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anu365-my.sharepoint.com/personal/u1132707_anu_edu_au/Documents/ABS5_HK_MY/WUNC_Slide/"/>
    </mc:Choice>
  </mc:AlternateContent>
  <xr:revisionPtr revIDLastSave="15" documentId="11_6FCECCC7EE144CED72A21DF7F0AA014B4F7BF259" xr6:coauthVersionLast="47" xr6:coauthVersionMax="47" xr10:uidLastSave="{482C06D0-6F7E-4856-9043-7BF9B6246A13}"/>
  <bookViews>
    <workbookView xWindow="-110" yWindow="-110" windowWidth="38620" windowHeight="21100" activeTab="2" xr2:uid="{00000000-000D-0000-FFFF-FFFF00000000}"/>
  </bookViews>
  <sheets>
    <sheet name="地理區分配" sheetId="11" r:id="rId1"/>
    <sheet name="縣市" sheetId="3" r:id="rId2"/>
    <sheet name="選區" sheetId="2" r:id="rId3"/>
    <sheet name="北北基-選區" sheetId="4" r:id="rId4"/>
    <sheet name="北北基－村里" sheetId="10" r:id="rId5"/>
    <sheet name="北北基－結果" sheetId="12" r:id="rId6"/>
    <sheet name="桃竹苗-選區" sheetId="5" r:id="rId7"/>
    <sheet name="桃竹苗－村里" sheetId="13" r:id="rId8"/>
    <sheet name="桃竹苗－結果" sheetId="14" r:id="rId9"/>
    <sheet name="中彰投-選區" sheetId="6" r:id="rId10"/>
    <sheet name="中彰投－村里" sheetId="15" r:id="rId11"/>
    <sheet name="中彰投－結果" sheetId="16" r:id="rId12"/>
    <sheet name="雲嘉南-選區" sheetId="7" r:id="rId13"/>
    <sheet name="雲嘉南－村里" sheetId="17" r:id="rId14"/>
    <sheet name="雲嘉南－結果" sheetId="18" r:id="rId15"/>
    <sheet name="高屏-選區" sheetId="8" r:id="rId16"/>
    <sheet name="高屏－村里" sheetId="19" r:id="rId17"/>
    <sheet name="高屏－結果" sheetId="20" r:id="rId18"/>
    <sheet name="宜花東外島" sheetId="9" r:id="rId19"/>
    <sheet name="宜花－村里" sheetId="21" r:id="rId20"/>
    <sheet name="宜花－結果" sheetId="22" r:id="rId21"/>
  </sheets>
  <definedNames>
    <definedName name="_xlnm._FilterDatabase" localSheetId="10" hidden="1">'中彰投－村里'!$A$1:$O$611</definedName>
    <definedName name="_xlnm._FilterDatabase" localSheetId="11" hidden="1">'中彰投－結果'!$A$1:$B$1</definedName>
    <definedName name="_xlnm._FilterDatabase" localSheetId="9" hidden="1">'中彰投-選區'!$A$1:$M$15</definedName>
    <definedName name="_xlnm._FilterDatabase" localSheetId="4" hidden="1">'北北基－村里'!$A$1:$O$691</definedName>
    <definedName name="_xlnm._FilterDatabase" localSheetId="5" hidden="1">'北北基－結果'!$A$1:$B$1</definedName>
    <definedName name="_xlnm._FilterDatabase" localSheetId="3" hidden="1">'北北基-選區'!$A$1:$O$22</definedName>
    <definedName name="_xlnm._FilterDatabase" localSheetId="19" hidden="1">'宜花－村里'!$A$1:$O$410</definedName>
    <definedName name="_xlnm._FilterDatabase" localSheetId="18" hidden="1">宜花東外島!$A$1:$M$7</definedName>
    <definedName name="_xlnm._FilterDatabase" localSheetId="20" hidden="1">'宜花－結果'!$A$1:$B$1</definedName>
    <definedName name="_xlnm._FilterDatabase" localSheetId="7" hidden="1">'桃竹苗－村里'!$A$1:$O$436</definedName>
    <definedName name="_xlnm._FilterDatabase" localSheetId="8" hidden="1">'桃竹苗－結果'!$A$1:$B$1</definedName>
    <definedName name="_xlnm._FilterDatabase" localSheetId="6" hidden="1">'桃竹苗-選區'!$A$1:$M$11</definedName>
    <definedName name="_xlnm._FilterDatabase" localSheetId="13" hidden="1">'雲嘉南－村里'!$A$1:$O$626</definedName>
    <definedName name="_xlnm._FilterDatabase" localSheetId="14" hidden="1">'雲嘉南－結果'!$A$1:$B$1</definedName>
    <definedName name="_xlnm._FilterDatabase" localSheetId="12" hidden="1">'雲嘉南-選區'!$A$1:$M$11</definedName>
    <definedName name="_xlnm._FilterDatabase" localSheetId="16" hidden="1">'高屏－村里'!$A$1:$O$543</definedName>
    <definedName name="_xlnm._FilterDatabase" localSheetId="17" hidden="1">'高屏－結果'!$A$1:$B$1</definedName>
    <definedName name="_xlnm._FilterDatabase" localSheetId="15" hidden="1">'高屏-選區'!$A$1:$M$13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35" i="21" l="1"/>
  <c r="L236" i="21"/>
  <c r="L237" i="21"/>
  <c r="L238" i="21"/>
  <c r="L239" i="21"/>
  <c r="L240" i="21"/>
  <c r="L241" i="21"/>
  <c r="L242" i="21"/>
  <c r="L243" i="21"/>
  <c r="L244" i="21"/>
  <c r="L245" i="21"/>
  <c r="L246" i="21"/>
  <c r="L247" i="21"/>
  <c r="L248" i="21"/>
  <c r="L249" i="21"/>
  <c r="L250" i="21"/>
  <c r="L251" i="21"/>
  <c r="L252" i="21"/>
  <c r="L253" i="21"/>
  <c r="L254" i="21"/>
  <c r="L255" i="21"/>
  <c r="L256" i="21"/>
  <c r="L257" i="21"/>
  <c r="L258" i="21"/>
  <c r="L259" i="21"/>
  <c r="L260" i="21"/>
  <c r="L261" i="21"/>
  <c r="L262" i="21"/>
  <c r="L263" i="21"/>
  <c r="L264" i="21"/>
  <c r="L265" i="21"/>
  <c r="L266" i="21"/>
  <c r="L267" i="21"/>
  <c r="L268" i="21"/>
  <c r="L269" i="21"/>
  <c r="L270" i="21"/>
  <c r="L271" i="21"/>
  <c r="L272" i="21"/>
  <c r="L273" i="21"/>
  <c r="L274" i="21"/>
  <c r="L275" i="21"/>
  <c r="L276" i="21"/>
  <c r="L277" i="21"/>
  <c r="L278" i="21"/>
  <c r="L279" i="21"/>
  <c r="L280" i="21"/>
  <c r="L281" i="21"/>
  <c r="L282" i="21"/>
  <c r="L283" i="21"/>
  <c r="L284" i="21"/>
  <c r="L285" i="21"/>
  <c r="L286" i="21"/>
  <c r="L287" i="21"/>
  <c r="L288" i="21"/>
  <c r="L289" i="21"/>
  <c r="L290" i="21"/>
  <c r="L291" i="21"/>
  <c r="L292" i="21"/>
  <c r="L293" i="21"/>
  <c r="L294" i="21"/>
  <c r="L295" i="21"/>
  <c r="L296" i="21"/>
  <c r="L297" i="21"/>
  <c r="L298" i="21"/>
  <c r="L299" i="21"/>
  <c r="L300" i="21"/>
  <c r="L301" i="21"/>
  <c r="L302" i="21"/>
  <c r="L303" i="21"/>
  <c r="L304" i="21"/>
  <c r="L305" i="21"/>
  <c r="L306" i="21"/>
  <c r="L307" i="21"/>
  <c r="L308" i="21"/>
  <c r="L309" i="21"/>
  <c r="L310" i="21"/>
  <c r="L311" i="21"/>
  <c r="L312" i="21"/>
  <c r="L313" i="21"/>
  <c r="L314" i="21"/>
  <c r="L315" i="21"/>
  <c r="L316" i="21"/>
  <c r="L317" i="21"/>
  <c r="L318" i="21"/>
  <c r="L319" i="21"/>
  <c r="L320" i="21"/>
  <c r="L321" i="21"/>
  <c r="L322" i="21"/>
  <c r="L323" i="21"/>
  <c r="L324" i="21"/>
  <c r="L325" i="21"/>
  <c r="L326" i="21"/>
  <c r="L327" i="21"/>
  <c r="L328" i="21"/>
  <c r="L329" i="21"/>
  <c r="L330" i="21"/>
  <c r="L331" i="21"/>
  <c r="L332" i="21"/>
  <c r="L333" i="21"/>
  <c r="L334" i="21"/>
  <c r="L335" i="21"/>
  <c r="L336" i="21"/>
  <c r="L337" i="21"/>
  <c r="L338" i="21"/>
  <c r="L339" i="21"/>
  <c r="L340" i="21"/>
  <c r="L341" i="21"/>
  <c r="L342" i="21"/>
  <c r="L343" i="21"/>
  <c r="L344" i="21"/>
  <c r="L345" i="21"/>
  <c r="L346" i="21"/>
  <c r="L347" i="21"/>
  <c r="L348" i="21"/>
  <c r="L349" i="21"/>
  <c r="L350" i="21"/>
  <c r="L351" i="21"/>
  <c r="L352" i="21"/>
  <c r="L353" i="21"/>
  <c r="L354" i="21"/>
  <c r="L355" i="21"/>
  <c r="L356" i="21"/>
  <c r="L357" i="21"/>
  <c r="L358" i="21"/>
  <c r="L359" i="21"/>
  <c r="L360" i="21"/>
  <c r="L361" i="21"/>
  <c r="L362" i="21"/>
  <c r="L363" i="21"/>
  <c r="L364" i="21"/>
  <c r="L365" i="21"/>
  <c r="L366" i="21"/>
  <c r="L367" i="21"/>
  <c r="L368" i="21"/>
  <c r="L369" i="21"/>
  <c r="L370" i="21"/>
  <c r="L371" i="21"/>
  <c r="L372" i="21"/>
  <c r="L373" i="21"/>
  <c r="L374" i="21"/>
  <c r="L375" i="21"/>
  <c r="L376" i="21"/>
  <c r="L377" i="21"/>
  <c r="L378" i="21"/>
  <c r="L379" i="21"/>
  <c r="L380" i="21"/>
  <c r="L381" i="21"/>
  <c r="L382" i="21"/>
  <c r="L383" i="21"/>
  <c r="L384" i="21"/>
  <c r="L385" i="21"/>
  <c r="L386" i="21"/>
  <c r="L387" i="21"/>
  <c r="L388" i="21"/>
  <c r="L389" i="21"/>
  <c r="L390" i="21"/>
  <c r="L391" i="21"/>
  <c r="L392" i="21"/>
  <c r="L393" i="21"/>
  <c r="L394" i="21"/>
  <c r="L395" i="21"/>
  <c r="L396" i="21"/>
  <c r="L397" i="21"/>
  <c r="L398" i="21"/>
  <c r="L399" i="21"/>
  <c r="L400" i="21"/>
  <c r="L401" i="21"/>
  <c r="L402" i="21"/>
  <c r="L403" i="21"/>
  <c r="L404" i="21"/>
  <c r="L405" i="21"/>
  <c r="L406" i="21"/>
  <c r="L407" i="21"/>
  <c r="L408" i="21"/>
  <c r="L409" i="21"/>
  <c r="L410" i="21"/>
  <c r="M235" i="21"/>
  <c r="N238" i="21"/>
  <c r="N237" i="21"/>
  <c r="N236" i="21"/>
  <c r="L2" i="21"/>
  <c r="L3" i="2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L158" i="21"/>
  <c r="L159" i="21"/>
  <c r="L160" i="21"/>
  <c r="L161" i="21"/>
  <c r="L162" i="21"/>
  <c r="L163" i="21"/>
  <c r="L164" i="21"/>
  <c r="L165" i="21"/>
  <c r="L166" i="21"/>
  <c r="L167" i="21"/>
  <c r="L168" i="21"/>
  <c r="L169" i="21"/>
  <c r="L170" i="21"/>
  <c r="L171" i="21"/>
  <c r="L172" i="21"/>
  <c r="L173" i="21"/>
  <c r="L174" i="21"/>
  <c r="L175" i="21"/>
  <c r="L176" i="21"/>
  <c r="L177" i="21"/>
  <c r="L178" i="21"/>
  <c r="L179" i="21"/>
  <c r="L180" i="21"/>
  <c r="L181" i="21"/>
  <c r="L182" i="21"/>
  <c r="L183" i="21"/>
  <c r="L184" i="21"/>
  <c r="L185" i="21"/>
  <c r="L186" i="21"/>
  <c r="L187" i="21"/>
  <c r="L188" i="21"/>
  <c r="L189" i="21"/>
  <c r="L190" i="21"/>
  <c r="L191" i="21"/>
  <c r="L192" i="21"/>
  <c r="L193" i="21"/>
  <c r="L194" i="21"/>
  <c r="L195" i="21"/>
  <c r="L196" i="21"/>
  <c r="L197" i="21"/>
  <c r="L198" i="21"/>
  <c r="L199" i="21"/>
  <c r="L200" i="21"/>
  <c r="L201" i="21"/>
  <c r="L202" i="21"/>
  <c r="L203" i="21"/>
  <c r="L204" i="21"/>
  <c r="L205" i="21"/>
  <c r="L206" i="21"/>
  <c r="L207" i="21"/>
  <c r="L208" i="21"/>
  <c r="L209" i="21"/>
  <c r="L210" i="21"/>
  <c r="L211" i="21"/>
  <c r="L212" i="21"/>
  <c r="L213" i="21"/>
  <c r="L214" i="21"/>
  <c r="L215" i="21"/>
  <c r="L216" i="21"/>
  <c r="L217" i="21"/>
  <c r="L218" i="21"/>
  <c r="L219" i="21"/>
  <c r="L220" i="21"/>
  <c r="L221" i="21"/>
  <c r="L222" i="21"/>
  <c r="L223" i="21"/>
  <c r="L224" i="21"/>
  <c r="L225" i="21"/>
  <c r="L226" i="21"/>
  <c r="L227" i="21"/>
  <c r="L228" i="21"/>
  <c r="L229" i="21"/>
  <c r="L230" i="21"/>
  <c r="L231" i="21"/>
  <c r="L232" i="21"/>
  <c r="L233" i="21"/>
  <c r="L234" i="21"/>
  <c r="M2" i="21"/>
  <c r="N5" i="21"/>
  <c r="N4" i="21"/>
  <c r="N3" i="21"/>
  <c r="L468" i="19"/>
  <c r="L469" i="19"/>
  <c r="L470" i="19"/>
  <c r="L471" i="19"/>
  <c r="L472" i="19"/>
  <c r="L473" i="19"/>
  <c r="L474" i="19"/>
  <c r="L475" i="19"/>
  <c r="L476" i="19"/>
  <c r="L477" i="19"/>
  <c r="L478" i="19"/>
  <c r="L479" i="19"/>
  <c r="L480" i="19"/>
  <c r="L481" i="19"/>
  <c r="L482" i="19"/>
  <c r="L483" i="19"/>
  <c r="L484" i="19"/>
  <c r="L485" i="19"/>
  <c r="L486" i="19"/>
  <c r="L487" i="19"/>
  <c r="L488" i="19"/>
  <c r="L489" i="19"/>
  <c r="L490" i="19"/>
  <c r="L491" i="19"/>
  <c r="L492" i="19"/>
  <c r="L493" i="19"/>
  <c r="L494" i="19"/>
  <c r="L495" i="19"/>
  <c r="L496" i="19"/>
  <c r="L497" i="19"/>
  <c r="L498" i="19"/>
  <c r="L499" i="19"/>
  <c r="L500" i="19"/>
  <c r="L501" i="19"/>
  <c r="L502" i="19"/>
  <c r="L503" i="19"/>
  <c r="L504" i="19"/>
  <c r="L505" i="19"/>
  <c r="L506" i="19"/>
  <c r="L507" i="19"/>
  <c r="L508" i="19"/>
  <c r="L509" i="19"/>
  <c r="L510" i="19"/>
  <c r="L511" i="19"/>
  <c r="L512" i="19"/>
  <c r="L513" i="19"/>
  <c r="L514" i="19"/>
  <c r="L515" i="19"/>
  <c r="L516" i="19"/>
  <c r="L517" i="19"/>
  <c r="L518" i="19"/>
  <c r="L519" i="19"/>
  <c r="L520" i="19"/>
  <c r="L521" i="19"/>
  <c r="L522" i="19"/>
  <c r="L523" i="19"/>
  <c r="L524" i="19"/>
  <c r="L525" i="19"/>
  <c r="L526" i="19"/>
  <c r="L527" i="19"/>
  <c r="L528" i="19"/>
  <c r="L529" i="19"/>
  <c r="L530" i="19"/>
  <c r="L531" i="19"/>
  <c r="L532" i="19"/>
  <c r="L533" i="19"/>
  <c r="L534" i="19"/>
  <c r="L535" i="19"/>
  <c r="L536" i="19"/>
  <c r="L537" i="19"/>
  <c r="L538" i="19"/>
  <c r="L539" i="19"/>
  <c r="L540" i="19"/>
  <c r="L541" i="19"/>
  <c r="L542" i="19"/>
  <c r="L543" i="19"/>
  <c r="M468" i="19"/>
  <c r="N469" i="19"/>
  <c r="N470" i="19"/>
  <c r="N471" i="19"/>
  <c r="L336" i="19"/>
  <c r="L337" i="19"/>
  <c r="L338" i="19"/>
  <c r="L339" i="19"/>
  <c r="L340" i="19"/>
  <c r="L341" i="19"/>
  <c r="L342" i="19"/>
  <c r="L343" i="19"/>
  <c r="L344" i="19"/>
  <c r="L345" i="19"/>
  <c r="L346" i="19"/>
  <c r="L347" i="19"/>
  <c r="L348" i="19"/>
  <c r="L349" i="19"/>
  <c r="L350" i="19"/>
  <c r="L351" i="19"/>
  <c r="L352" i="19"/>
  <c r="L353" i="19"/>
  <c r="L354" i="19"/>
  <c r="L355" i="19"/>
  <c r="L356" i="19"/>
  <c r="L357" i="19"/>
  <c r="L358" i="19"/>
  <c r="L359" i="19"/>
  <c r="L360" i="19"/>
  <c r="L361" i="19"/>
  <c r="L362" i="19"/>
  <c r="L363" i="19"/>
  <c r="L364" i="19"/>
  <c r="L365" i="19"/>
  <c r="L366" i="19"/>
  <c r="L367" i="19"/>
  <c r="L368" i="19"/>
  <c r="L369" i="19"/>
  <c r="L370" i="19"/>
  <c r="L371" i="19"/>
  <c r="L372" i="19"/>
  <c r="L373" i="19"/>
  <c r="L374" i="19"/>
  <c r="L375" i="19"/>
  <c r="L376" i="19"/>
  <c r="L377" i="19"/>
  <c r="L378" i="19"/>
  <c r="L379" i="19"/>
  <c r="L380" i="19"/>
  <c r="L381" i="19"/>
  <c r="L382" i="19"/>
  <c r="L383" i="19"/>
  <c r="L384" i="19"/>
  <c r="L385" i="19"/>
  <c r="L386" i="19"/>
  <c r="L387" i="19"/>
  <c r="L388" i="19"/>
  <c r="L389" i="19"/>
  <c r="L390" i="19"/>
  <c r="L391" i="19"/>
  <c r="L392" i="19"/>
  <c r="L393" i="19"/>
  <c r="L394" i="19"/>
  <c r="L395" i="19"/>
  <c r="L396" i="19"/>
  <c r="L397" i="19"/>
  <c r="L398" i="19"/>
  <c r="L399" i="19"/>
  <c r="L400" i="19"/>
  <c r="L401" i="19"/>
  <c r="L402" i="19"/>
  <c r="L403" i="19"/>
  <c r="L404" i="19"/>
  <c r="L405" i="19"/>
  <c r="L406" i="19"/>
  <c r="L407" i="19"/>
  <c r="L408" i="19"/>
  <c r="L409" i="19"/>
  <c r="L410" i="19"/>
  <c r="L411" i="19"/>
  <c r="L412" i="19"/>
  <c r="L413" i="19"/>
  <c r="L414" i="19"/>
  <c r="L415" i="19"/>
  <c r="L416" i="19"/>
  <c r="L417" i="19"/>
  <c r="L418" i="19"/>
  <c r="L419" i="19"/>
  <c r="L420" i="19"/>
  <c r="L421" i="19"/>
  <c r="L422" i="19"/>
  <c r="L423" i="19"/>
  <c r="L424" i="19"/>
  <c r="L425" i="19"/>
  <c r="L426" i="19"/>
  <c r="L427" i="19"/>
  <c r="L428" i="19"/>
  <c r="L429" i="19"/>
  <c r="L430" i="19"/>
  <c r="L431" i="19"/>
  <c r="L432" i="19"/>
  <c r="L433" i="19"/>
  <c r="L434" i="19"/>
  <c r="L435" i="19"/>
  <c r="L436" i="19"/>
  <c r="L437" i="19"/>
  <c r="L438" i="19"/>
  <c r="L439" i="19"/>
  <c r="L440" i="19"/>
  <c r="L441" i="19"/>
  <c r="L442" i="19"/>
  <c r="L443" i="19"/>
  <c r="L444" i="19"/>
  <c r="L445" i="19"/>
  <c r="L446" i="19"/>
  <c r="L447" i="19"/>
  <c r="L448" i="19"/>
  <c r="L449" i="19"/>
  <c r="L450" i="19"/>
  <c r="L451" i="19"/>
  <c r="L452" i="19"/>
  <c r="L453" i="19"/>
  <c r="L454" i="19"/>
  <c r="L455" i="19"/>
  <c r="L456" i="19"/>
  <c r="L457" i="19"/>
  <c r="L458" i="19"/>
  <c r="L459" i="19"/>
  <c r="L460" i="19"/>
  <c r="L461" i="19"/>
  <c r="L462" i="19"/>
  <c r="L463" i="19"/>
  <c r="L464" i="19"/>
  <c r="L465" i="19"/>
  <c r="L466" i="19"/>
  <c r="L467" i="19"/>
  <c r="N339" i="19"/>
  <c r="N338" i="19"/>
  <c r="M336" i="19"/>
  <c r="L177" i="19"/>
  <c r="L178" i="19"/>
  <c r="L179" i="19"/>
  <c r="L180" i="19"/>
  <c r="L181" i="19"/>
  <c r="L182" i="19"/>
  <c r="L183" i="19"/>
  <c r="L184" i="19"/>
  <c r="L185" i="19"/>
  <c r="L186" i="19"/>
  <c r="L187" i="19"/>
  <c r="L188" i="19"/>
  <c r="L189" i="19"/>
  <c r="L190" i="19"/>
  <c r="L191" i="19"/>
  <c r="L192" i="19"/>
  <c r="L193" i="19"/>
  <c r="L194" i="19"/>
  <c r="L195" i="19"/>
  <c r="L196" i="19"/>
  <c r="L197" i="19"/>
  <c r="L198" i="19"/>
  <c r="L199" i="19"/>
  <c r="L200" i="19"/>
  <c r="L201" i="19"/>
  <c r="L202" i="19"/>
  <c r="L203" i="19"/>
  <c r="L204" i="19"/>
  <c r="L205" i="19"/>
  <c r="L206" i="19"/>
  <c r="L207" i="19"/>
  <c r="L208" i="19"/>
  <c r="L209" i="19"/>
  <c r="L210" i="19"/>
  <c r="L211" i="19"/>
  <c r="L212" i="19"/>
  <c r="L213" i="19"/>
  <c r="L214" i="19"/>
  <c r="L215" i="19"/>
  <c r="L216" i="19"/>
  <c r="L217" i="19"/>
  <c r="L218" i="19"/>
  <c r="L219" i="19"/>
  <c r="L220" i="19"/>
  <c r="L221" i="19"/>
  <c r="L222" i="19"/>
  <c r="L223" i="19"/>
  <c r="L224" i="19"/>
  <c r="L225" i="19"/>
  <c r="L226" i="19"/>
  <c r="L227" i="19"/>
  <c r="L228" i="19"/>
  <c r="L229" i="19"/>
  <c r="L230" i="19"/>
  <c r="L231" i="19"/>
  <c r="L232" i="19"/>
  <c r="L233" i="19"/>
  <c r="L234" i="19"/>
  <c r="L235" i="19"/>
  <c r="L236" i="19"/>
  <c r="L237" i="19"/>
  <c r="L238" i="19"/>
  <c r="L239" i="19"/>
  <c r="L240" i="19"/>
  <c r="L241" i="19"/>
  <c r="L242" i="19"/>
  <c r="L243" i="19"/>
  <c r="L244" i="19"/>
  <c r="L245" i="19"/>
  <c r="L246" i="19"/>
  <c r="L247" i="19"/>
  <c r="L248" i="19"/>
  <c r="L249" i="19"/>
  <c r="L250" i="19"/>
  <c r="L251" i="19"/>
  <c r="L252" i="19"/>
  <c r="L253" i="19"/>
  <c r="L254" i="19"/>
  <c r="L255" i="19"/>
  <c r="L256" i="19"/>
  <c r="L257" i="19"/>
  <c r="L258" i="19"/>
  <c r="L259" i="19"/>
  <c r="L260" i="19"/>
  <c r="L261" i="19"/>
  <c r="L262" i="19"/>
  <c r="L263" i="19"/>
  <c r="L264" i="19"/>
  <c r="L265" i="19"/>
  <c r="L266" i="19"/>
  <c r="L267" i="19"/>
  <c r="L268" i="19"/>
  <c r="L269" i="19"/>
  <c r="L270" i="19"/>
  <c r="L271" i="19"/>
  <c r="L272" i="19"/>
  <c r="L273" i="19"/>
  <c r="L274" i="19"/>
  <c r="L275" i="19"/>
  <c r="L276" i="19"/>
  <c r="L277" i="19"/>
  <c r="L278" i="19"/>
  <c r="L279" i="19"/>
  <c r="L280" i="19"/>
  <c r="L281" i="19"/>
  <c r="L282" i="19"/>
  <c r="L283" i="19"/>
  <c r="L284" i="19"/>
  <c r="L285" i="19"/>
  <c r="L286" i="19"/>
  <c r="L287" i="19"/>
  <c r="L288" i="19"/>
  <c r="L289" i="19"/>
  <c r="L290" i="19"/>
  <c r="L291" i="19"/>
  <c r="L292" i="19"/>
  <c r="L293" i="19"/>
  <c r="L294" i="19"/>
  <c r="L295" i="19"/>
  <c r="L296" i="19"/>
  <c r="L297" i="19"/>
  <c r="L298" i="19"/>
  <c r="L299" i="19"/>
  <c r="L300" i="19"/>
  <c r="L301" i="19"/>
  <c r="L302" i="19"/>
  <c r="L303" i="19"/>
  <c r="L304" i="19"/>
  <c r="L305" i="19"/>
  <c r="L306" i="19"/>
  <c r="L307" i="19"/>
  <c r="L308" i="19"/>
  <c r="L309" i="19"/>
  <c r="L310" i="19"/>
  <c r="L311" i="19"/>
  <c r="L312" i="19"/>
  <c r="L313" i="19"/>
  <c r="L314" i="19"/>
  <c r="L315" i="19"/>
  <c r="L316" i="19"/>
  <c r="L317" i="19"/>
  <c r="L318" i="19"/>
  <c r="L319" i="19"/>
  <c r="L320" i="19"/>
  <c r="L321" i="19"/>
  <c r="L322" i="19"/>
  <c r="L323" i="19"/>
  <c r="L324" i="19"/>
  <c r="L325" i="19"/>
  <c r="L326" i="19"/>
  <c r="L327" i="19"/>
  <c r="L328" i="19"/>
  <c r="L329" i="19"/>
  <c r="L330" i="19"/>
  <c r="L331" i="19"/>
  <c r="L332" i="19"/>
  <c r="L333" i="19"/>
  <c r="L334" i="19"/>
  <c r="L335" i="19"/>
  <c r="M177" i="19"/>
  <c r="N180" i="19"/>
  <c r="N179" i="19"/>
  <c r="N178" i="19"/>
  <c r="L2" i="19"/>
  <c r="L3" i="19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L85" i="19"/>
  <c r="L86" i="19"/>
  <c r="L87" i="19"/>
  <c r="L88" i="19"/>
  <c r="L89" i="19"/>
  <c r="L90" i="19"/>
  <c r="L91" i="19"/>
  <c r="L92" i="19"/>
  <c r="L93" i="19"/>
  <c r="L94" i="19"/>
  <c r="L95" i="19"/>
  <c r="L96" i="19"/>
  <c r="L97" i="19"/>
  <c r="L98" i="19"/>
  <c r="L99" i="19"/>
  <c r="L100" i="19"/>
  <c r="L101" i="19"/>
  <c r="L102" i="19"/>
  <c r="L103" i="19"/>
  <c r="L104" i="19"/>
  <c r="L105" i="19"/>
  <c r="L106" i="19"/>
  <c r="L107" i="19"/>
  <c r="L108" i="19"/>
  <c r="L109" i="19"/>
  <c r="L110" i="19"/>
  <c r="L111" i="19"/>
  <c r="L112" i="19"/>
  <c r="L113" i="19"/>
  <c r="L114" i="19"/>
  <c r="L115" i="19"/>
  <c r="L116" i="19"/>
  <c r="L117" i="19"/>
  <c r="L118" i="19"/>
  <c r="L119" i="19"/>
  <c r="L120" i="19"/>
  <c r="L121" i="19"/>
  <c r="L122" i="19"/>
  <c r="L123" i="19"/>
  <c r="L124" i="19"/>
  <c r="L125" i="19"/>
  <c r="L126" i="19"/>
  <c r="L127" i="19"/>
  <c r="L128" i="19"/>
  <c r="L129" i="19"/>
  <c r="L130" i="19"/>
  <c r="L131" i="19"/>
  <c r="L132" i="19"/>
  <c r="L133" i="19"/>
  <c r="L134" i="19"/>
  <c r="L135" i="19"/>
  <c r="L136" i="19"/>
  <c r="L137" i="19"/>
  <c r="L138" i="19"/>
  <c r="L139" i="19"/>
  <c r="L140" i="19"/>
  <c r="L141" i="19"/>
  <c r="L142" i="19"/>
  <c r="L143" i="19"/>
  <c r="L144" i="19"/>
  <c r="L145" i="19"/>
  <c r="L146" i="19"/>
  <c r="L147" i="19"/>
  <c r="L148" i="19"/>
  <c r="L149" i="19"/>
  <c r="L150" i="19"/>
  <c r="L151" i="19"/>
  <c r="L152" i="19"/>
  <c r="L153" i="19"/>
  <c r="L154" i="19"/>
  <c r="L155" i="19"/>
  <c r="L156" i="19"/>
  <c r="L157" i="19"/>
  <c r="L158" i="19"/>
  <c r="L159" i="19"/>
  <c r="L160" i="19"/>
  <c r="L161" i="19"/>
  <c r="L162" i="19"/>
  <c r="L163" i="19"/>
  <c r="L164" i="19"/>
  <c r="L165" i="19"/>
  <c r="L166" i="19"/>
  <c r="L167" i="19"/>
  <c r="L168" i="19"/>
  <c r="L169" i="19"/>
  <c r="L170" i="19"/>
  <c r="L171" i="19"/>
  <c r="L172" i="19"/>
  <c r="L173" i="19"/>
  <c r="L174" i="19"/>
  <c r="L175" i="19"/>
  <c r="L176" i="19"/>
  <c r="M2" i="19"/>
  <c r="L524" i="17"/>
  <c r="L525" i="17"/>
  <c r="L526" i="17"/>
  <c r="L527" i="17"/>
  <c r="L528" i="17"/>
  <c r="L529" i="17"/>
  <c r="L530" i="17"/>
  <c r="L531" i="17"/>
  <c r="L532" i="17"/>
  <c r="L533" i="17"/>
  <c r="L534" i="17"/>
  <c r="L535" i="17"/>
  <c r="L536" i="17"/>
  <c r="L537" i="17"/>
  <c r="L538" i="17"/>
  <c r="L539" i="17"/>
  <c r="L540" i="17"/>
  <c r="L541" i="17"/>
  <c r="L542" i="17"/>
  <c r="L543" i="17"/>
  <c r="L544" i="17"/>
  <c r="L545" i="17"/>
  <c r="L546" i="17"/>
  <c r="L547" i="17"/>
  <c r="L548" i="17"/>
  <c r="L549" i="17"/>
  <c r="L550" i="17"/>
  <c r="L551" i="17"/>
  <c r="L552" i="17"/>
  <c r="L553" i="17"/>
  <c r="L554" i="17"/>
  <c r="L555" i="17"/>
  <c r="L556" i="17"/>
  <c r="L557" i="17"/>
  <c r="L558" i="17"/>
  <c r="L559" i="17"/>
  <c r="L560" i="17"/>
  <c r="L561" i="17"/>
  <c r="L562" i="17"/>
  <c r="L563" i="17"/>
  <c r="L564" i="17"/>
  <c r="L565" i="17"/>
  <c r="L566" i="17"/>
  <c r="L567" i="17"/>
  <c r="L568" i="17"/>
  <c r="L569" i="17"/>
  <c r="L570" i="17"/>
  <c r="L571" i="17"/>
  <c r="L572" i="17"/>
  <c r="L573" i="17"/>
  <c r="L574" i="17"/>
  <c r="L575" i="17"/>
  <c r="L576" i="17"/>
  <c r="L577" i="17"/>
  <c r="L578" i="17"/>
  <c r="L579" i="17"/>
  <c r="L580" i="17"/>
  <c r="L581" i="17"/>
  <c r="L582" i="17"/>
  <c r="L583" i="17"/>
  <c r="L584" i="17"/>
  <c r="L585" i="17"/>
  <c r="L586" i="17"/>
  <c r="L587" i="17"/>
  <c r="L588" i="17"/>
  <c r="L589" i="17"/>
  <c r="L590" i="17"/>
  <c r="L591" i="17"/>
  <c r="L592" i="17"/>
  <c r="L593" i="17"/>
  <c r="L594" i="17"/>
  <c r="L595" i="17"/>
  <c r="L596" i="17"/>
  <c r="L597" i="17"/>
  <c r="L598" i="17"/>
  <c r="L599" i="17"/>
  <c r="L600" i="17"/>
  <c r="L601" i="17"/>
  <c r="L602" i="17"/>
  <c r="L603" i="17"/>
  <c r="L604" i="17"/>
  <c r="L605" i="17"/>
  <c r="L606" i="17"/>
  <c r="L607" i="17"/>
  <c r="L608" i="17"/>
  <c r="L609" i="17"/>
  <c r="L610" i="17"/>
  <c r="L611" i="17"/>
  <c r="L612" i="17"/>
  <c r="L613" i="17"/>
  <c r="L614" i="17"/>
  <c r="L615" i="17"/>
  <c r="L616" i="17"/>
  <c r="L617" i="17"/>
  <c r="L618" i="17"/>
  <c r="L619" i="17"/>
  <c r="L620" i="17"/>
  <c r="L621" i="17"/>
  <c r="L622" i="17"/>
  <c r="L623" i="17"/>
  <c r="L624" i="17"/>
  <c r="L625" i="17"/>
  <c r="L626" i="17"/>
  <c r="M524" i="17"/>
  <c r="N525" i="17"/>
  <c r="N526" i="17"/>
  <c r="N527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L444" i="17"/>
  <c r="L445" i="17"/>
  <c r="L446" i="17"/>
  <c r="L447" i="17"/>
  <c r="L448" i="17"/>
  <c r="L449" i="17"/>
  <c r="L450" i="17"/>
  <c r="L451" i="17"/>
  <c r="L452" i="17"/>
  <c r="L453" i="17"/>
  <c r="L454" i="17"/>
  <c r="L455" i="17"/>
  <c r="L456" i="17"/>
  <c r="L457" i="17"/>
  <c r="L458" i="17"/>
  <c r="L459" i="17"/>
  <c r="L460" i="17"/>
  <c r="L461" i="17"/>
  <c r="L462" i="17"/>
  <c r="L463" i="17"/>
  <c r="L464" i="17"/>
  <c r="L465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5" i="17"/>
  <c r="L486" i="17"/>
  <c r="L487" i="17"/>
  <c r="L488" i="17"/>
  <c r="L489" i="17"/>
  <c r="L490" i="17"/>
  <c r="L491" i="17"/>
  <c r="L492" i="17"/>
  <c r="L493" i="17"/>
  <c r="L494" i="17"/>
  <c r="L495" i="17"/>
  <c r="L496" i="17"/>
  <c r="L497" i="17"/>
  <c r="L498" i="17"/>
  <c r="L499" i="17"/>
  <c r="L500" i="17"/>
  <c r="L501" i="17"/>
  <c r="L502" i="17"/>
  <c r="L503" i="17"/>
  <c r="L504" i="17"/>
  <c r="L505" i="17"/>
  <c r="L506" i="17"/>
  <c r="L507" i="17"/>
  <c r="L508" i="17"/>
  <c r="L509" i="17"/>
  <c r="L510" i="17"/>
  <c r="L511" i="17"/>
  <c r="L512" i="17"/>
  <c r="L513" i="17"/>
  <c r="L514" i="17"/>
  <c r="L515" i="17"/>
  <c r="L516" i="17"/>
  <c r="L517" i="17"/>
  <c r="L518" i="17"/>
  <c r="L519" i="17"/>
  <c r="L520" i="17"/>
  <c r="L521" i="17"/>
  <c r="L522" i="17"/>
  <c r="L523" i="17"/>
  <c r="M393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1" i="17"/>
  <c r="L392" i="17"/>
  <c r="M181" i="17"/>
  <c r="L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N5" i="17"/>
  <c r="N4" i="17"/>
  <c r="M2" i="17"/>
  <c r="L534" i="15"/>
  <c r="L535" i="15"/>
  <c r="L536" i="15"/>
  <c r="L537" i="15"/>
  <c r="L538" i="15"/>
  <c r="L539" i="15"/>
  <c r="L540" i="15"/>
  <c r="L541" i="15"/>
  <c r="L542" i="15"/>
  <c r="L543" i="15"/>
  <c r="L544" i="15"/>
  <c r="L545" i="15"/>
  <c r="L546" i="15"/>
  <c r="L547" i="15"/>
  <c r="L548" i="15"/>
  <c r="L549" i="15"/>
  <c r="L550" i="15"/>
  <c r="L551" i="15"/>
  <c r="L552" i="15"/>
  <c r="L553" i="15"/>
  <c r="L554" i="15"/>
  <c r="L555" i="15"/>
  <c r="L556" i="15"/>
  <c r="L557" i="15"/>
  <c r="L558" i="15"/>
  <c r="L559" i="15"/>
  <c r="L560" i="15"/>
  <c r="L561" i="15"/>
  <c r="L562" i="15"/>
  <c r="L563" i="15"/>
  <c r="L564" i="15"/>
  <c r="L565" i="15"/>
  <c r="L566" i="15"/>
  <c r="L567" i="15"/>
  <c r="L568" i="15"/>
  <c r="L569" i="15"/>
  <c r="L570" i="15"/>
  <c r="L571" i="15"/>
  <c r="L572" i="15"/>
  <c r="L573" i="15"/>
  <c r="L574" i="15"/>
  <c r="L575" i="15"/>
  <c r="L576" i="15"/>
  <c r="L577" i="15"/>
  <c r="L578" i="15"/>
  <c r="L579" i="15"/>
  <c r="L580" i="15"/>
  <c r="L581" i="15"/>
  <c r="L582" i="15"/>
  <c r="L583" i="15"/>
  <c r="L584" i="15"/>
  <c r="L585" i="15"/>
  <c r="L586" i="15"/>
  <c r="L587" i="15"/>
  <c r="L588" i="15"/>
  <c r="L589" i="15"/>
  <c r="L590" i="15"/>
  <c r="L591" i="15"/>
  <c r="L592" i="15"/>
  <c r="L593" i="15"/>
  <c r="L594" i="15"/>
  <c r="L595" i="15"/>
  <c r="L596" i="15"/>
  <c r="L597" i="15"/>
  <c r="L598" i="15"/>
  <c r="L599" i="15"/>
  <c r="L600" i="15"/>
  <c r="L601" i="15"/>
  <c r="L602" i="15"/>
  <c r="L603" i="15"/>
  <c r="L604" i="15"/>
  <c r="L605" i="15"/>
  <c r="L606" i="15"/>
  <c r="L607" i="15"/>
  <c r="L608" i="15"/>
  <c r="L609" i="15"/>
  <c r="L610" i="15"/>
  <c r="L611" i="15"/>
  <c r="M534" i="15"/>
  <c r="N537" i="15"/>
  <c r="N536" i="15"/>
  <c r="N535" i="15"/>
  <c r="L442" i="15"/>
  <c r="L443" i="15"/>
  <c r="L444" i="15"/>
  <c r="L445" i="15"/>
  <c r="L446" i="15"/>
  <c r="L447" i="15"/>
  <c r="L448" i="15"/>
  <c r="L449" i="15"/>
  <c r="L450" i="15"/>
  <c r="L451" i="15"/>
  <c r="L452" i="15"/>
  <c r="L453" i="15"/>
  <c r="L454" i="15"/>
  <c r="L455" i="15"/>
  <c r="L456" i="15"/>
  <c r="L457" i="15"/>
  <c r="L458" i="15"/>
  <c r="L459" i="15"/>
  <c r="L460" i="15"/>
  <c r="L461" i="15"/>
  <c r="L462" i="15"/>
  <c r="L463" i="15"/>
  <c r="L464" i="15"/>
  <c r="L465" i="15"/>
  <c r="L466" i="15"/>
  <c r="L467" i="15"/>
  <c r="L468" i="15"/>
  <c r="L469" i="15"/>
  <c r="L470" i="15"/>
  <c r="L471" i="15"/>
  <c r="L472" i="15"/>
  <c r="L473" i="15"/>
  <c r="L474" i="15"/>
  <c r="L475" i="15"/>
  <c r="L476" i="15"/>
  <c r="L477" i="15"/>
  <c r="L478" i="15"/>
  <c r="L479" i="15"/>
  <c r="L480" i="15"/>
  <c r="L481" i="15"/>
  <c r="L482" i="15"/>
  <c r="L483" i="15"/>
  <c r="L484" i="15"/>
  <c r="L485" i="15"/>
  <c r="L486" i="15"/>
  <c r="L487" i="15"/>
  <c r="L488" i="15"/>
  <c r="L489" i="15"/>
  <c r="L490" i="15"/>
  <c r="L491" i="15"/>
  <c r="L492" i="15"/>
  <c r="L493" i="15"/>
  <c r="L494" i="15"/>
  <c r="L495" i="15"/>
  <c r="L496" i="15"/>
  <c r="L497" i="15"/>
  <c r="L498" i="15"/>
  <c r="L499" i="15"/>
  <c r="L500" i="15"/>
  <c r="L501" i="15"/>
  <c r="L502" i="15"/>
  <c r="L503" i="15"/>
  <c r="L504" i="15"/>
  <c r="L505" i="15"/>
  <c r="L506" i="15"/>
  <c r="L507" i="15"/>
  <c r="L508" i="15"/>
  <c r="L509" i="15"/>
  <c r="L510" i="15"/>
  <c r="L511" i="15"/>
  <c r="L512" i="15"/>
  <c r="L513" i="15"/>
  <c r="L514" i="15"/>
  <c r="L515" i="15"/>
  <c r="L516" i="15"/>
  <c r="L517" i="15"/>
  <c r="L518" i="15"/>
  <c r="L519" i="15"/>
  <c r="L520" i="15"/>
  <c r="L521" i="15"/>
  <c r="L522" i="15"/>
  <c r="L523" i="15"/>
  <c r="L524" i="15"/>
  <c r="L525" i="15"/>
  <c r="L526" i="15"/>
  <c r="L527" i="15"/>
  <c r="L528" i="15"/>
  <c r="L529" i="15"/>
  <c r="L530" i="15"/>
  <c r="L531" i="15"/>
  <c r="L532" i="15"/>
  <c r="L533" i="15"/>
  <c r="M442" i="15"/>
  <c r="N445" i="15"/>
  <c r="N444" i="15"/>
  <c r="N443" i="15"/>
  <c r="L321" i="15"/>
  <c r="L322" i="15"/>
  <c r="L323" i="15"/>
  <c r="L324" i="15"/>
  <c r="L325" i="15"/>
  <c r="L326" i="15"/>
  <c r="L327" i="15"/>
  <c r="L328" i="15"/>
  <c r="L329" i="15"/>
  <c r="L330" i="15"/>
  <c r="L331" i="15"/>
  <c r="L332" i="15"/>
  <c r="L333" i="15"/>
  <c r="L334" i="15"/>
  <c r="L335" i="15"/>
  <c r="L336" i="15"/>
  <c r="L337" i="15"/>
  <c r="L338" i="15"/>
  <c r="L339" i="15"/>
  <c r="L340" i="15"/>
  <c r="L341" i="15"/>
  <c r="L342" i="15"/>
  <c r="L343" i="15"/>
  <c r="L344" i="15"/>
  <c r="L345" i="15"/>
  <c r="L346" i="15"/>
  <c r="L347" i="15"/>
  <c r="L348" i="15"/>
  <c r="L349" i="15"/>
  <c r="L350" i="15"/>
  <c r="L351" i="15"/>
  <c r="L352" i="15"/>
  <c r="L353" i="15"/>
  <c r="L354" i="15"/>
  <c r="L355" i="15"/>
  <c r="L356" i="15"/>
  <c r="L357" i="15"/>
  <c r="L358" i="15"/>
  <c r="L359" i="15"/>
  <c r="L360" i="15"/>
  <c r="L361" i="15"/>
  <c r="L362" i="15"/>
  <c r="L363" i="15"/>
  <c r="L364" i="15"/>
  <c r="L365" i="15"/>
  <c r="L366" i="15"/>
  <c r="L367" i="15"/>
  <c r="L368" i="15"/>
  <c r="L369" i="15"/>
  <c r="L370" i="15"/>
  <c r="L371" i="15"/>
  <c r="L372" i="15"/>
  <c r="L373" i="15"/>
  <c r="L374" i="15"/>
  <c r="L375" i="15"/>
  <c r="L376" i="15"/>
  <c r="L377" i="15"/>
  <c r="L378" i="15"/>
  <c r="L379" i="15"/>
  <c r="L380" i="15"/>
  <c r="L381" i="15"/>
  <c r="L382" i="15"/>
  <c r="L383" i="15"/>
  <c r="L384" i="15"/>
  <c r="L385" i="15"/>
  <c r="L386" i="15"/>
  <c r="L387" i="15"/>
  <c r="L388" i="15"/>
  <c r="L389" i="15"/>
  <c r="L390" i="15"/>
  <c r="L391" i="15"/>
  <c r="L392" i="15"/>
  <c r="L393" i="15"/>
  <c r="L394" i="15"/>
  <c r="L395" i="15"/>
  <c r="L396" i="15"/>
  <c r="L397" i="15"/>
  <c r="L398" i="15"/>
  <c r="L399" i="15"/>
  <c r="L400" i="15"/>
  <c r="L401" i="15"/>
  <c r="L402" i="15"/>
  <c r="L403" i="15"/>
  <c r="L404" i="15"/>
  <c r="L405" i="15"/>
  <c r="L406" i="15"/>
  <c r="L407" i="15"/>
  <c r="L408" i="15"/>
  <c r="L409" i="15"/>
  <c r="L410" i="15"/>
  <c r="L411" i="15"/>
  <c r="L412" i="15"/>
  <c r="L413" i="15"/>
  <c r="L414" i="15"/>
  <c r="L415" i="15"/>
  <c r="L416" i="15"/>
  <c r="L417" i="15"/>
  <c r="L418" i="15"/>
  <c r="L419" i="15"/>
  <c r="L420" i="15"/>
  <c r="L421" i="15"/>
  <c r="L422" i="15"/>
  <c r="L423" i="15"/>
  <c r="L424" i="15"/>
  <c r="L425" i="15"/>
  <c r="L426" i="15"/>
  <c r="L427" i="15"/>
  <c r="L428" i="15"/>
  <c r="L429" i="15"/>
  <c r="L430" i="15"/>
  <c r="L431" i="15"/>
  <c r="L432" i="15"/>
  <c r="L433" i="15"/>
  <c r="L434" i="15"/>
  <c r="L435" i="15"/>
  <c r="L436" i="15"/>
  <c r="L437" i="15"/>
  <c r="L438" i="15"/>
  <c r="L439" i="15"/>
  <c r="L440" i="15"/>
  <c r="L441" i="15"/>
  <c r="M321" i="15"/>
  <c r="N324" i="15"/>
  <c r="N323" i="15"/>
  <c r="N322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6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L215" i="15"/>
  <c r="L216" i="15"/>
  <c r="L217" i="15"/>
  <c r="L218" i="15"/>
  <c r="L219" i="15"/>
  <c r="L220" i="15"/>
  <c r="L221" i="15"/>
  <c r="L222" i="15"/>
  <c r="L223" i="15"/>
  <c r="L224" i="15"/>
  <c r="L225" i="15"/>
  <c r="L226" i="15"/>
  <c r="L227" i="15"/>
  <c r="L228" i="15"/>
  <c r="L229" i="15"/>
  <c r="L230" i="15"/>
  <c r="L231" i="15"/>
  <c r="L232" i="15"/>
  <c r="L233" i="15"/>
  <c r="L234" i="15"/>
  <c r="L235" i="15"/>
  <c r="L236" i="15"/>
  <c r="L237" i="15"/>
  <c r="L238" i="15"/>
  <c r="L239" i="15"/>
  <c r="L240" i="15"/>
  <c r="L241" i="15"/>
  <c r="L242" i="15"/>
  <c r="L243" i="15"/>
  <c r="L244" i="15"/>
  <c r="L245" i="15"/>
  <c r="L246" i="15"/>
  <c r="L247" i="15"/>
  <c r="L248" i="15"/>
  <c r="L249" i="15"/>
  <c r="L250" i="15"/>
  <c r="L251" i="15"/>
  <c r="L252" i="15"/>
  <c r="L253" i="15"/>
  <c r="L254" i="15"/>
  <c r="L255" i="15"/>
  <c r="L256" i="15"/>
  <c r="L257" i="15"/>
  <c r="L258" i="15"/>
  <c r="L259" i="15"/>
  <c r="L260" i="15"/>
  <c r="L261" i="15"/>
  <c r="L262" i="15"/>
  <c r="L263" i="15"/>
  <c r="L264" i="15"/>
  <c r="L265" i="15"/>
  <c r="L266" i="15"/>
  <c r="L267" i="15"/>
  <c r="L268" i="15"/>
  <c r="L269" i="15"/>
  <c r="L270" i="15"/>
  <c r="L271" i="15"/>
  <c r="L272" i="15"/>
  <c r="L273" i="15"/>
  <c r="L274" i="15"/>
  <c r="L275" i="15"/>
  <c r="L276" i="15"/>
  <c r="L277" i="15"/>
  <c r="L278" i="15"/>
  <c r="L279" i="15"/>
  <c r="L280" i="15"/>
  <c r="L281" i="15"/>
  <c r="L282" i="15"/>
  <c r="L283" i="15"/>
  <c r="L284" i="15"/>
  <c r="L285" i="15"/>
  <c r="L286" i="15"/>
  <c r="L287" i="15"/>
  <c r="L288" i="15"/>
  <c r="L289" i="15"/>
  <c r="L290" i="15"/>
  <c r="L291" i="15"/>
  <c r="L292" i="15"/>
  <c r="L293" i="15"/>
  <c r="L294" i="15"/>
  <c r="L295" i="15"/>
  <c r="L296" i="15"/>
  <c r="L297" i="15"/>
  <c r="L298" i="15"/>
  <c r="L299" i="15"/>
  <c r="L300" i="15"/>
  <c r="L301" i="15"/>
  <c r="L302" i="15"/>
  <c r="L303" i="15"/>
  <c r="L304" i="15"/>
  <c r="L305" i="15"/>
  <c r="L306" i="15"/>
  <c r="L307" i="15"/>
  <c r="L308" i="15"/>
  <c r="L309" i="15"/>
  <c r="L310" i="15"/>
  <c r="L311" i="15"/>
  <c r="L312" i="15"/>
  <c r="L313" i="15"/>
  <c r="L314" i="15"/>
  <c r="L315" i="15"/>
  <c r="L316" i="15"/>
  <c r="L317" i="15"/>
  <c r="L318" i="15"/>
  <c r="L319" i="15"/>
  <c r="L320" i="15"/>
  <c r="M121" i="15"/>
  <c r="N124" i="15"/>
  <c r="N123" i="15"/>
  <c r="N122" i="15"/>
  <c r="L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M2" i="15"/>
  <c r="N5" i="15"/>
  <c r="N4" i="15"/>
  <c r="N3" i="15"/>
  <c r="K437" i="15"/>
  <c r="L372" i="13"/>
  <c r="L373" i="13"/>
  <c r="L374" i="13"/>
  <c r="L375" i="13"/>
  <c r="L376" i="13"/>
  <c r="L377" i="13"/>
  <c r="L378" i="13"/>
  <c r="L379" i="13"/>
  <c r="L380" i="13"/>
  <c r="L381" i="13"/>
  <c r="L382" i="13"/>
  <c r="L383" i="13"/>
  <c r="L384" i="13"/>
  <c r="L385" i="13"/>
  <c r="L386" i="13"/>
  <c r="L387" i="13"/>
  <c r="L388" i="13"/>
  <c r="L389" i="13"/>
  <c r="L390" i="13"/>
  <c r="L391" i="13"/>
  <c r="L392" i="13"/>
  <c r="L393" i="13"/>
  <c r="L394" i="13"/>
  <c r="L395" i="13"/>
  <c r="L396" i="13"/>
  <c r="L397" i="13"/>
  <c r="L398" i="13"/>
  <c r="L399" i="13"/>
  <c r="L400" i="13"/>
  <c r="L401" i="13"/>
  <c r="L402" i="13"/>
  <c r="L403" i="13"/>
  <c r="L404" i="13"/>
  <c r="L405" i="13"/>
  <c r="L406" i="13"/>
  <c r="L407" i="13"/>
  <c r="L408" i="13"/>
  <c r="L409" i="13"/>
  <c r="L410" i="13"/>
  <c r="L411" i="13"/>
  <c r="L412" i="13"/>
  <c r="L413" i="13"/>
  <c r="L414" i="13"/>
  <c r="L415" i="13"/>
  <c r="L416" i="13"/>
  <c r="L417" i="13"/>
  <c r="L418" i="13"/>
  <c r="L419" i="13"/>
  <c r="L420" i="13"/>
  <c r="L421" i="13"/>
  <c r="L422" i="13"/>
  <c r="L423" i="13"/>
  <c r="L424" i="13"/>
  <c r="L425" i="13"/>
  <c r="L426" i="13"/>
  <c r="L427" i="13"/>
  <c r="L428" i="13"/>
  <c r="L429" i="13"/>
  <c r="L430" i="13"/>
  <c r="L431" i="13"/>
  <c r="L432" i="13"/>
  <c r="L433" i="13"/>
  <c r="L434" i="13"/>
  <c r="L435" i="13"/>
  <c r="L436" i="13"/>
  <c r="M372" i="13"/>
  <c r="N375" i="13"/>
  <c r="N374" i="13"/>
  <c r="N373" i="13"/>
  <c r="L299" i="13"/>
  <c r="L300" i="13"/>
  <c r="L301" i="13"/>
  <c r="L302" i="13"/>
  <c r="L303" i="13"/>
  <c r="L304" i="13"/>
  <c r="L305" i="13"/>
  <c r="L306" i="13"/>
  <c r="L307" i="13"/>
  <c r="L308" i="13"/>
  <c r="L309" i="13"/>
  <c r="L310" i="13"/>
  <c r="L311" i="13"/>
  <c r="L312" i="13"/>
  <c r="L313" i="13"/>
  <c r="L314" i="13"/>
  <c r="L315" i="13"/>
  <c r="L316" i="13"/>
  <c r="L317" i="13"/>
  <c r="L318" i="13"/>
  <c r="L319" i="13"/>
  <c r="L320" i="13"/>
  <c r="L321" i="13"/>
  <c r="L322" i="13"/>
  <c r="L323" i="13"/>
  <c r="L324" i="13"/>
  <c r="L325" i="13"/>
  <c r="L326" i="13"/>
  <c r="L327" i="13"/>
  <c r="L328" i="13"/>
  <c r="L329" i="13"/>
  <c r="L330" i="13"/>
  <c r="L331" i="13"/>
  <c r="L332" i="13"/>
  <c r="L333" i="13"/>
  <c r="L334" i="13"/>
  <c r="L335" i="13"/>
  <c r="L336" i="13"/>
  <c r="L337" i="13"/>
  <c r="L338" i="13"/>
  <c r="L339" i="13"/>
  <c r="L340" i="13"/>
  <c r="L341" i="13"/>
  <c r="L342" i="13"/>
  <c r="L343" i="13"/>
  <c r="L344" i="13"/>
  <c r="L345" i="13"/>
  <c r="L346" i="13"/>
  <c r="L347" i="13"/>
  <c r="L348" i="13"/>
  <c r="L349" i="13"/>
  <c r="L350" i="13"/>
  <c r="L351" i="13"/>
  <c r="L352" i="13"/>
  <c r="L353" i="13"/>
  <c r="L354" i="13"/>
  <c r="L355" i="13"/>
  <c r="L356" i="13"/>
  <c r="L357" i="13"/>
  <c r="L358" i="13"/>
  <c r="L359" i="13"/>
  <c r="L360" i="13"/>
  <c r="L361" i="13"/>
  <c r="L362" i="13"/>
  <c r="L363" i="13"/>
  <c r="L364" i="13"/>
  <c r="L365" i="13"/>
  <c r="L366" i="13"/>
  <c r="L367" i="13"/>
  <c r="L368" i="13"/>
  <c r="L369" i="13"/>
  <c r="L370" i="13"/>
  <c r="L371" i="13"/>
  <c r="M299" i="13"/>
  <c r="N302" i="13"/>
  <c r="N301" i="13"/>
  <c r="N300" i="13"/>
  <c r="L193" i="13"/>
  <c r="L194" i="13"/>
  <c r="L195" i="13"/>
  <c r="L196" i="13"/>
  <c r="L197" i="13"/>
  <c r="L198" i="13"/>
  <c r="L199" i="13"/>
  <c r="L200" i="13"/>
  <c r="L201" i="13"/>
  <c r="L202" i="13"/>
  <c r="L203" i="13"/>
  <c r="L204" i="13"/>
  <c r="L205" i="13"/>
  <c r="L206" i="13"/>
  <c r="L207" i="13"/>
  <c r="L208" i="13"/>
  <c r="L209" i="13"/>
  <c r="L210" i="13"/>
  <c r="L211" i="13"/>
  <c r="L212" i="13"/>
  <c r="L213" i="13"/>
  <c r="L214" i="13"/>
  <c r="L215" i="13"/>
  <c r="L216" i="13"/>
  <c r="L217" i="13"/>
  <c r="L218" i="13"/>
  <c r="L219" i="13"/>
  <c r="L220" i="13"/>
  <c r="L221" i="13"/>
  <c r="L222" i="13"/>
  <c r="L223" i="13"/>
  <c r="L224" i="13"/>
  <c r="L225" i="13"/>
  <c r="L226" i="13"/>
  <c r="L227" i="13"/>
  <c r="L228" i="13"/>
  <c r="L229" i="13"/>
  <c r="L230" i="13"/>
  <c r="L231" i="13"/>
  <c r="L232" i="13"/>
  <c r="L233" i="13"/>
  <c r="L234" i="13"/>
  <c r="L235" i="13"/>
  <c r="L236" i="13"/>
  <c r="L237" i="13"/>
  <c r="L238" i="13"/>
  <c r="L239" i="13"/>
  <c r="L240" i="13"/>
  <c r="L241" i="13"/>
  <c r="L242" i="13"/>
  <c r="L243" i="13"/>
  <c r="L244" i="13"/>
  <c r="L245" i="13"/>
  <c r="L246" i="13"/>
  <c r="L247" i="13"/>
  <c r="L248" i="13"/>
  <c r="L249" i="13"/>
  <c r="L250" i="13"/>
  <c r="L251" i="13"/>
  <c r="L252" i="13"/>
  <c r="L253" i="13"/>
  <c r="L254" i="13"/>
  <c r="L255" i="13"/>
  <c r="L256" i="13"/>
  <c r="L257" i="13"/>
  <c r="L258" i="13"/>
  <c r="L259" i="13"/>
  <c r="L260" i="13"/>
  <c r="L261" i="13"/>
  <c r="L262" i="13"/>
  <c r="L263" i="13"/>
  <c r="L264" i="13"/>
  <c r="L265" i="13"/>
  <c r="L266" i="13"/>
  <c r="L267" i="13"/>
  <c r="L268" i="13"/>
  <c r="L269" i="13"/>
  <c r="L270" i="13"/>
  <c r="L271" i="13"/>
  <c r="L272" i="13"/>
  <c r="L273" i="13"/>
  <c r="L274" i="13"/>
  <c r="L275" i="13"/>
  <c r="L276" i="13"/>
  <c r="L277" i="13"/>
  <c r="L278" i="13"/>
  <c r="L279" i="13"/>
  <c r="L280" i="13"/>
  <c r="L281" i="13"/>
  <c r="L282" i="13"/>
  <c r="L283" i="13"/>
  <c r="L284" i="13"/>
  <c r="L285" i="13"/>
  <c r="L286" i="13"/>
  <c r="L287" i="13"/>
  <c r="L288" i="13"/>
  <c r="L289" i="13"/>
  <c r="L290" i="13"/>
  <c r="L291" i="13"/>
  <c r="L292" i="13"/>
  <c r="L293" i="13"/>
  <c r="L294" i="13"/>
  <c r="L295" i="13"/>
  <c r="L296" i="13"/>
  <c r="L297" i="13"/>
  <c r="L298" i="13"/>
  <c r="M193" i="13"/>
  <c r="N196" i="13"/>
  <c r="N195" i="13"/>
  <c r="N194" i="13"/>
  <c r="L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M2" i="13"/>
  <c r="N5" i="13"/>
  <c r="N4" i="13"/>
  <c r="N3" i="13"/>
  <c r="N7" i="9"/>
  <c r="N3" i="9"/>
  <c r="N4" i="9"/>
  <c r="N5" i="9"/>
  <c r="N6" i="9"/>
  <c r="N2" i="9"/>
  <c r="N3" i="7"/>
  <c r="N4" i="7"/>
  <c r="N5" i="7"/>
  <c r="N6" i="7"/>
  <c r="N7" i="7"/>
  <c r="N8" i="7"/>
  <c r="N9" i="7"/>
  <c r="N10" i="7"/>
  <c r="N11" i="7"/>
  <c r="N2" i="7"/>
  <c r="N3" i="8"/>
  <c r="N4" i="8"/>
  <c r="N5" i="8"/>
  <c r="N6" i="8"/>
  <c r="N7" i="8"/>
  <c r="N8" i="8"/>
  <c r="N9" i="8"/>
  <c r="N10" i="8"/>
  <c r="N11" i="8"/>
  <c r="N12" i="8"/>
  <c r="N13" i="8"/>
  <c r="N2" i="8"/>
  <c r="N3" i="6"/>
  <c r="N4" i="6"/>
  <c r="N5" i="6"/>
  <c r="N6" i="6"/>
  <c r="N7" i="6"/>
  <c r="N8" i="6"/>
  <c r="N9" i="6"/>
  <c r="N10" i="6"/>
  <c r="N11" i="6"/>
  <c r="N12" i="6"/>
  <c r="N13" i="6"/>
  <c r="N14" i="6"/>
  <c r="N15" i="6"/>
  <c r="N2" i="6"/>
  <c r="N2" i="4"/>
  <c r="L548" i="10"/>
  <c r="L549" i="10"/>
  <c r="L550" i="10"/>
  <c r="L551" i="10"/>
  <c r="L552" i="10"/>
  <c r="L553" i="10"/>
  <c r="L554" i="10"/>
  <c r="L555" i="10"/>
  <c r="L556" i="10"/>
  <c r="L557" i="10"/>
  <c r="L558" i="10"/>
  <c r="L559" i="10"/>
  <c r="L560" i="10"/>
  <c r="L561" i="10"/>
  <c r="L562" i="10"/>
  <c r="L563" i="10"/>
  <c r="L564" i="10"/>
  <c r="L565" i="10"/>
  <c r="L566" i="10"/>
  <c r="L567" i="10"/>
  <c r="L568" i="10"/>
  <c r="L569" i="10"/>
  <c r="L570" i="10"/>
  <c r="L571" i="10"/>
  <c r="L572" i="10"/>
  <c r="L573" i="10"/>
  <c r="L574" i="10"/>
  <c r="L575" i="10"/>
  <c r="L576" i="10"/>
  <c r="L577" i="10"/>
  <c r="L578" i="10"/>
  <c r="L579" i="10"/>
  <c r="L580" i="10"/>
  <c r="L581" i="10"/>
  <c r="L582" i="10"/>
  <c r="L583" i="10"/>
  <c r="L584" i="10"/>
  <c r="L585" i="10"/>
  <c r="L586" i="10"/>
  <c r="L587" i="10"/>
  <c r="L588" i="10"/>
  <c r="L589" i="10"/>
  <c r="L590" i="10"/>
  <c r="L591" i="10"/>
  <c r="L592" i="10"/>
  <c r="L593" i="10"/>
  <c r="L594" i="10"/>
  <c r="L595" i="10"/>
  <c r="L596" i="10"/>
  <c r="L597" i="10"/>
  <c r="L598" i="10"/>
  <c r="L599" i="10"/>
  <c r="L600" i="10"/>
  <c r="L601" i="10"/>
  <c r="L602" i="10"/>
  <c r="L603" i="10"/>
  <c r="L604" i="10"/>
  <c r="L605" i="10"/>
  <c r="L606" i="10"/>
  <c r="L607" i="10"/>
  <c r="L608" i="10"/>
  <c r="L609" i="10"/>
  <c r="L610" i="10"/>
  <c r="L611" i="10"/>
  <c r="L612" i="10"/>
  <c r="L613" i="10"/>
  <c r="L614" i="10"/>
  <c r="L615" i="10"/>
  <c r="L616" i="10"/>
  <c r="L617" i="10"/>
  <c r="L618" i="10"/>
  <c r="L619" i="10"/>
  <c r="L620" i="10"/>
  <c r="L621" i="10"/>
  <c r="L622" i="10"/>
  <c r="L623" i="10"/>
  <c r="L624" i="10"/>
  <c r="L625" i="10"/>
  <c r="L626" i="10"/>
  <c r="L627" i="10"/>
  <c r="L628" i="10"/>
  <c r="L629" i="10"/>
  <c r="L630" i="10"/>
  <c r="L631" i="10"/>
  <c r="L632" i="10"/>
  <c r="L633" i="10"/>
  <c r="L634" i="10"/>
  <c r="L635" i="10"/>
  <c r="L636" i="10"/>
  <c r="L637" i="10"/>
  <c r="L638" i="10"/>
  <c r="L639" i="10"/>
  <c r="L640" i="10"/>
  <c r="L641" i="10"/>
  <c r="L642" i="10"/>
  <c r="L643" i="10"/>
  <c r="L644" i="10"/>
  <c r="L645" i="10"/>
  <c r="L646" i="10"/>
  <c r="L647" i="10"/>
  <c r="L648" i="10"/>
  <c r="L649" i="10"/>
  <c r="L650" i="10"/>
  <c r="L651" i="10"/>
  <c r="L652" i="10"/>
  <c r="L653" i="10"/>
  <c r="L654" i="10"/>
  <c r="L655" i="10"/>
  <c r="L656" i="10"/>
  <c r="L657" i="10"/>
  <c r="L658" i="10"/>
  <c r="L659" i="10"/>
  <c r="L660" i="10"/>
  <c r="L661" i="10"/>
  <c r="L662" i="10"/>
  <c r="L663" i="10"/>
  <c r="L664" i="10"/>
  <c r="L665" i="10"/>
  <c r="L666" i="10"/>
  <c r="L667" i="10"/>
  <c r="L668" i="10"/>
  <c r="L669" i="10"/>
  <c r="L670" i="10"/>
  <c r="L671" i="10"/>
  <c r="L672" i="10"/>
  <c r="L673" i="10"/>
  <c r="L674" i="10"/>
  <c r="L675" i="10"/>
  <c r="L676" i="10"/>
  <c r="L677" i="10"/>
  <c r="L678" i="10"/>
  <c r="L679" i="10"/>
  <c r="L680" i="10"/>
  <c r="L681" i="10"/>
  <c r="L682" i="10"/>
  <c r="L683" i="10"/>
  <c r="L684" i="10"/>
  <c r="L685" i="10"/>
  <c r="L686" i="10"/>
  <c r="L687" i="10"/>
  <c r="L688" i="10"/>
  <c r="L689" i="10"/>
  <c r="L690" i="10"/>
  <c r="L691" i="10"/>
  <c r="M548" i="10"/>
  <c r="N551" i="10"/>
  <c r="N550" i="10"/>
  <c r="N549" i="10"/>
  <c r="L473" i="10"/>
  <c r="L474" i="10"/>
  <c r="L475" i="10"/>
  <c r="L476" i="10"/>
  <c r="L477" i="10"/>
  <c r="L478" i="10"/>
  <c r="L479" i="10"/>
  <c r="L480" i="10"/>
  <c r="L481" i="10"/>
  <c r="L482" i="10"/>
  <c r="L483" i="10"/>
  <c r="L484" i="10"/>
  <c r="L485" i="10"/>
  <c r="L486" i="10"/>
  <c r="L487" i="10"/>
  <c r="L488" i="10"/>
  <c r="L489" i="10"/>
  <c r="L490" i="10"/>
  <c r="L491" i="10"/>
  <c r="L492" i="10"/>
  <c r="L493" i="10"/>
  <c r="L494" i="10"/>
  <c r="L495" i="10"/>
  <c r="L496" i="10"/>
  <c r="L497" i="10"/>
  <c r="L498" i="10"/>
  <c r="L499" i="10"/>
  <c r="L500" i="10"/>
  <c r="L501" i="10"/>
  <c r="L502" i="10"/>
  <c r="L503" i="10"/>
  <c r="L504" i="10"/>
  <c r="L505" i="10"/>
  <c r="L506" i="10"/>
  <c r="L507" i="10"/>
  <c r="L508" i="10"/>
  <c r="L509" i="10"/>
  <c r="L510" i="10"/>
  <c r="L511" i="10"/>
  <c r="L512" i="10"/>
  <c r="L513" i="10"/>
  <c r="L514" i="10"/>
  <c r="L515" i="10"/>
  <c r="L516" i="10"/>
  <c r="L517" i="10"/>
  <c r="L518" i="10"/>
  <c r="L519" i="10"/>
  <c r="L520" i="10"/>
  <c r="L521" i="10"/>
  <c r="L522" i="10"/>
  <c r="L523" i="10"/>
  <c r="L524" i="10"/>
  <c r="L525" i="10"/>
  <c r="L526" i="10"/>
  <c r="L527" i="10"/>
  <c r="L528" i="10"/>
  <c r="L529" i="10"/>
  <c r="L530" i="10"/>
  <c r="L531" i="10"/>
  <c r="L532" i="10"/>
  <c r="L533" i="10"/>
  <c r="L534" i="10"/>
  <c r="L535" i="10"/>
  <c r="L536" i="10"/>
  <c r="L537" i="10"/>
  <c r="L538" i="10"/>
  <c r="L539" i="10"/>
  <c r="L540" i="10"/>
  <c r="L541" i="10"/>
  <c r="L542" i="10"/>
  <c r="L543" i="10"/>
  <c r="L544" i="10"/>
  <c r="L545" i="10"/>
  <c r="L546" i="10"/>
  <c r="L547" i="10"/>
  <c r="M473" i="10"/>
  <c r="N475" i="10"/>
  <c r="N476" i="10"/>
  <c r="N474" i="10"/>
  <c r="N399" i="10"/>
  <c r="N400" i="10"/>
  <c r="M397" i="10"/>
  <c r="L397" i="10"/>
  <c r="L398" i="10"/>
  <c r="L399" i="10"/>
  <c r="L400" i="10"/>
  <c r="L401" i="10"/>
  <c r="L402" i="10"/>
  <c r="L403" i="10"/>
  <c r="L404" i="10"/>
  <c r="L405" i="10"/>
  <c r="L406" i="10"/>
  <c r="L407" i="10"/>
  <c r="L408" i="10"/>
  <c r="L409" i="10"/>
  <c r="L410" i="10"/>
  <c r="L411" i="10"/>
  <c r="L412" i="10"/>
  <c r="L413" i="10"/>
  <c r="L414" i="10"/>
  <c r="L415" i="10"/>
  <c r="L416" i="10"/>
  <c r="L417" i="10"/>
  <c r="L418" i="10"/>
  <c r="L419" i="10"/>
  <c r="L420" i="10"/>
  <c r="L421" i="10"/>
  <c r="L422" i="10"/>
  <c r="L423" i="10"/>
  <c r="L424" i="10"/>
  <c r="L425" i="10"/>
  <c r="L426" i="10"/>
  <c r="L427" i="10"/>
  <c r="L428" i="10"/>
  <c r="L429" i="10"/>
  <c r="L430" i="10"/>
  <c r="L431" i="10"/>
  <c r="L432" i="10"/>
  <c r="L433" i="10"/>
  <c r="L434" i="10"/>
  <c r="L435" i="10"/>
  <c r="L436" i="10"/>
  <c r="L437" i="10"/>
  <c r="L438" i="10"/>
  <c r="L439" i="10"/>
  <c r="L440" i="10"/>
  <c r="L441" i="10"/>
  <c r="L442" i="10"/>
  <c r="L443" i="10"/>
  <c r="L444" i="10"/>
  <c r="L445" i="10"/>
  <c r="L446" i="10"/>
  <c r="L447" i="10"/>
  <c r="L448" i="10"/>
  <c r="L449" i="10"/>
  <c r="L450" i="10"/>
  <c r="L451" i="10"/>
  <c r="L452" i="10"/>
  <c r="L453" i="10"/>
  <c r="L454" i="10"/>
  <c r="L455" i="10"/>
  <c r="L456" i="10"/>
  <c r="L457" i="10"/>
  <c r="L458" i="10"/>
  <c r="L459" i="10"/>
  <c r="L460" i="10"/>
  <c r="L461" i="10"/>
  <c r="L462" i="10"/>
  <c r="L463" i="10"/>
  <c r="L464" i="10"/>
  <c r="L465" i="10"/>
  <c r="L466" i="10"/>
  <c r="L467" i="10"/>
  <c r="L468" i="10"/>
  <c r="L469" i="10"/>
  <c r="L470" i="10"/>
  <c r="L471" i="10"/>
  <c r="L472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N339" i="10"/>
  <c r="N338" i="10"/>
  <c r="M336" i="10"/>
  <c r="N274" i="10"/>
  <c r="N273" i="10"/>
  <c r="M271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N164" i="10"/>
  <c r="N165" i="10"/>
  <c r="N166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M163" i="10"/>
  <c r="N111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M110" i="10"/>
  <c r="N58" i="10"/>
  <c r="N59" i="10"/>
  <c r="N60" i="10"/>
  <c r="M57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B24" i="11"/>
  <c r="L2" i="11"/>
  <c r="L3" i="11"/>
  <c r="L4" i="11"/>
  <c r="L5" i="11"/>
  <c r="L6" i="11"/>
  <c r="L7" i="11"/>
  <c r="L9" i="11"/>
  <c r="E2" i="11"/>
  <c r="E3" i="11"/>
  <c r="E4" i="11"/>
  <c r="E5" i="11"/>
  <c r="E6" i="11"/>
  <c r="E7" i="11"/>
  <c r="E9" i="11"/>
  <c r="F7" i="11"/>
  <c r="G7" i="11"/>
  <c r="H7" i="11"/>
  <c r="F6" i="11"/>
  <c r="G6" i="11"/>
  <c r="H6" i="11"/>
  <c r="F5" i="11"/>
  <c r="G5" i="11"/>
  <c r="H5" i="11"/>
  <c r="F4" i="11"/>
  <c r="G4" i="11"/>
  <c r="H4" i="11"/>
  <c r="F3" i="11"/>
  <c r="G3" i="11"/>
  <c r="H3" i="11"/>
  <c r="F2" i="11"/>
  <c r="G2" i="11"/>
  <c r="H2" i="11"/>
  <c r="N3" i="10"/>
  <c r="N4" i="10"/>
  <c r="N5" i="10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M2" i="10"/>
  <c r="C43" i="4"/>
  <c r="N2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L2" i="9"/>
  <c r="L3" i="9"/>
  <c r="L4" i="9"/>
  <c r="L5" i="9"/>
  <c r="L6" i="9"/>
  <c r="L7" i="9"/>
  <c r="E12" i="9"/>
  <c r="I13" i="9"/>
  <c r="I12" i="9"/>
  <c r="L2" i="8"/>
  <c r="L3" i="8"/>
  <c r="L4" i="8"/>
  <c r="L5" i="8"/>
  <c r="L6" i="8"/>
  <c r="L7" i="8"/>
  <c r="L8" i="8"/>
  <c r="L9" i="8"/>
  <c r="L10" i="8"/>
  <c r="L11" i="8"/>
  <c r="L12" i="8"/>
  <c r="L13" i="8"/>
  <c r="E17" i="8"/>
  <c r="I17" i="8"/>
  <c r="I18" i="8"/>
  <c r="I19" i="8"/>
  <c r="I20" i="8"/>
  <c r="J20" i="8"/>
  <c r="J19" i="8"/>
  <c r="L2" i="7"/>
  <c r="L3" i="7"/>
  <c r="L4" i="7"/>
  <c r="L5" i="7"/>
  <c r="L6" i="7"/>
  <c r="L7" i="7"/>
  <c r="L8" i="7"/>
  <c r="L9" i="7"/>
  <c r="L10" i="7"/>
  <c r="L11" i="7"/>
  <c r="E15" i="7"/>
  <c r="P4" i="7"/>
  <c r="P5" i="7"/>
  <c r="P6" i="7"/>
  <c r="P7" i="7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O19" i="6"/>
  <c r="O20" i="6"/>
  <c r="O21" i="6"/>
  <c r="O22" i="6"/>
  <c r="E18" i="6"/>
  <c r="P3" i="5"/>
  <c r="P4" i="5"/>
  <c r="P5" i="5"/>
  <c r="Q3" i="5"/>
  <c r="Q4" i="5"/>
  <c r="Q5" i="5"/>
  <c r="Q2" i="5"/>
  <c r="L2" i="5"/>
  <c r="L3" i="5"/>
  <c r="L4" i="5"/>
  <c r="L5" i="5"/>
  <c r="L6" i="5"/>
  <c r="L7" i="5"/>
  <c r="L8" i="5"/>
  <c r="L9" i="5"/>
  <c r="L10" i="5"/>
  <c r="L11" i="5"/>
  <c r="E16" i="5"/>
  <c r="O6" i="4"/>
  <c r="O7" i="4"/>
  <c r="O8" i="4"/>
  <c r="O9" i="4"/>
  <c r="O10" i="4"/>
  <c r="H35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F26" i="4"/>
  <c r="I35" i="4"/>
  <c r="O3" i="4"/>
  <c r="O4" i="4"/>
  <c r="O21" i="4"/>
</calcChain>
</file>

<file path=xl/sharedStrings.xml><?xml version="1.0" encoding="utf-8"?>
<sst xmlns="http://schemas.openxmlformats.org/spreadsheetml/2006/main" count="5461" uniqueCount="2917">
  <si>
    <t>ID</t>
    <phoneticPr fontId="1" type="noConversion"/>
  </si>
  <si>
    <t>省市別</t>
  </si>
  <si>
    <t>縣市別</t>
  </si>
  <si>
    <t>選區別</t>
  </si>
  <si>
    <t>鄉鎮市區</t>
  </si>
  <si>
    <t>村里別</t>
  </si>
  <si>
    <t>投開票所</t>
  </si>
  <si>
    <t>選舉人數</t>
  </si>
  <si>
    <t>00000000000000</t>
  </si>
  <si>
    <t>00</t>
  </si>
  <si>
    <t>000</t>
  </si>
  <si>
    <t>0000</t>
  </si>
  <si>
    <t>0</t>
  </si>
  <si>
    <t>09007000000000</t>
  </si>
  <si>
    <t>09</t>
  </si>
  <si>
    <t>007</t>
  </si>
  <si>
    <t>09007010000000</t>
  </si>
  <si>
    <t>01</t>
  </si>
  <si>
    <t>010</t>
  </si>
  <si>
    <t>020</t>
  </si>
  <si>
    <t>09020000000000</t>
  </si>
  <si>
    <t>09020010000000</t>
  </si>
  <si>
    <t>10002000000000</t>
  </si>
  <si>
    <t>10</t>
  </si>
  <si>
    <t>002</t>
  </si>
  <si>
    <t>10002010000000</t>
  </si>
  <si>
    <t>10004000000000</t>
  </si>
  <si>
    <t>004</t>
  </si>
  <si>
    <t>10004010000000</t>
  </si>
  <si>
    <t>10005000000000</t>
  </si>
  <si>
    <t>005</t>
  </si>
  <si>
    <t>10005010000000</t>
  </si>
  <si>
    <t>10005020000000</t>
  </si>
  <si>
    <t>02</t>
  </si>
  <si>
    <t>10007000000000</t>
  </si>
  <si>
    <t>10007010000000</t>
  </si>
  <si>
    <t>10007020000000</t>
  </si>
  <si>
    <t>10007030000000</t>
  </si>
  <si>
    <t>03</t>
  </si>
  <si>
    <t>10007040000000</t>
  </si>
  <si>
    <t>04</t>
  </si>
  <si>
    <t>10008000000000</t>
  </si>
  <si>
    <t>008</t>
  </si>
  <si>
    <t>10008010000000</t>
  </si>
  <si>
    <t>10008020000000</t>
  </si>
  <si>
    <t>10009000000000</t>
  </si>
  <si>
    <t>009</t>
  </si>
  <si>
    <t>10009010000000</t>
  </si>
  <si>
    <t>10009020000000</t>
  </si>
  <si>
    <t>10010000000000</t>
  </si>
  <si>
    <t>10010010000000</t>
  </si>
  <si>
    <t>10010020000000</t>
  </si>
  <si>
    <t>10013000000000</t>
  </si>
  <si>
    <t>013</t>
  </si>
  <si>
    <t>10013010000000</t>
  </si>
  <si>
    <t>10013020000000</t>
  </si>
  <si>
    <t>10013030000000</t>
  </si>
  <si>
    <t>10014000000000</t>
  </si>
  <si>
    <t>014</t>
  </si>
  <si>
    <t>10014010000000</t>
  </si>
  <si>
    <t>10015000000000</t>
  </si>
  <si>
    <t>015</t>
  </si>
  <si>
    <t>10015010000000</t>
  </si>
  <si>
    <t>10016000000000</t>
  </si>
  <si>
    <t>016</t>
  </si>
  <si>
    <t>10016010000000</t>
  </si>
  <si>
    <t>10017000000000</t>
  </si>
  <si>
    <t>017</t>
  </si>
  <si>
    <t>10017010000000</t>
  </si>
  <si>
    <t>10018000000000</t>
  </si>
  <si>
    <t>018</t>
  </si>
  <si>
    <t>10018010000000</t>
  </si>
  <si>
    <t>10020000000000</t>
  </si>
  <si>
    <t>10020010000000</t>
  </si>
  <si>
    <t>63000000000000</t>
  </si>
  <si>
    <t>63</t>
  </si>
  <si>
    <t>63000010000000</t>
  </si>
  <si>
    <t>63000020000000</t>
  </si>
  <si>
    <t>63000030000000</t>
  </si>
  <si>
    <t>63000040000000</t>
  </si>
  <si>
    <t>63000050000000</t>
  </si>
  <si>
    <t>05</t>
  </si>
  <si>
    <t>63000060000000</t>
  </si>
  <si>
    <t>06</t>
  </si>
  <si>
    <t>63000070000000</t>
  </si>
  <si>
    <t>07</t>
  </si>
  <si>
    <t>63000080000000</t>
  </si>
  <si>
    <t>08</t>
  </si>
  <si>
    <t>64000000000000</t>
  </si>
  <si>
    <t>64</t>
  </si>
  <si>
    <t>64000010000000</t>
  </si>
  <si>
    <t>64000020000000</t>
  </si>
  <si>
    <t>64000030000000</t>
  </si>
  <si>
    <t>64000040000000</t>
  </si>
  <si>
    <t>64000050000000</t>
  </si>
  <si>
    <t>64000060000000</t>
  </si>
  <si>
    <t>64000070000000</t>
  </si>
  <si>
    <t>64000080000000</t>
  </si>
  <si>
    <t>64000090000000</t>
  </si>
  <si>
    <t>65000000000000</t>
  </si>
  <si>
    <t>65</t>
  </si>
  <si>
    <t>65000010000000</t>
  </si>
  <si>
    <t>65000020000000</t>
  </si>
  <si>
    <t>65000030000000</t>
  </si>
  <si>
    <t>65000040000000</t>
  </si>
  <si>
    <t>65000050000000</t>
  </si>
  <si>
    <t>65000060000000</t>
  </si>
  <si>
    <t>65000070000000</t>
  </si>
  <si>
    <t>65000080000000</t>
  </si>
  <si>
    <t>65000090000000</t>
  </si>
  <si>
    <t>65000100000000</t>
  </si>
  <si>
    <t>65000110000000</t>
  </si>
  <si>
    <t>11</t>
  </si>
  <si>
    <t>65000120000000</t>
  </si>
  <si>
    <t>12</t>
  </si>
  <si>
    <t>66000000000000</t>
  </si>
  <si>
    <t>66</t>
  </si>
  <si>
    <t>66000010000000</t>
  </si>
  <si>
    <t>66000020000000</t>
  </si>
  <si>
    <t>66000030000000</t>
  </si>
  <si>
    <t>66000040000000</t>
  </si>
  <si>
    <t>66000050000000</t>
  </si>
  <si>
    <t>66000060000000</t>
  </si>
  <si>
    <t>66000070000000</t>
  </si>
  <si>
    <t>66000080000000</t>
  </si>
  <si>
    <t>67000000000000</t>
  </si>
  <si>
    <t>67</t>
  </si>
  <si>
    <t>67000010000000</t>
  </si>
  <si>
    <t>67000020000000</t>
  </si>
  <si>
    <t>67000030000000</t>
  </si>
  <si>
    <t>67000040000000</t>
  </si>
  <si>
    <t>67000050000000</t>
  </si>
  <si>
    <t>68000000000000</t>
  </si>
  <si>
    <t>68</t>
  </si>
  <si>
    <t>68000010000000</t>
  </si>
  <si>
    <t>68000020000000</t>
  </si>
  <si>
    <t>68000030000000</t>
  </si>
  <si>
    <t>68000040000000</t>
  </si>
  <si>
    <t>68000050000000</t>
  </si>
  <si>
    <t>68000060000000</t>
  </si>
  <si>
    <t>名稱</t>
  </si>
  <si>
    <t>全國</t>
  </si>
  <si>
    <t>連江縣</t>
  </si>
  <si>
    <t>連江縣第01選區</t>
  </si>
  <si>
    <t>金門縣</t>
  </si>
  <si>
    <t>金門縣第01選區</t>
  </si>
  <si>
    <t>宜蘭縣</t>
  </si>
  <si>
    <t>宜蘭縣第01選區</t>
  </si>
  <si>
    <t>新竹縣</t>
  </si>
  <si>
    <t>新竹縣第01選區</t>
  </si>
  <si>
    <t>苗栗縣</t>
  </si>
  <si>
    <t>苗栗縣第01選區</t>
  </si>
  <si>
    <t>苗栗縣第02選區</t>
  </si>
  <si>
    <t>彰化縣</t>
  </si>
  <si>
    <t>彰化縣第01選區</t>
  </si>
  <si>
    <t>彰化縣第02選區</t>
  </si>
  <si>
    <t>彰化縣第03選區</t>
  </si>
  <si>
    <t>彰化縣第04選區</t>
  </si>
  <si>
    <t>南投縣</t>
  </si>
  <si>
    <t>南投縣第01選區</t>
  </si>
  <si>
    <t>南投縣第02選區</t>
  </si>
  <si>
    <t>雲林縣</t>
  </si>
  <si>
    <t>雲林縣第01選區</t>
  </si>
  <si>
    <t>雲林縣第02選區</t>
  </si>
  <si>
    <t>嘉義縣</t>
  </si>
  <si>
    <t>嘉義縣第01選區</t>
  </si>
  <si>
    <t>嘉義縣第02選區</t>
  </si>
  <si>
    <t>屏東縣</t>
  </si>
  <si>
    <t>屏東縣第01選區</t>
  </si>
  <si>
    <t>屏東縣第02選區</t>
  </si>
  <si>
    <t>屏東縣第03選區</t>
  </si>
  <si>
    <t>臺東縣</t>
  </si>
  <si>
    <t>臺東縣第01選區</t>
  </si>
  <si>
    <t>花蓮縣</t>
  </si>
  <si>
    <t>花蓮縣第01選區</t>
  </si>
  <si>
    <t>澎湖縣</t>
  </si>
  <si>
    <t>澎湖縣第01選區</t>
  </si>
  <si>
    <t>基隆市</t>
  </si>
  <si>
    <t>基隆市第01選區</t>
  </si>
  <si>
    <t>新竹市</t>
  </si>
  <si>
    <t>新竹市第01選區</t>
  </si>
  <si>
    <t>嘉義市</t>
  </si>
  <si>
    <t>嘉義市第01選區</t>
  </si>
  <si>
    <t>臺北市</t>
  </si>
  <si>
    <t>臺北市第01選區</t>
  </si>
  <si>
    <t>臺北市第02選區</t>
  </si>
  <si>
    <t>臺北市第03選區</t>
  </si>
  <si>
    <t>臺北市第04選區</t>
  </si>
  <si>
    <t>臺北市第05選區</t>
  </si>
  <si>
    <t>臺北市第06選區</t>
  </si>
  <si>
    <t>臺北市第07選區</t>
  </si>
  <si>
    <t>臺北市第08選區</t>
  </si>
  <si>
    <t>高雄市</t>
  </si>
  <si>
    <t>高雄市第01選區</t>
  </si>
  <si>
    <t>高雄市第02選區</t>
  </si>
  <si>
    <t>高雄市第03選區</t>
  </si>
  <si>
    <t>高雄市第04選區</t>
  </si>
  <si>
    <t>高雄市第05選區</t>
  </si>
  <si>
    <t>高雄市第06選區</t>
  </si>
  <si>
    <t>高雄市第07選區</t>
  </si>
  <si>
    <t>高雄市第08選區</t>
  </si>
  <si>
    <t>高雄市第09選區</t>
  </si>
  <si>
    <t>新北市</t>
  </si>
  <si>
    <t>新北市第01選區</t>
  </si>
  <si>
    <t>新北市第02選區</t>
  </si>
  <si>
    <t>新北市第03選區</t>
  </si>
  <si>
    <t>新北市第04選區</t>
  </si>
  <si>
    <t>新北市第05選區</t>
  </si>
  <si>
    <t>新北市第06選區</t>
  </si>
  <si>
    <t>新北市第07選區</t>
  </si>
  <si>
    <t>新北市第08選區</t>
  </si>
  <si>
    <t>新北市第09選區</t>
  </si>
  <si>
    <t>新北市第10選區</t>
  </si>
  <si>
    <t>新北市第11選區</t>
  </si>
  <si>
    <t>新北市第12選區</t>
  </si>
  <si>
    <t>臺中市</t>
  </si>
  <si>
    <t>臺中市第01選區</t>
  </si>
  <si>
    <t>臺中市第02選區</t>
  </si>
  <si>
    <t>臺中市第03選區</t>
  </si>
  <si>
    <t>臺中市第04選區</t>
  </si>
  <si>
    <t>臺中市第05選區</t>
  </si>
  <si>
    <t>臺中市第06選區</t>
  </si>
  <si>
    <t>臺中市第07選區</t>
  </si>
  <si>
    <t>臺中市第08選區</t>
  </si>
  <si>
    <t>臺南市</t>
  </si>
  <si>
    <t>臺南市第01選區</t>
  </si>
  <si>
    <t>臺南市第02選區</t>
  </si>
  <si>
    <t>臺南市第03選區</t>
  </si>
  <si>
    <t>臺南市第04選區</t>
  </si>
  <si>
    <t>臺南市第05選區</t>
  </si>
  <si>
    <t>桃園市</t>
  </si>
  <si>
    <t>桃園市第01選區</t>
  </si>
  <si>
    <t>桃園市第02選區</t>
  </si>
  <si>
    <t>桃園市第03選區</t>
  </si>
  <si>
    <t>桃園市第04選區</t>
  </si>
  <si>
    <t>桃園市第05選區</t>
  </si>
  <si>
    <t>桃園市第06選區</t>
  </si>
  <si>
    <t>ID</t>
  </si>
  <si>
    <t>選區辨識</t>
  </si>
  <si>
    <t>選區辨識</t>
    <phoneticPr fontId="1" type="noConversion"/>
  </si>
  <si>
    <t>鄉鎮辨識</t>
  </si>
  <si>
    <t>鄉鎮辨識</t>
    <phoneticPr fontId="1" type="noConversion"/>
  </si>
  <si>
    <t>縣市辨識</t>
    <phoneticPr fontId="1" type="noConversion"/>
  </si>
  <si>
    <t>random</t>
    <phoneticPr fontId="1" type="noConversion"/>
  </si>
  <si>
    <t>CUM</t>
    <phoneticPr fontId="1" type="noConversion"/>
  </si>
  <si>
    <t>GOT</t>
    <phoneticPr fontId="1" type="noConversion"/>
  </si>
  <si>
    <t>k</t>
    <phoneticPr fontId="1" type="noConversion"/>
  </si>
  <si>
    <t>random n</t>
    <phoneticPr fontId="1" type="noConversion"/>
  </si>
  <si>
    <t>id_2</t>
  </si>
  <si>
    <t>find</t>
  </si>
  <si>
    <t>德行里</t>
  </si>
  <si>
    <t>德華里</t>
  </si>
  <si>
    <t>忠誠里</t>
  </si>
  <si>
    <t>三玉里</t>
  </si>
  <si>
    <t>蘭雅里</t>
  </si>
  <si>
    <t>蘭興里</t>
  </si>
  <si>
    <t>天福里</t>
  </si>
  <si>
    <t>天祿里</t>
  </si>
  <si>
    <t>天壽里</t>
  </si>
  <si>
    <t>天和里</t>
  </si>
  <si>
    <t>天山里</t>
  </si>
  <si>
    <t>天玉里</t>
  </si>
  <si>
    <t>天母里</t>
  </si>
  <si>
    <t>建民里</t>
  </si>
  <si>
    <t>文林里</t>
  </si>
  <si>
    <t>石牌里</t>
  </si>
  <si>
    <t>福興里</t>
  </si>
  <si>
    <t>榮光里</t>
  </si>
  <si>
    <t>榮華里</t>
  </si>
  <si>
    <t>裕民里</t>
  </si>
  <si>
    <t>振華里</t>
  </si>
  <si>
    <t>永和里</t>
  </si>
  <si>
    <t>永欣里</t>
  </si>
  <si>
    <t>永明里</t>
  </si>
  <si>
    <t>東華里</t>
  </si>
  <si>
    <t>吉利里</t>
  </si>
  <si>
    <t>吉慶里</t>
  </si>
  <si>
    <t>尊賢里</t>
  </si>
  <si>
    <t>立賢里</t>
  </si>
  <si>
    <t>立農里</t>
  </si>
  <si>
    <t>八仙里</t>
  </si>
  <si>
    <t>洲美里</t>
  </si>
  <si>
    <t>奇岩里</t>
  </si>
  <si>
    <t>清江里</t>
  </si>
  <si>
    <t>中央里</t>
  </si>
  <si>
    <t>長安里</t>
  </si>
  <si>
    <t>大同里</t>
  </si>
  <si>
    <t>溫泉里</t>
  </si>
  <si>
    <t>林泉里</t>
  </si>
  <si>
    <t>中心里</t>
  </si>
  <si>
    <t>中庸里</t>
  </si>
  <si>
    <t>開明里</t>
  </si>
  <si>
    <t>中和里</t>
  </si>
  <si>
    <t>智仁里</t>
  </si>
  <si>
    <t>秀山里</t>
  </si>
  <si>
    <t>文化里</t>
  </si>
  <si>
    <t>豐年里</t>
  </si>
  <si>
    <t>稻香里</t>
  </si>
  <si>
    <t>桃源里</t>
  </si>
  <si>
    <t>一德里</t>
  </si>
  <si>
    <t>關渡里</t>
  </si>
  <si>
    <t>泉源里</t>
  </si>
  <si>
    <t>湖山里</t>
  </si>
  <si>
    <t>大屯里</t>
  </si>
  <si>
    <t>湖田里</t>
  </si>
  <si>
    <t>德安里</t>
  </si>
  <si>
    <t>仁慈里</t>
  </si>
  <si>
    <t>和安里</t>
  </si>
  <si>
    <t>民炤里</t>
  </si>
  <si>
    <t>仁愛里</t>
  </si>
  <si>
    <t>義村里</t>
  </si>
  <si>
    <t>民輝里</t>
  </si>
  <si>
    <t>昌隆里</t>
  </si>
  <si>
    <t>誠安里</t>
  </si>
  <si>
    <t>光武里</t>
  </si>
  <si>
    <t>龍坡里</t>
  </si>
  <si>
    <t>龍泉里</t>
  </si>
  <si>
    <t>古風里</t>
  </si>
  <si>
    <t>古莊里</t>
  </si>
  <si>
    <t>龍安里</t>
  </si>
  <si>
    <t>錦安里</t>
  </si>
  <si>
    <t>福住里</t>
  </si>
  <si>
    <t>永康里</t>
  </si>
  <si>
    <t>光明里</t>
  </si>
  <si>
    <t>錦泰里</t>
  </si>
  <si>
    <t>錦華里</t>
  </si>
  <si>
    <t>龍圖里</t>
  </si>
  <si>
    <t>新龍里</t>
  </si>
  <si>
    <t>龍陣里</t>
  </si>
  <si>
    <t>龍雲里</t>
  </si>
  <si>
    <t>龍生里</t>
  </si>
  <si>
    <t>住安里</t>
  </si>
  <si>
    <t>義安里</t>
  </si>
  <si>
    <t>通化里</t>
  </si>
  <si>
    <t>通安里</t>
  </si>
  <si>
    <t>臨江里</t>
  </si>
  <si>
    <t>法治里</t>
  </si>
  <si>
    <t>全安里</t>
  </si>
  <si>
    <t>群賢里</t>
  </si>
  <si>
    <t>群英里</t>
  </si>
  <si>
    <t>虎嘯里</t>
  </si>
  <si>
    <t>臥龍里</t>
  </si>
  <si>
    <t>龍淵里</t>
  </si>
  <si>
    <t>龍門里</t>
  </si>
  <si>
    <t>大學里</t>
  </si>
  <si>
    <t>芳和里</t>
  </si>
  <si>
    <t>黎元里</t>
  </si>
  <si>
    <t>黎孝里</t>
  </si>
  <si>
    <t>黎和里</t>
  </si>
  <si>
    <t>建安里</t>
  </si>
  <si>
    <t>建倫里</t>
  </si>
  <si>
    <t>敦安里</t>
  </si>
  <si>
    <t>正聲里</t>
  </si>
  <si>
    <t>敦煌里</t>
  </si>
  <si>
    <t>華聲里</t>
  </si>
  <si>
    <t>車層里</t>
  </si>
  <si>
    <t>光信里</t>
  </si>
  <si>
    <t>學府里</t>
  </si>
  <si>
    <t>水源里</t>
  </si>
  <si>
    <t>富水里</t>
  </si>
  <si>
    <t>文盛里</t>
  </si>
  <si>
    <t>林興里</t>
  </si>
  <si>
    <t>河堤里</t>
  </si>
  <si>
    <t>頂東里</t>
  </si>
  <si>
    <t>網溪里</t>
  </si>
  <si>
    <t>板溪里</t>
  </si>
  <si>
    <t>螢圃里</t>
  </si>
  <si>
    <t>螢雪里</t>
  </si>
  <si>
    <t>景行里</t>
  </si>
  <si>
    <t>景東里</t>
  </si>
  <si>
    <t>景美里</t>
  </si>
  <si>
    <t>景慶里</t>
  </si>
  <si>
    <t>景仁里</t>
  </si>
  <si>
    <t>景華里</t>
  </si>
  <si>
    <t>萬有里</t>
  </si>
  <si>
    <t>萬祥里</t>
  </si>
  <si>
    <t>萬隆里</t>
  </si>
  <si>
    <t>萬年里</t>
  </si>
  <si>
    <t>萬和里</t>
  </si>
  <si>
    <t>萬盛里</t>
  </si>
  <si>
    <t>興豐里</t>
  </si>
  <si>
    <t>興光里</t>
  </si>
  <si>
    <t>興家里</t>
  </si>
  <si>
    <t>興得里</t>
  </si>
  <si>
    <t>興業里</t>
  </si>
  <si>
    <t>興安里</t>
  </si>
  <si>
    <t>興福里</t>
  </si>
  <si>
    <t>興旺里</t>
  </si>
  <si>
    <t>興泰里</t>
  </si>
  <si>
    <t>興昌里</t>
  </si>
  <si>
    <t>試院里</t>
  </si>
  <si>
    <t>華興里</t>
  </si>
  <si>
    <t>明義里</t>
  </si>
  <si>
    <t>明興里</t>
  </si>
  <si>
    <t>木柵里</t>
  </si>
  <si>
    <t>木新里</t>
  </si>
  <si>
    <t>順興里</t>
  </si>
  <si>
    <t>樟林里</t>
  </si>
  <si>
    <t>樟新里</t>
  </si>
  <si>
    <t>樟腳里</t>
  </si>
  <si>
    <t>萬芳里</t>
  </si>
  <si>
    <t>博嘉里</t>
  </si>
  <si>
    <t>萬興里</t>
  </si>
  <si>
    <t>指南里</t>
  </si>
  <si>
    <t>老泉里</t>
  </si>
  <si>
    <t>忠順里</t>
  </si>
  <si>
    <t>萬美里</t>
  </si>
  <si>
    <t>政大里</t>
  </si>
  <si>
    <t>樟文里</t>
  </si>
  <si>
    <t>興邦里</t>
  </si>
  <si>
    <t>樟樹里</t>
  </si>
  <si>
    <t>屯山里</t>
  </si>
  <si>
    <t>賢孝里</t>
  </si>
  <si>
    <t>興仁里</t>
  </si>
  <si>
    <t>蕃薯里</t>
  </si>
  <si>
    <t>義山里</t>
  </si>
  <si>
    <t>忠山里</t>
  </si>
  <si>
    <t>崁頂里</t>
  </si>
  <si>
    <t>埤島里</t>
  </si>
  <si>
    <t>新興里</t>
  </si>
  <si>
    <t>水碓里</t>
  </si>
  <si>
    <t>北投里</t>
  </si>
  <si>
    <t>忠寮里</t>
  </si>
  <si>
    <t>樹興里</t>
  </si>
  <si>
    <t>坪頂里</t>
  </si>
  <si>
    <t>福德里</t>
  </si>
  <si>
    <t>竹圍里</t>
  </si>
  <si>
    <t>民生里</t>
  </si>
  <si>
    <t>八勢里</t>
  </si>
  <si>
    <t>竿蓁里</t>
  </si>
  <si>
    <t>鄧公里</t>
  </si>
  <si>
    <t>中興里</t>
  </si>
  <si>
    <t>長庚里</t>
  </si>
  <si>
    <t>清文里</t>
  </si>
  <si>
    <t>草東里</t>
  </si>
  <si>
    <t>協元里</t>
  </si>
  <si>
    <t>永吉里</t>
  </si>
  <si>
    <t>民安里</t>
  </si>
  <si>
    <t>新生里</t>
  </si>
  <si>
    <t>油車里</t>
  </si>
  <si>
    <t>沙崙里</t>
  </si>
  <si>
    <t>新義里</t>
  </si>
  <si>
    <t>新春里</t>
  </si>
  <si>
    <t>新民里</t>
  </si>
  <si>
    <t>正德里</t>
  </si>
  <si>
    <t>北新里</t>
  </si>
  <si>
    <t>民權里</t>
  </si>
  <si>
    <t>幸福里</t>
  </si>
  <si>
    <t>大庄里</t>
  </si>
  <si>
    <t>大科里</t>
  </si>
  <si>
    <t>黎明里</t>
  </si>
  <si>
    <t>山腳里</t>
  </si>
  <si>
    <t>福泰里</t>
  </si>
  <si>
    <t>楓樹里</t>
  </si>
  <si>
    <t>同榮里</t>
  </si>
  <si>
    <t>義學里</t>
  </si>
  <si>
    <t>明志里</t>
  </si>
  <si>
    <t>貴子里</t>
  </si>
  <si>
    <t>貴和里</t>
  </si>
  <si>
    <t>同興里</t>
  </si>
  <si>
    <t>義仁里</t>
  </si>
  <si>
    <t>泰友里</t>
  </si>
  <si>
    <t>新明里</t>
  </si>
  <si>
    <t>貴賢里</t>
  </si>
  <si>
    <t>全興里</t>
  </si>
  <si>
    <t>東林里</t>
  </si>
  <si>
    <t>林口里</t>
  </si>
  <si>
    <t>西林里</t>
  </si>
  <si>
    <t>菁湖里</t>
  </si>
  <si>
    <t>中湖里</t>
  </si>
  <si>
    <t>湖北里</t>
  </si>
  <si>
    <t>湖南里</t>
  </si>
  <si>
    <t>南勢里</t>
  </si>
  <si>
    <t>東勢里</t>
  </si>
  <si>
    <t>頂福里</t>
  </si>
  <si>
    <t>下福里</t>
  </si>
  <si>
    <t>嘉寶里</t>
  </si>
  <si>
    <t>瑞平里</t>
  </si>
  <si>
    <t>太平里</t>
  </si>
  <si>
    <t>麗林里</t>
  </si>
  <si>
    <t>麗園里</t>
  </si>
  <si>
    <t>八賢里</t>
  </si>
  <si>
    <t>埔頭里</t>
  </si>
  <si>
    <t>古庄里</t>
  </si>
  <si>
    <t>新庄里</t>
  </si>
  <si>
    <t>埔坪里</t>
  </si>
  <si>
    <t>茂長里</t>
  </si>
  <si>
    <t>橫山里</t>
  </si>
  <si>
    <t>錫板里</t>
  </si>
  <si>
    <t>後厝里</t>
  </si>
  <si>
    <t>圓山里</t>
  </si>
  <si>
    <t>店子里</t>
  </si>
  <si>
    <t>興華里</t>
  </si>
  <si>
    <t>德茂里</t>
  </si>
  <si>
    <t>富基里</t>
  </si>
  <si>
    <t>老梅里</t>
  </si>
  <si>
    <t>山溪里</t>
  </si>
  <si>
    <t>石門里</t>
  </si>
  <si>
    <t>尖鹿里</t>
  </si>
  <si>
    <t>乾華里</t>
  </si>
  <si>
    <t>茂林里</t>
  </si>
  <si>
    <t>草里里</t>
  </si>
  <si>
    <t>龍源里</t>
  </si>
  <si>
    <t>米倉里</t>
  </si>
  <si>
    <t>大崁里</t>
  </si>
  <si>
    <t>埤頭里</t>
  </si>
  <si>
    <t>頂罟里</t>
  </si>
  <si>
    <t>舊城里</t>
  </si>
  <si>
    <t>訊塘里</t>
  </si>
  <si>
    <t>荖阡里</t>
  </si>
  <si>
    <t>長坑里</t>
  </si>
  <si>
    <t>下罟里</t>
  </si>
  <si>
    <t>留侯里</t>
  </si>
  <si>
    <t>流芳里</t>
  </si>
  <si>
    <t>赤松里</t>
  </si>
  <si>
    <t>黃石里</t>
  </si>
  <si>
    <t>挹秀里</t>
  </si>
  <si>
    <t>湳興里</t>
  </si>
  <si>
    <t>社後里</t>
  </si>
  <si>
    <t>香社里</t>
  </si>
  <si>
    <t>中正里</t>
  </si>
  <si>
    <t>自強里</t>
  </si>
  <si>
    <t>自立里</t>
  </si>
  <si>
    <t>光華里</t>
  </si>
  <si>
    <t>國光里</t>
  </si>
  <si>
    <t>港尾里</t>
  </si>
  <si>
    <t>金華里</t>
  </si>
  <si>
    <t>港德里</t>
  </si>
  <si>
    <t>建國里</t>
  </si>
  <si>
    <t>漢生里</t>
  </si>
  <si>
    <t>公舘里</t>
  </si>
  <si>
    <t>百壽里</t>
  </si>
  <si>
    <t>介壽里</t>
  </si>
  <si>
    <t>新埔里</t>
  </si>
  <si>
    <t>華江里</t>
  </si>
  <si>
    <t>江翠里</t>
  </si>
  <si>
    <t>純翠里</t>
  </si>
  <si>
    <t>溪頭里</t>
  </si>
  <si>
    <t>聯翠里</t>
  </si>
  <si>
    <t>宏翠里</t>
  </si>
  <si>
    <t>仁翠里</t>
  </si>
  <si>
    <t>新翠里</t>
  </si>
  <si>
    <t>吉翠里</t>
  </si>
  <si>
    <t>德翠里</t>
  </si>
  <si>
    <t>滿翠里</t>
  </si>
  <si>
    <t>明翠里</t>
  </si>
  <si>
    <t>松翠里</t>
  </si>
  <si>
    <t>柏翠里</t>
  </si>
  <si>
    <t>龍翠里</t>
  </si>
  <si>
    <t>華翠里</t>
  </si>
  <si>
    <t>忠翠里</t>
  </si>
  <si>
    <t>嵐翠里</t>
  </si>
  <si>
    <t>文翠里</t>
  </si>
  <si>
    <t>青翠里</t>
  </si>
  <si>
    <t>懷翠里</t>
  </si>
  <si>
    <t>福翠里</t>
  </si>
  <si>
    <t>港嘴里</t>
  </si>
  <si>
    <t>埤墘里</t>
  </si>
  <si>
    <t>永安里</t>
  </si>
  <si>
    <t>香雅里</t>
  </si>
  <si>
    <t>文德里</t>
  </si>
  <si>
    <t>新海里</t>
  </si>
  <si>
    <t>莒光里</t>
  </si>
  <si>
    <t>光榮里</t>
  </si>
  <si>
    <t>陽明里</t>
  </si>
  <si>
    <t>朝陽里</t>
  </si>
  <si>
    <t>松柏里</t>
  </si>
  <si>
    <t>文聖里</t>
  </si>
  <si>
    <t>莊敬里</t>
  </si>
  <si>
    <t>振興里</t>
  </si>
  <si>
    <t>振義里</t>
  </si>
  <si>
    <t>光復里</t>
  </si>
  <si>
    <t>埔墘里</t>
  </si>
  <si>
    <t>長壽里</t>
  </si>
  <si>
    <t>福壽里</t>
  </si>
  <si>
    <t>海山里</t>
  </si>
  <si>
    <t>九如里</t>
  </si>
  <si>
    <t>玉光里</t>
  </si>
  <si>
    <t>光仁里</t>
  </si>
  <si>
    <t>雙玉里</t>
  </si>
  <si>
    <t>廣新里</t>
  </si>
  <si>
    <t>深丘里</t>
  </si>
  <si>
    <t>香丘里</t>
  </si>
  <si>
    <t>西安里</t>
  </si>
  <si>
    <t>東丘里</t>
  </si>
  <si>
    <t>福丘里</t>
  </si>
  <si>
    <t>福祿里</t>
  </si>
  <si>
    <t>民族里</t>
  </si>
  <si>
    <t>國泰里</t>
  </si>
  <si>
    <t>景星里</t>
  </si>
  <si>
    <t>福星里</t>
  </si>
  <si>
    <t>鄉雲里</t>
  </si>
  <si>
    <t>廣德里</t>
  </si>
  <si>
    <t>大豐里</t>
  </si>
  <si>
    <t>重慶里</t>
  </si>
  <si>
    <t>和平里</t>
  </si>
  <si>
    <t>廣福里</t>
  </si>
  <si>
    <t>華貴里</t>
  </si>
  <si>
    <t>華德里</t>
  </si>
  <si>
    <t>華東里</t>
  </si>
  <si>
    <t>信義里</t>
  </si>
  <si>
    <t>浮洲里</t>
  </si>
  <si>
    <t>華中里</t>
  </si>
  <si>
    <t>僑中里</t>
  </si>
  <si>
    <t>中山里</t>
  </si>
  <si>
    <t>復興里</t>
  </si>
  <si>
    <t>大安里</t>
  </si>
  <si>
    <t>福安里</t>
  </si>
  <si>
    <t>聚安里</t>
  </si>
  <si>
    <t>崑崙里</t>
  </si>
  <si>
    <t>溪洲里</t>
  </si>
  <si>
    <t>富貴里</t>
  </si>
  <si>
    <t>正泰里</t>
  </si>
  <si>
    <t>後埔里</t>
  </si>
  <si>
    <t>華福里</t>
  </si>
  <si>
    <t>堂春里</t>
  </si>
  <si>
    <t>成和里</t>
  </si>
  <si>
    <t>居仁里</t>
  </si>
  <si>
    <t>東安里</t>
  </si>
  <si>
    <t>五權里</t>
  </si>
  <si>
    <t>溪福里</t>
  </si>
  <si>
    <t>大觀里</t>
  </si>
  <si>
    <t>歡園里</t>
  </si>
  <si>
    <t>中原里</t>
  </si>
  <si>
    <t>平河里</t>
  </si>
  <si>
    <t>信和里</t>
  </si>
  <si>
    <t>仁和里</t>
  </si>
  <si>
    <t>建和里</t>
  </si>
  <si>
    <t>連和里</t>
  </si>
  <si>
    <t>連城里</t>
  </si>
  <si>
    <t>力行里</t>
  </si>
  <si>
    <t>枋寮里</t>
  </si>
  <si>
    <t>漳和里</t>
  </si>
  <si>
    <t>廟美里</t>
  </si>
  <si>
    <t>福真里</t>
  </si>
  <si>
    <t>福善里</t>
  </si>
  <si>
    <t>福美里</t>
  </si>
  <si>
    <t>福祥里</t>
  </si>
  <si>
    <t>瓦磘里</t>
  </si>
  <si>
    <t>福和里</t>
  </si>
  <si>
    <t>佳和里</t>
  </si>
  <si>
    <t>新南里</t>
  </si>
  <si>
    <t>南山里</t>
  </si>
  <si>
    <t>頂南里</t>
  </si>
  <si>
    <t>華新里</t>
  </si>
  <si>
    <t>東南里</t>
  </si>
  <si>
    <t>華南里</t>
  </si>
  <si>
    <t>忠孝里</t>
  </si>
  <si>
    <t>崇南里</t>
  </si>
  <si>
    <t>景南里</t>
  </si>
  <si>
    <t>橫路里</t>
  </si>
  <si>
    <t>內南里</t>
  </si>
  <si>
    <t>壽南里</t>
  </si>
  <si>
    <t>外南里</t>
  </si>
  <si>
    <t>和興里</t>
  </si>
  <si>
    <t>景平里</t>
  </si>
  <si>
    <t>景新里</t>
  </si>
  <si>
    <t>景福里</t>
  </si>
  <si>
    <t>景安里</t>
  </si>
  <si>
    <t>景文里</t>
  </si>
  <si>
    <t>錦和里</t>
  </si>
  <si>
    <t>錦昌里</t>
  </si>
  <si>
    <t>灰瑤里</t>
  </si>
  <si>
    <t>積穗里</t>
  </si>
  <si>
    <t>民享里</t>
  </si>
  <si>
    <t>員山里</t>
  </si>
  <si>
    <t>嘉穗里</t>
  </si>
  <si>
    <t>文元里</t>
  </si>
  <si>
    <t>嘉新里</t>
  </si>
  <si>
    <t>安穗里</t>
  </si>
  <si>
    <t>瑞穗里</t>
  </si>
  <si>
    <t>明穗里</t>
  </si>
  <si>
    <t>清穗里</t>
  </si>
  <si>
    <t>德穗里</t>
  </si>
  <si>
    <t>壽德里</t>
  </si>
  <si>
    <t>明德里</t>
  </si>
  <si>
    <t>興南里</t>
  </si>
  <si>
    <t>景本里</t>
  </si>
  <si>
    <t>福南里</t>
  </si>
  <si>
    <t>吉興里</t>
  </si>
  <si>
    <t>碧河里</t>
  </si>
  <si>
    <t>錦中里</t>
  </si>
  <si>
    <t>錦盛里</t>
  </si>
  <si>
    <t>民有里</t>
  </si>
  <si>
    <t>員富里</t>
  </si>
  <si>
    <t>嘉慶里</t>
  </si>
  <si>
    <t>冠穗里</t>
  </si>
  <si>
    <t>國華里</t>
  </si>
  <si>
    <t>正南里</t>
  </si>
  <si>
    <t>正行里</t>
  </si>
  <si>
    <t>三峽里</t>
  </si>
  <si>
    <t>秀川里</t>
  </si>
  <si>
    <t>八張里</t>
  </si>
  <si>
    <t>中埔里</t>
  </si>
  <si>
    <t>弘道里</t>
  </si>
  <si>
    <t>永舘里</t>
  </si>
  <si>
    <t>礁溪里</t>
  </si>
  <si>
    <t>鳶山里</t>
  </si>
  <si>
    <t>龍埔里</t>
  </si>
  <si>
    <t>大埔里</t>
  </si>
  <si>
    <t>嘉添里</t>
  </si>
  <si>
    <t>添福里</t>
  </si>
  <si>
    <t>金圳里</t>
  </si>
  <si>
    <t>五寮里</t>
  </si>
  <si>
    <t>插角里</t>
  </si>
  <si>
    <t>有木里</t>
  </si>
  <si>
    <t>溪北里</t>
  </si>
  <si>
    <t>溪南里</t>
  </si>
  <si>
    <t>溪東里</t>
  </si>
  <si>
    <t>成福里</t>
  </si>
  <si>
    <t>安坑里</t>
  </si>
  <si>
    <t>竹崙里</t>
  </si>
  <si>
    <t>安溪里</t>
  </si>
  <si>
    <t>二鬮里</t>
  </si>
  <si>
    <t>龍學里</t>
  </si>
  <si>
    <t>龍恩里</t>
  </si>
  <si>
    <t>埤塘里</t>
  </si>
  <si>
    <t>土城里</t>
  </si>
  <si>
    <t>員林里</t>
  </si>
  <si>
    <t>員仁里</t>
  </si>
  <si>
    <t>長風里</t>
  </si>
  <si>
    <t>日新里</t>
  </si>
  <si>
    <t>日和里</t>
  </si>
  <si>
    <t>貨饒里</t>
  </si>
  <si>
    <t>柑林里</t>
  </si>
  <si>
    <t>埤林里</t>
  </si>
  <si>
    <t>瑞興里</t>
  </si>
  <si>
    <t>清水里</t>
  </si>
  <si>
    <t>清和里</t>
  </si>
  <si>
    <t>永豐里</t>
  </si>
  <si>
    <t>清化里</t>
  </si>
  <si>
    <t>清溪里</t>
  </si>
  <si>
    <t>峯廷里</t>
  </si>
  <si>
    <t>平和里</t>
  </si>
  <si>
    <t>廷寮里</t>
  </si>
  <si>
    <t>永寧里</t>
  </si>
  <si>
    <t>沛陂里</t>
  </si>
  <si>
    <t>頂埔里</t>
  </si>
  <si>
    <t>頂新里</t>
  </si>
  <si>
    <t>祖田里</t>
  </si>
  <si>
    <t>樂利里</t>
  </si>
  <si>
    <t>延壽里</t>
  </si>
  <si>
    <t>安和里</t>
  </si>
  <si>
    <t>青雲里</t>
  </si>
  <si>
    <t>員福里</t>
  </si>
  <si>
    <t>延吉里</t>
  </si>
  <si>
    <t>裕生里</t>
  </si>
  <si>
    <t>員信里</t>
  </si>
  <si>
    <t>永富里</t>
  </si>
  <si>
    <t>學成里</t>
  </si>
  <si>
    <t>延和里</t>
  </si>
  <si>
    <t>學士里</t>
  </si>
  <si>
    <t>廣興里</t>
  </si>
  <si>
    <t>青山里</t>
  </si>
  <si>
    <t>金城里</t>
  </si>
  <si>
    <t>延祿里</t>
  </si>
  <si>
    <t>義民里</t>
  </si>
  <si>
    <t>禮門里</t>
  </si>
  <si>
    <t>智慧里</t>
  </si>
  <si>
    <t>信望里</t>
  </si>
  <si>
    <t>橋東里</t>
  </si>
  <si>
    <t>秀峰里</t>
  </si>
  <si>
    <t>新昌里</t>
  </si>
  <si>
    <t>茄苳里</t>
  </si>
  <si>
    <t>保安里</t>
  </si>
  <si>
    <t>保長里</t>
  </si>
  <si>
    <t>鄉長里</t>
  </si>
  <si>
    <t>江北里</t>
  </si>
  <si>
    <t>拱北里</t>
  </si>
  <si>
    <t>烘內里</t>
  </si>
  <si>
    <t>八連里</t>
  </si>
  <si>
    <t>北峰里</t>
  </si>
  <si>
    <t>北山里</t>
  </si>
  <si>
    <t>白雲里</t>
  </si>
  <si>
    <t>橫科里</t>
  </si>
  <si>
    <t>東山里</t>
  </si>
  <si>
    <t>福山里</t>
  </si>
  <si>
    <t>宜興里</t>
  </si>
  <si>
    <t>湖光里</t>
  </si>
  <si>
    <t>仁德里</t>
  </si>
  <si>
    <t>厚德里</t>
  </si>
  <si>
    <t>金龍里</t>
  </si>
  <si>
    <t>康福里</t>
  </si>
  <si>
    <t>環河里</t>
  </si>
  <si>
    <t>山光里</t>
  </si>
  <si>
    <t>崇德里</t>
  </si>
  <si>
    <t>湖興里</t>
  </si>
  <si>
    <t>長青里</t>
  </si>
  <si>
    <t>建成里</t>
  </si>
  <si>
    <t>城中里</t>
  </si>
  <si>
    <t>湖蓮里</t>
  </si>
  <si>
    <t>保新里</t>
  </si>
  <si>
    <t>龍潭里</t>
  </si>
  <si>
    <t>龍興里</t>
  </si>
  <si>
    <t>龍鎮里</t>
  </si>
  <si>
    <t>龍川里</t>
  </si>
  <si>
    <t>龍山里</t>
  </si>
  <si>
    <t>爪峯里</t>
  </si>
  <si>
    <t>柑坪里</t>
  </si>
  <si>
    <t>東和里</t>
  </si>
  <si>
    <t>上天里</t>
  </si>
  <si>
    <t>吉安里</t>
  </si>
  <si>
    <t>傑魚里</t>
  </si>
  <si>
    <t>猴硐里</t>
  </si>
  <si>
    <t>弓橋里</t>
  </si>
  <si>
    <t>碩仁里</t>
  </si>
  <si>
    <t>基山里</t>
  </si>
  <si>
    <t>永慶里</t>
  </si>
  <si>
    <t>崇文里</t>
  </si>
  <si>
    <t>頌德里</t>
  </si>
  <si>
    <t>新山里</t>
  </si>
  <si>
    <t>瓜山里</t>
  </si>
  <si>
    <t>銅山里</t>
  </si>
  <si>
    <t>石山里</t>
  </si>
  <si>
    <t>濂新里</t>
  </si>
  <si>
    <t>濂洞里</t>
  </si>
  <si>
    <t>海濱里</t>
  </si>
  <si>
    <t>瑞濱里</t>
  </si>
  <si>
    <t>深澳里</t>
  </si>
  <si>
    <t>南雅里</t>
  </si>
  <si>
    <t>鼻頭里</t>
  </si>
  <si>
    <t>新峰里</t>
  </si>
  <si>
    <t>薯榔里</t>
  </si>
  <si>
    <t>菁桐里</t>
  </si>
  <si>
    <t>白石里</t>
  </si>
  <si>
    <t>石底里</t>
  </si>
  <si>
    <t>平溪里</t>
  </si>
  <si>
    <t>嶺腳里</t>
  </si>
  <si>
    <t>望古里</t>
  </si>
  <si>
    <t>平湖里</t>
  </si>
  <si>
    <t>十分里</t>
  </si>
  <si>
    <t>新寮里</t>
  </si>
  <si>
    <t>雙溪里</t>
  </si>
  <si>
    <t>共和里</t>
  </si>
  <si>
    <t>新基里</t>
  </si>
  <si>
    <t>魚行里</t>
  </si>
  <si>
    <t>三港里</t>
  </si>
  <si>
    <t>牡丹里</t>
  </si>
  <si>
    <t>三貂里</t>
  </si>
  <si>
    <t>平林里</t>
  </si>
  <si>
    <t>上林里</t>
  </si>
  <si>
    <t>外柑里</t>
  </si>
  <si>
    <t>長源里</t>
  </si>
  <si>
    <t>泰平里</t>
  </si>
  <si>
    <t>貢寮里</t>
  </si>
  <si>
    <t>吉林里</t>
  </si>
  <si>
    <t>龍崗里</t>
  </si>
  <si>
    <t>福隆里</t>
  </si>
  <si>
    <t>仁里里</t>
  </si>
  <si>
    <t>真理里</t>
  </si>
  <si>
    <t>福連里</t>
  </si>
  <si>
    <t>美豐里</t>
  </si>
  <si>
    <t>和美里</t>
  </si>
  <si>
    <t>豐漁里</t>
  </si>
  <si>
    <t>磺港里</t>
  </si>
  <si>
    <t>美田里</t>
  </si>
  <si>
    <t>五湖里</t>
  </si>
  <si>
    <t>重和里</t>
  </si>
  <si>
    <t>兩湖里</t>
  </si>
  <si>
    <t>六股里</t>
  </si>
  <si>
    <t>三界里</t>
  </si>
  <si>
    <t>清泉里</t>
  </si>
  <si>
    <t>萬壽里</t>
  </si>
  <si>
    <t>西湖里</t>
  </si>
  <si>
    <t>永興里</t>
  </si>
  <si>
    <t>金美里</t>
  </si>
  <si>
    <t>萬里里</t>
  </si>
  <si>
    <t>龜吼里</t>
  </si>
  <si>
    <t>野柳里</t>
  </si>
  <si>
    <t>大鵬里</t>
  </si>
  <si>
    <t>磺潭里</t>
  </si>
  <si>
    <t>雙興里</t>
  </si>
  <si>
    <t>溪底里</t>
  </si>
  <si>
    <t>崁脚里</t>
  </si>
  <si>
    <t>中幅里</t>
  </si>
  <si>
    <t>北基里</t>
  </si>
  <si>
    <t>RAND</t>
    <phoneticPr fontId="1" type="noConversion"/>
  </si>
  <si>
    <t>CUM</t>
    <phoneticPr fontId="1" type="noConversion"/>
  </si>
  <si>
    <t>r</t>
    <phoneticPr fontId="1" type="noConversion"/>
  </si>
  <si>
    <t>vote_head</t>
    <phoneticPr fontId="1" type="noConversion"/>
  </si>
  <si>
    <t>GOT</t>
    <phoneticPr fontId="1" type="noConversion"/>
  </si>
  <si>
    <t>r</t>
    <phoneticPr fontId="1" type="noConversion"/>
  </si>
  <si>
    <t>縣市別</t>
    <phoneticPr fontId="4" type="noConversion"/>
  </si>
  <si>
    <t>選舉人數</t>
    <phoneticPr fontId="4" type="noConversion"/>
  </si>
  <si>
    <t>地理區</t>
    <phoneticPr fontId="4" type="noConversion"/>
  </si>
  <si>
    <t>比例</t>
    <phoneticPr fontId="4" type="noConversion"/>
  </si>
  <si>
    <t>樣本數</t>
    <phoneticPr fontId="4" type="noConversion"/>
  </si>
  <si>
    <t>選區數</t>
    <phoneticPr fontId="4" type="noConversion"/>
  </si>
  <si>
    <t>選區抽取數</t>
    <phoneticPr fontId="4" type="noConversion"/>
  </si>
  <si>
    <t>抽出村里</t>
    <phoneticPr fontId="4" type="noConversion"/>
  </si>
  <si>
    <t>村里樣本</t>
    <phoneticPr fontId="4" type="noConversion"/>
  </si>
  <si>
    <t>共計</t>
    <phoneticPr fontId="4" type="noConversion"/>
  </si>
  <si>
    <t>預估督導人數</t>
    <phoneticPr fontId="4" type="noConversion"/>
  </si>
  <si>
    <t>北北基</t>
    <phoneticPr fontId="4" type="noConversion"/>
  </si>
  <si>
    <t>桃竹苗</t>
    <phoneticPr fontId="4" type="noConversion"/>
  </si>
  <si>
    <t>中彰投</t>
    <phoneticPr fontId="4" type="noConversion"/>
  </si>
  <si>
    <t>雲嘉南</t>
    <phoneticPr fontId="4" type="noConversion"/>
  </si>
  <si>
    <t>高屏</t>
    <phoneticPr fontId="4" type="noConversion"/>
  </si>
  <si>
    <t>宜花東離外島</t>
    <phoneticPr fontId="4" type="noConversion"/>
  </si>
  <si>
    <t>總計</t>
    <phoneticPr fontId="4" type="noConversion"/>
  </si>
  <si>
    <t>k</t>
    <phoneticPr fontId="1" type="noConversion"/>
  </si>
  <si>
    <t>Area</t>
    <phoneticPr fontId="1" type="noConversion"/>
  </si>
  <si>
    <t>ID</t>
    <phoneticPr fontId="1" type="noConversion"/>
  </si>
  <si>
    <t>name</t>
  </si>
  <si>
    <t>tag</t>
  </si>
  <si>
    <t>斗崙里</t>
  </si>
  <si>
    <t>鹿場里</t>
  </si>
  <si>
    <t>東平里</t>
  </si>
  <si>
    <t>隘口里</t>
  </si>
  <si>
    <t>東海里</t>
  </si>
  <si>
    <t>竹北里</t>
  </si>
  <si>
    <t>竹仁里</t>
  </si>
  <si>
    <t>竹義里</t>
  </si>
  <si>
    <t>泰和里</t>
  </si>
  <si>
    <t>新社里</t>
  </si>
  <si>
    <t>聯興里</t>
  </si>
  <si>
    <t>麻園里</t>
  </si>
  <si>
    <t>溪州里</t>
  </si>
  <si>
    <t>白地里</t>
  </si>
  <si>
    <t>新港里</t>
  </si>
  <si>
    <t>大義里</t>
  </si>
  <si>
    <t>崇義里</t>
  </si>
  <si>
    <t>大眉里</t>
  </si>
  <si>
    <t>尚義里</t>
  </si>
  <si>
    <t>十興里</t>
  </si>
  <si>
    <t>新國里</t>
  </si>
  <si>
    <t>北崙里</t>
  </si>
  <si>
    <t>新崙里</t>
  </si>
  <si>
    <t>東興里</t>
  </si>
  <si>
    <t>北興里</t>
  </si>
  <si>
    <t>上坪里</t>
  </si>
  <si>
    <t>瑞峰里</t>
  </si>
  <si>
    <t>軟橋里</t>
  </si>
  <si>
    <t>員崠里</t>
  </si>
  <si>
    <t>東寧里</t>
  </si>
  <si>
    <t>上舘里</t>
  </si>
  <si>
    <t>大鄉里</t>
  </si>
  <si>
    <t>商華里</t>
  </si>
  <si>
    <t>竹東里</t>
  </si>
  <si>
    <t>榮樂里</t>
  </si>
  <si>
    <t>鷄林里</t>
  </si>
  <si>
    <t>五豐里</t>
  </si>
  <si>
    <t>三重里</t>
  </si>
  <si>
    <t>頭重里</t>
  </si>
  <si>
    <t>柯湖里</t>
  </si>
  <si>
    <t>二重里</t>
  </si>
  <si>
    <t>南華里</t>
  </si>
  <si>
    <t>陸豐里</t>
  </si>
  <si>
    <t>內立里</t>
  </si>
  <si>
    <t>寶石里</t>
  </si>
  <si>
    <t>文山里</t>
  </si>
  <si>
    <t>五埔里</t>
  </si>
  <si>
    <t>四座里</t>
  </si>
  <si>
    <t>旱坑里</t>
  </si>
  <si>
    <t>田新里</t>
  </si>
  <si>
    <t>上寮里</t>
  </si>
  <si>
    <t>下寮里</t>
  </si>
  <si>
    <t>南平里</t>
  </si>
  <si>
    <t>北平里</t>
  </si>
  <si>
    <t>巨埔里</t>
  </si>
  <si>
    <t>照門里</t>
  </si>
  <si>
    <t>鹿鳴里</t>
  </si>
  <si>
    <t>新北里</t>
  </si>
  <si>
    <t>南雄里</t>
  </si>
  <si>
    <t>北斗里</t>
  </si>
  <si>
    <t>仁安里</t>
  </si>
  <si>
    <t>東光里</t>
  </si>
  <si>
    <t>新富里</t>
  </si>
  <si>
    <t>金山里</t>
  </si>
  <si>
    <t>錦山里</t>
  </si>
  <si>
    <t>玉山里</t>
  </si>
  <si>
    <t>石光里</t>
  </si>
  <si>
    <t>新力里</t>
  </si>
  <si>
    <t>南和里</t>
  </si>
  <si>
    <t>南新里</t>
  </si>
  <si>
    <t>孝勢村</t>
  </si>
  <si>
    <t>仁勢村</t>
  </si>
  <si>
    <t>愛勢村</t>
  </si>
  <si>
    <t>信勢村</t>
  </si>
  <si>
    <t>中勢村</t>
  </si>
  <si>
    <t>德盛村</t>
  </si>
  <si>
    <t>和興村</t>
  </si>
  <si>
    <t>長嶺村</t>
  </si>
  <si>
    <t>長安村</t>
  </si>
  <si>
    <t>湖口村</t>
  </si>
  <si>
    <t>湖鏡村</t>
  </si>
  <si>
    <t>湖南村</t>
  </si>
  <si>
    <t>波羅村</t>
  </si>
  <si>
    <t>鳳凰村</t>
  </si>
  <si>
    <t>鳳山村</t>
  </si>
  <si>
    <t>中興村</t>
  </si>
  <si>
    <t>信義村</t>
  </si>
  <si>
    <t>中正村</t>
  </si>
  <si>
    <t>東興村</t>
  </si>
  <si>
    <t>勝利村</t>
  </si>
  <si>
    <t>福興村</t>
  </si>
  <si>
    <t>後湖村</t>
  </si>
  <si>
    <t>青埔村</t>
  </si>
  <si>
    <t>埔和村</t>
  </si>
  <si>
    <t>瑞興村</t>
  </si>
  <si>
    <t>坡頭村</t>
  </si>
  <si>
    <t>中崙村</t>
  </si>
  <si>
    <t>重興村</t>
  </si>
  <si>
    <t>新豐村</t>
  </si>
  <si>
    <t>員山村</t>
  </si>
  <si>
    <t>松林村</t>
  </si>
  <si>
    <t>上坑村</t>
  </si>
  <si>
    <t>鳳坑村</t>
  </si>
  <si>
    <t>忠孝村</t>
  </si>
  <si>
    <t>山崎村</t>
  </si>
  <si>
    <t>松柏村</t>
  </si>
  <si>
    <t>崎頂村</t>
  </si>
  <si>
    <t>五龍村</t>
  </si>
  <si>
    <t>華龍村</t>
  </si>
  <si>
    <t>秀湖村</t>
  </si>
  <si>
    <t>永興村</t>
  </si>
  <si>
    <t>石潭村</t>
  </si>
  <si>
    <t>新鳳村</t>
  </si>
  <si>
    <t>中坑村</t>
  </si>
  <si>
    <t>水坑村</t>
  </si>
  <si>
    <t>文林村</t>
  </si>
  <si>
    <t>芎林村</t>
  </si>
  <si>
    <t>上山村</t>
  </si>
  <si>
    <t>下山村</t>
  </si>
  <si>
    <t>橫山村</t>
  </si>
  <si>
    <t>田寮村</t>
  </si>
  <si>
    <t>南昌村</t>
  </si>
  <si>
    <t>豐鄉村</t>
  </si>
  <si>
    <t>豐田村</t>
  </si>
  <si>
    <t>內灣村</t>
  </si>
  <si>
    <t>沙坑村</t>
  </si>
  <si>
    <t>新興村</t>
  </si>
  <si>
    <t>大肚村</t>
  </si>
  <si>
    <t>力行村</t>
  </si>
  <si>
    <t>北埔村</t>
  </si>
  <si>
    <t>南興村</t>
  </si>
  <si>
    <t>埔尾村</t>
  </si>
  <si>
    <t>水磜村</t>
  </si>
  <si>
    <t>南埔村</t>
  </si>
  <si>
    <t>大林村</t>
  </si>
  <si>
    <t>大湖村</t>
  </si>
  <si>
    <t>南坑村</t>
  </si>
  <si>
    <t>外坪村</t>
  </si>
  <si>
    <t>雙溪村</t>
  </si>
  <si>
    <t>大崎村</t>
  </si>
  <si>
    <t>三峰村</t>
  </si>
  <si>
    <t>新城村</t>
  </si>
  <si>
    <t>深井村</t>
  </si>
  <si>
    <t>寶斗村</t>
  </si>
  <si>
    <t>山湖村</t>
  </si>
  <si>
    <t>寶山村</t>
  </si>
  <si>
    <t>油田村</t>
  </si>
  <si>
    <t>雙新村</t>
  </si>
  <si>
    <t>峨眉村</t>
  </si>
  <si>
    <t>中盛村</t>
  </si>
  <si>
    <t>石井村</t>
  </si>
  <si>
    <t>富興村</t>
  </si>
  <si>
    <t>七星村</t>
  </si>
  <si>
    <t>湖光村</t>
  </si>
  <si>
    <t>義興村</t>
  </si>
  <si>
    <t>嘉樂村</t>
  </si>
  <si>
    <t>新樂村</t>
  </si>
  <si>
    <t>梅花村</t>
  </si>
  <si>
    <t>錦屏村</t>
  </si>
  <si>
    <t>玉峰村</t>
  </si>
  <si>
    <t>秀巒村</t>
  </si>
  <si>
    <t>大隘村</t>
  </si>
  <si>
    <t>花園村</t>
  </si>
  <si>
    <t>竹林村</t>
  </si>
  <si>
    <t>桃山村</t>
  </si>
  <si>
    <t>楊梅里</t>
  </si>
  <si>
    <t>楊江里</t>
  </si>
  <si>
    <t>紅梅里</t>
  </si>
  <si>
    <t>大平里</t>
  </si>
  <si>
    <t>東流里</t>
  </si>
  <si>
    <t>水美里</t>
  </si>
  <si>
    <t>上田里</t>
  </si>
  <si>
    <t>梅新里</t>
  </si>
  <si>
    <t>埔心里</t>
  </si>
  <si>
    <t>瑞塘里</t>
  </si>
  <si>
    <t>四維里</t>
  </si>
  <si>
    <t>梅溪里</t>
  </si>
  <si>
    <t>高山里</t>
  </si>
  <si>
    <t>高榮里</t>
  </si>
  <si>
    <t>仁美里</t>
  </si>
  <si>
    <t>富岡里</t>
  </si>
  <si>
    <t>豐野里</t>
  </si>
  <si>
    <t>員本里</t>
  </si>
  <si>
    <t>瑞原里</t>
  </si>
  <si>
    <t>三湖里</t>
  </si>
  <si>
    <t>上湖里</t>
  </si>
  <si>
    <t>楊明里</t>
  </si>
  <si>
    <t>金溪里</t>
  </si>
  <si>
    <t>裕成里</t>
  </si>
  <si>
    <t>秀才里</t>
  </si>
  <si>
    <t>新榮里</t>
  </si>
  <si>
    <t>雙榮里</t>
  </si>
  <si>
    <t>瑞坪里</t>
  </si>
  <si>
    <t>永平里</t>
  </si>
  <si>
    <t>瑞溪里</t>
  </si>
  <si>
    <t>高上里</t>
  </si>
  <si>
    <t>富豐里</t>
  </si>
  <si>
    <t>裕新里</t>
  </si>
  <si>
    <t>三民里</t>
  </si>
  <si>
    <t>頭湖里</t>
  </si>
  <si>
    <t>大園里</t>
  </si>
  <si>
    <t>田心里</t>
  </si>
  <si>
    <t>溪海里</t>
  </si>
  <si>
    <t>橫峰里</t>
  </si>
  <si>
    <t>大海里</t>
  </si>
  <si>
    <t>三石里</t>
  </si>
  <si>
    <t>菓林里</t>
  </si>
  <si>
    <t>海口里</t>
  </si>
  <si>
    <t>圳頭里</t>
  </si>
  <si>
    <t>內海里</t>
  </si>
  <si>
    <t>北港里</t>
  </si>
  <si>
    <t>南港里</t>
  </si>
  <si>
    <t>新屋里</t>
  </si>
  <si>
    <t>後湖里</t>
  </si>
  <si>
    <t>清華里</t>
  </si>
  <si>
    <t>頭洲里</t>
  </si>
  <si>
    <t>埔頂里</t>
  </si>
  <si>
    <t>九斗里</t>
  </si>
  <si>
    <t>社子里</t>
  </si>
  <si>
    <t>東明里</t>
  </si>
  <si>
    <t>石磊里</t>
  </si>
  <si>
    <t>下埔里</t>
  </si>
  <si>
    <t>下田里</t>
  </si>
  <si>
    <t>赤欄里</t>
  </si>
  <si>
    <t>笨港里</t>
  </si>
  <si>
    <t>深圳里</t>
  </si>
  <si>
    <t>蚵間里</t>
  </si>
  <si>
    <t>槺榔里</t>
  </si>
  <si>
    <t>後庄里</t>
  </si>
  <si>
    <t>大坡里</t>
  </si>
  <si>
    <t>望間里</t>
  </si>
  <si>
    <t>觀音里</t>
  </si>
  <si>
    <t>白玉里</t>
  </si>
  <si>
    <t>大潭里</t>
  </si>
  <si>
    <t>武威里</t>
  </si>
  <si>
    <t>保生里</t>
  </si>
  <si>
    <t>三和里</t>
  </si>
  <si>
    <t>坑尾里</t>
  </si>
  <si>
    <t>金湖里</t>
  </si>
  <si>
    <t>藍埔里</t>
  </si>
  <si>
    <t>大堀里</t>
  </si>
  <si>
    <t>崙坪里</t>
  </si>
  <si>
    <t>富源里</t>
  </si>
  <si>
    <t>上大里</t>
  </si>
  <si>
    <t>新坡里</t>
  </si>
  <si>
    <t>塔腳里</t>
  </si>
  <si>
    <t>保障里</t>
  </si>
  <si>
    <t>草漯里</t>
  </si>
  <si>
    <t>樹林里</t>
  </si>
  <si>
    <t>富林里</t>
  </si>
  <si>
    <t>草新里</t>
  </si>
  <si>
    <t>龍平里</t>
  </si>
  <si>
    <t>龍昌里</t>
  </si>
  <si>
    <t>內壢里</t>
  </si>
  <si>
    <t>成功里</t>
  </si>
  <si>
    <t>新街里</t>
  </si>
  <si>
    <t>普仁里</t>
  </si>
  <si>
    <t>普義里</t>
  </si>
  <si>
    <t>忠義里</t>
  </si>
  <si>
    <t>洽溪里</t>
  </si>
  <si>
    <t>內定里</t>
  </si>
  <si>
    <t>中壢里</t>
  </si>
  <si>
    <t>龍岡里</t>
  </si>
  <si>
    <t>水尾里</t>
  </si>
  <si>
    <t>青埔里</t>
  </si>
  <si>
    <t>興國里</t>
  </si>
  <si>
    <t>忠福里</t>
  </si>
  <si>
    <t>石頭里</t>
  </si>
  <si>
    <t>龍東里</t>
  </si>
  <si>
    <t>中建里</t>
  </si>
  <si>
    <t>後寮里</t>
  </si>
  <si>
    <t>過嶺里</t>
  </si>
  <si>
    <t>舊明里</t>
  </si>
  <si>
    <t>芝芭里</t>
  </si>
  <si>
    <t>月眉里</t>
  </si>
  <si>
    <t>山東里</t>
  </si>
  <si>
    <t>中榮里</t>
  </si>
  <si>
    <t>內厝里</t>
  </si>
  <si>
    <t>普慶里</t>
  </si>
  <si>
    <t>興和里</t>
  </si>
  <si>
    <t>永光里</t>
  </si>
  <si>
    <t>復華里</t>
  </si>
  <si>
    <t>普忠里</t>
  </si>
  <si>
    <t>普強里</t>
  </si>
  <si>
    <t>至善里</t>
  </si>
  <si>
    <t>五福里</t>
  </si>
  <si>
    <t>龍德里</t>
  </si>
  <si>
    <t>正義里</t>
  </si>
  <si>
    <t>德義里</t>
  </si>
  <si>
    <t>仁義里</t>
  </si>
  <si>
    <t>仁福里</t>
  </si>
  <si>
    <t>永福里</t>
  </si>
  <si>
    <t>華愛里</t>
  </si>
  <si>
    <t>自治里</t>
  </si>
  <si>
    <t>健行里</t>
  </si>
  <si>
    <t>興平里</t>
  </si>
  <si>
    <t>龍慈里</t>
  </si>
  <si>
    <t>自信里</t>
  </si>
  <si>
    <t>林森里</t>
  </si>
  <si>
    <t>文明里</t>
  </si>
  <si>
    <t>武陵里</t>
  </si>
  <si>
    <t>大林里</t>
  </si>
  <si>
    <t>長美里</t>
  </si>
  <si>
    <t>東埔里</t>
  </si>
  <si>
    <t>東門里</t>
  </si>
  <si>
    <t>西埔里</t>
  </si>
  <si>
    <t>西門里</t>
  </si>
  <si>
    <t>文昌里</t>
  </si>
  <si>
    <t>慈文里</t>
  </si>
  <si>
    <t>南門里</t>
  </si>
  <si>
    <t>中成里</t>
  </si>
  <si>
    <t>北門里</t>
  </si>
  <si>
    <t>雲林里</t>
  </si>
  <si>
    <t>福林里</t>
  </si>
  <si>
    <t>光興里</t>
  </si>
  <si>
    <t>豐林里</t>
  </si>
  <si>
    <t>信光里</t>
  </si>
  <si>
    <t>中寧里</t>
  </si>
  <si>
    <t>同安里</t>
  </si>
  <si>
    <t>文中里</t>
  </si>
  <si>
    <t>泰山里</t>
  </si>
  <si>
    <t>中路里</t>
  </si>
  <si>
    <t>中德里</t>
  </si>
  <si>
    <t>龍祥里</t>
  </si>
  <si>
    <t>龍鳳里</t>
  </si>
  <si>
    <t>中信里</t>
  </si>
  <si>
    <t>長德里</t>
  </si>
  <si>
    <t>中平里</t>
  </si>
  <si>
    <t>中泰里</t>
  </si>
  <si>
    <t>南埔里</t>
  </si>
  <si>
    <t>寶慶里</t>
  </si>
  <si>
    <t>北埔里</t>
  </si>
  <si>
    <t>中聖里</t>
  </si>
  <si>
    <t>龍壽里</t>
  </si>
  <si>
    <t>同德里</t>
  </si>
  <si>
    <t>寶安里</t>
  </si>
  <si>
    <t>瑞慶里</t>
  </si>
  <si>
    <t>vote_head</t>
    <phoneticPr fontId="1" type="noConversion"/>
  </si>
  <si>
    <t>Area</t>
    <phoneticPr fontId="1" type="noConversion"/>
  </si>
  <si>
    <t>ID</t>
    <phoneticPr fontId="1" type="noConversion"/>
  </si>
  <si>
    <t>大有里</t>
  </si>
  <si>
    <t>洛津里</t>
  </si>
  <si>
    <t>頂厝里</t>
  </si>
  <si>
    <t>東崎里</t>
  </si>
  <si>
    <t>埔崙里</t>
  </si>
  <si>
    <t>東石里</t>
  </si>
  <si>
    <t>郭厝里</t>
  </si>
  <si>
    <t>新宮里</t>
  </si>
  <si>
    <t>玉順里</t>
  </si>
  <si>
    <t>泰興里</t>
  </si>
  <si>
    <t>長興里</t>
  </si>
  <si>
    <t>興化里</t>
  </si>
  <si>
    <t>菜園里</t>
  </si>
  <si>
    <t>街尾里</t>
  </si>
  <si>
    <t>頂番里</t>
  </si>
  <si>
    <t>頭崙里</t>
  </si>
  <si>
    <t>廖厝里</t>
  </si>
  <si>
    <t>溝墘里</t>
  </si>
  <si>
    <t>草中里</t>
  </si>
  <si>
    <t>頭南里</t>
  </si>
  <si>
    <t>山崙里</t>
  </si>
  <si>
    <t>海埔里</t>
  </si>
  <si>
    <t>詔安里</t>
  </si>
  <si>
    <t>洋厝里</t>
  </si>
  <si>
    <t>竹營里</t>
  </si>
  <si>
    <t>和東里</t>
  </si>
  <si>
    <t>和南里</t>
  </si>
  <si>
    <t>和北里</t>
  </si>
  <si>
    <t>和西里</t>
  </si>
  <si>
    <t>四張里</t>
  </si>
  <si>
    <t>頭前里</t>
  </si>
  <si>
    <t>還社里</t>
  </si>
  <si>
    <t>面前里</t>
  </si>
  <si>
    <t>鎮平里</t>
  </si>
  <si>
    <t>大霞里</t>
  </si>
  <si>
    <t>源埤里</t>
  </si>
  <si>
    <t>南佃里</t>
  </si>
  <si>
    <t>雅溝里</t>
  </si>
  <si>
    <t>山犁里</t>
  </si>
  <si>
    <t>嘉犁里</t>
  </si>
  <si>
    <t>鐵山里</t>
  </si>
  <si>
    <t>柑井里</t>
  </si>
  <si>
    <t>竹園里</t>
  </si>
  <si>
    <t>犁盛里</t>
  </si>
  <si>
    <t>中寮里</t>
  </si>
  <si>
    <t>中圍里</t>
  </si>
  <si>
    <t>糖友里</t>
  </si>
  <si>
    <t>塗厝里</t>
  </si>
  <si>
    <t>地潭里</t>
  </si>
  <si>
    <t>湖內里</t>
  </si>
  <si>
    <t>好修里</t>
  </si>
  <si>
    <t>線西村</t>
  </si>
  <si>
    <t>頂庄村</t>
  </si>
  <si>
    <t>寓埔村</t>
  </si>
  <si>
    <t>塭仔村</t>
  </si>
  <si>
    <t>溝內村</t>
  </si>
  <si>
    <t>下犁村</t>
  </si>
  <si>
    <t>頂犁村</t>
  </si>
  <si>
    <t>德興村</t>
  </si>
  <si>
    <t>曾家村</t>
  </si>
  <si>
    <t>蚵寮村</t>
  </si>
  <si>
    <t>埤墘村</t>
  </si>
  <si>
    <t>溪底村</t>
  </si>
  <si>
    <t>泉州村</t>
  </si>
  <si>
    <t>泉厝村</t>
  </si>
  <si>
    <t>海尾村</t>
  </si>
  <si>
    <t>全興村</t>
  </si>
  <si>
    <t>定興村</t>
  </si>
  <si>
    <t>新港村</t>
  </si>
  <si>
    <t>什股村</t>
  </si>
  <si>
    <t>大同村</t>
  </si>
  <si>
    <t>七嘉村</t>
  </si>
  <si>
    <t>汴頭村</t>
  </si>
  <si>
    <t>番社村</t>
  </si>
  <si>
    <t>社尾村</t>
  </si>
  <si>
    <t>大崙村</t>
  </si>
  <si>
    <t>外埔村</t>
  </si>
  <si>
    <t>外中村</t>
  </si>
  <si>
    <t>元中村</t>
  </si>
  <si>
    <t>三汴村</t>
  </si>
  <si>
    <t>萬豐村</t>
  </si>
  <si>
    <t>番婆村</t>
  </si>
  <si>
    <t>橋頭村</t>
  </si>
  <si>
    <t>秀厝村</t>
  </si>
  <si>
    <t>鎮平村</t>
  </si>
  <si>
    <t>三和村</t>
  </si>
  <si>
    <t>麥厝村</t>
  </si>
  <si>
    <t>廈粘村</t>
  </si>
  <si>
    <t>頂粘村</t>
  </si>
  <si>
    <t>福寶村</t>
  </si>
  <si>
    <t>二港村</t>
  </si>
  <si>
    <t>福南村</t>
  </si>
  <si>
    <t>同安村</t>
  </si>
  <si>
    <t>西勢村</t>
  </si>
  <si>
    <t>秀水村</t>
  </si>
  <si>
    <t>安溪村</t>
  </si>
  <si>
    <t>莊雅村</t>
  </si>
  <si>
    <t>金興村</t>
  </si>
  <si>
    <t>陝西村</t>
  </si>
  <si>
    <t>安東村</t>
  </si>
  <si>
    <t>鶴鳴村</t>
  </si>
  <si>
    <t>馬興村</t>
  </si>
  <si>
    <t>福安村</t>
  </si>
  <si>
    <t>埔崙村</t>
  </si>
  <si>
    <t>曾厝村</t>
  </si>
  <si>
    <t>金陵村</t>
  </si>
  <si>
    <t>下崙村</t>
  </si>
  <si>
    <t>光平里</t>
  </si>
  <si>
    <t>東寮里</t>
  </si>
  <si>
    <t>西寮里</t>
  </si>
  <si>
    <t>大突里</t>
  </si>
  <si>
    <t>北勢里</t>
  </si>
  <si>
    <t>汴頭里</t>
  </si>
  <si>
    <t>大竹里</t>
  </si>
  <si>
    <t>湖西里</t>
  </si>
  <si>
    <t>田中里</t>
  </si>
  <si>
    <t>河東里</t>
  </si>
  <si>
    <t>中竹里</t>
  </si>
  <si>
    <t>東溪里</t>
  </si>
  <si>
    <t>西溪里</t>
  </si>
  <si>
    <t>湖東里</t>
  </si>
  <si>
    <t>頂庄里</t>
  </si>
  <si>
    <t>忠覺里</t>
  </si>
  <si>
    <t>湳底里</t>
  </si>
  <si>
    <t>大庭里</t>
  </si>
  <si>
    <t>媽厝里</t>
  </si>
  <si>
    <t>西勢里</t>
  </si>
  <si>
    <t>番婆里</t>
  </si>
  <si>
    <t>埔鹽村</t>
  </si>
  <si>
    <t>埔南村</t>
  </si>
  <si>
    <t>廍子村</t>
  </si>
  <si>
    <t>出水村</t>
  </si>
  <si>
    <t>南港村</t>
  </si>
  <si>
    <t>打廉村</t>
  </si>
  <si>
    <t>豐澤村</t>
  </si>
  <si>
    <t>崑崙村</t>
  </si>
  <si>
    <t>角樹村</t>
  </si>
  <si>
    <t>瓦磘村</t>
  </si>
  <si>
    <t>好修村</t>
  </si>
  <si>
    <t>西湖村</t>
  </si>
  <si>
    <t>大有村</t>
  </si>
  <si>
    <t>永平村</t>
  </si>
  <si>
    <t>永樂村</t>
  </si>
  <si>
    <t>石埤村</t>
  </si>
  <si>
    <t>天盛村</t>
  </si>
  <si>
    <t>太平村</t>
  </si>
  <si>
    <t>新水村</t>
  </si>
  <si>
    <t>三省村</t>
  </si>
  <si>
    <t>南新村</t>
  </si>
  <si>
    <t>東門村</t>
  </si>
  <si>
    <t>埔心村</t>
  </si>
  <si>
    <t>義民村</t>
  </si>
  <si>
    <t>油車村</t>
  </si>
  <si>
    <t>瓦北村</t>
  </si>
  <si>
    <t>瓦中村</t>
  </si>
  <si>
    <t>瓦南村</t>
  </si>
  <si>
    <t>經口村</t>
  </si>
  <si>
    <t>大華村</t>
  </si>
  <si>
    <t>仁里村</t>
  </si>
  <si>
    <t>舊舘村</t>
  </si>
  <si>
    <t>南舘村</t>
  </si>
  <si>
    <t>新舘村</t>
  </si>
  <si>
    <t>羅厝村</t>
  </si>
  <si>
    <t>芎蕉村</t>
  </si>
  <si>
    <t>二重村</t>
  </si>
  <si>
    <t>梧鳳村</t>
  </si>
  <si>
    <t>埤霞村</t>
  </si>
  <si>
    <t>埤脚村</t>
  </si>
  <si>
    <t>新政里</t>
  </si>
  <si>
    <t>七星里</t>
  </si>
  <si>
    <t>西德里</t>
  </si>
  <si>
    <t>大道里</t>
  </si>
  <si>
    <t>大新里</t>
  </si>
  <si>
    <t>南光里</t>
  </si>
  <si>
    <t>西平里</t>
  </si>
  <si>
    <t>中西里</t>
  </si>
  <si>
    <t>香田里</t>
  </si>
  <si>
    <t>外竹里</t>
  </si>
  <si>
    <t>豐田里</t>
  </si>
  <si>
    <t>趙甲里</t>
  </si>
  <si>
    <t>西庄里</t>
  </si>
  <si>
    <t>梅芳里</t>
  </si>
  <si>
    <t>華崙里</t>
  </si>
  <si>
    <t>萬合里</t>
  </si>
  <si>
    <t>大永里</t>
  </si>
  <si>
    <t>原斗里</t>
  </si>
  <si>
    <t>西斗里</t>
  </si>
  <si>
    <t>復豐里</t>
  </si>
  <si>
    <t>和豊村</t>
  </si>
  <si>
    <t>興農村</t>
  </si>
  <si>
    <t>埤頭村</t>
  </si>
  <si>
    <t>豊崙村</t>
  </si>
  <si>
    <t>崙子村</t>
  </si>
  <si>
    <t>永豊村</t>
  </si>
  <si>
    <t>合興村</t>
  </si>
  <si>
    <t>平原村</t>
  </si>
  <si>
    <t>崙腳村</t>
  </si>
  <si>
    <t>元埔村</t>
  </si>
  <si>
    <t>芙朝村</t>
  </si>
  <si>
    <t>新庄村</t>
  </si>
  <si>
    <t>陸嘉村</t>
  </si>
  <si>
    <t>竹圍村</t>
  </si>
  <si>
    <t>中和村</t>
  </si>
  <si>
    <t>庄內村</t>
  </si>
  <si>
    <t>芳苑村</t>
  </si>
  <si>
    <t>芳中村</t>
  </si>
  <si>
    <t>仁愛村</t>
  </si>
  <si>
    <t>後寮村</t>
  </si>
  <si>
    <t>三合村</t>
  </si>
  <si>
    <t>五俊村</t>
  </si>
  <si>
    <t>路上村</t>
  </si>
  <si>
    <t>路平村</t>
  </si>
  <si>
    <t>三成村</t>
  </si>
  <si>
    <t>福榮村</t>
  </si>
  <si>
    <t>頂廍村</t>
  </si>
  <si>
    <t>新街村</t>
  </si>
  <si>
    <t>王功村</t>
  </si>
  <si>
    <t>博愛村</t>
  </si>
  <si>
    <t>和平村</t>
  </si>
  <si>
    <t>民生村</t>
  </si>
  <si>
    <t>興仁村</t>
  </si>
  <si>
    <t>新寶村</t>
  </si>
  <si>
    <t>草湖村</t>
  </si>
  <si>
    <t>文津村</t>
  </si>
  <si>
    <t>建平村</t>
  </si>
  <si>
    <t>新生村</t>
  </si>
  <si>
    <t>漢寶村</t>
  </si>
  <si>
    <t>潭墘村</t>
  </si>
  <si>
    <t>東城村</t>
  </si>
  <si>
    <t>西城村</t>
  </si>
  <si>
    <t>大城村</t>
  </si>
  <si>
    <t>菜寮村</t>
  </si>
  <si>
    <t>山腳村</t>
  </si>
  <si>
    <t>永和村</t>
  </si>
  <si>
    <t>公館村</t>
  </si>
  <si>
    <t>臺西村</t>
  </si>
  <si>
    <t>東港村</t>
  </si>
  <si>
    <t>西港村</t>
  </si>
  <si>
    <t>豐美村</t>
  </si>
  <si>
    <t>三豐村</t>
  </si>
  <si>
    <t>竹元村</t>
  </si>
  <si>
    <t>竹塘村</t>
  </si>
  <si>
    <t>小西村</t>
  </si>
  <si>
    <t>民靖村</t>
  </si>
  <si>
    <t>五庄村</t>
  </si>
  <si>
    <t>樹腳村</t>
  </si>
  <si>
    <t>田頭村</t>
  </si>
  <si>
    <t>新廣村</t>
  </si>
  <si>
    <t>溪墘村</t>
  </si>
  <si>
    <t>土庫村</t>
  </si>
  <si>
    <t>內新村</t>
  </si>
  <si>
    <t>永安村</t>
  </si>
  <si>
    <t>溪厝村</t>
  </si>
  <si>
    <t>舊眉村</t>
  </si>
  <si>
    <t>柑園村</t>
  </si>
  <si>
    <t>水尾村</t>
  </si>
  <si>
    <t>坑厝村</t>
  </si>
  <si>
    <t>圳寮村</t>
  </si>
  <si>
    <t>潮洋村</t>
  </si>
  <si>
    <t>瓦厝村</t>
  </si>
  <si>
    <t>西畔村</t>
  </si>
  <si>
    <t>張厝村</t>
  </si>
  <si>
    <t>溪州村</t>
  </si>
  <si>
    <t>成功村</t>
  </si>
  <si>
    <t>菜公村</t>
  </si>
  <si>
    <t>尾厝村</t>
  </si>
  <si>
    <t>大庄村</t>
  </si>
  <si>
    <t>三圳村</t>
  </si>
  <si>
    <t>東州村</t>
  </si>
  <si>
    <t>榮光村</t>
  </si>
  <si>
    <t>三條村</t>
  </si>
  <si>
    <t>同聲里</t>
  </si>
  <si>
    <t>薰化里</t>
  </si>
  <si>
    <t>清新里</t>
  </si>
  <si>
    <t>大城里</t>
  </si>
  <si>
    <t>籃城里</t>
  </si>
  <si>
    <t>枇杷里</t>
  </si>
  <si>
    <t>水頭里</t>
  </si>
  <si>
    <t>麒麟里</t>
  </si>
  <si>
    <t>珠格里</t>
  </si>
  <si>
    <t>桃米里</t>
  </si>
  <si>
    <t>南村里</t>
  </si>
  <si>
    <t>愛蘭里</t>
  </si>
  <si>
    <t>房里里</t>
  </si>
  <si>
    <t>向善里</t>
  </si>
  <si>
    <t>一新里</t>
  </si>
  <si>
    <t>廣成里</t>
  </si>
  <si>
    <t>史港里</t>
  </si>
  <si>
    <t>牛眠里</t>
  </si>
  <si>
    <t>大湳里</t>
  </si>
  <si>
    <t>蜈蚣里</t>
  </si>
  <si>
    <t>合成里</t>
  </si>
  <si>
    <t>北安里</t>
  </si>
  <si>
    <t>杷城里</t>
  </si>
  <si>
    <t>北梅里</t>
  </si>
  <si>
    <t>泰安里</t>
  </si>
  <si>
    <t>玉峰里</t>
  </si>
  <si>
    <t>炎峰里</t>
  </si>
  <si>
    <t>敦和里</t>
  </si>
  <si>
    <t>富寮里</t>
  </si>
  <si>
    <t>御史里</t>
  </si>
  <si>
    <t>新豐里</t>
  </si>
  <si>
    <t>碧峰里</t>
  </si>
  <si>
    <t>碧洲里</t>
  </si>
  <si>
    <t>石川里</t>
  </si>
  <si>
    <t>加老里</t>
  </si>
  <si>
    <t>雙冬里</t>
  </si>
  <si>
    <t>明正里</t>
  </si>
  <si>
    <t>新厝里</t>
  </si>
  <si>
    <t>廣興村</t>
  </si>
  <si>
    <t>崁頂村</t>
  </si>
  <si>
    <t>八仙村</t>
  </si>
  <si>
    <t>福盛村</t>
  </si>
  <si>
    <t>復興村</t>
  </si>
  <si>
    <t>中寮村</t>
  </si>
  <si>
    <t>廣福村</t>
  </si>
  <si>
    <t>永福村</t>
  </si>
  <si>
    <t>義和村</t>
  </si>
  <si>
    <t>清水村</t>
  </si>
  <si>
    <t>龍安村</t>
  </si>
  <si>
    <t>龍岩村</t>
  </si>
  <si>
    <t>內城村</t>
  </si>
  <si>
    <t>永芳村</t>
  </si>
  <si>
    <t>爽文村</t>
  </si>
  <si>
    <t>東池村</t>
  </si>
  <si>
    <t>魚池村</t>
  </si>
  <si>
    <t>中明村</t>
  </si>
  <si>
    <t>東光村</t>
  </si>
  <si>
    <t>共和村</t>
  </si>
  <si>
    <t>大雁村</t>
  </si>
  <si>
    <t>五城村</t>
  </si>
  <si>
    <t>水社村</t>
  </si>
  <si>
    <t>頭社村</t>
  </si>
  <si>
    <t>武登村</t>
  </si>
  <si>
    <t>日月村</t>
  </si>
  <si>
    <t>國姓村</t>
  </si>
  <si>
    <t>石門村</t>
  </si>
  <si>
    <t>大旗村</t>
  </si>
  <si>
    <t>北港村</t>
  </si>
  <si>
    <t>長流村</t>
  </si>
  <si>
    <t>長福村</t>
  </si>
  <si>
    <t>福龜村</t>
  </si>
  <si>
    <t>乾溝村</t>
  </si>
  <si>
    <t>柑林村</t>
  </si>
  <si>
    <t>北山村</t>
  </si>
  <si>
    <t>大石村</t>
  </si>
  <si>
    <t>長豐村</t>
  </si>
  <si>
    <t>法治村</t>
  </si>
  <si>
    <t>互助村</t>
  </si>
  <si>
    <t>發祥村</t>
  </si>
  <si>
    <t>合作村</t>
  </si>
  <si>
    <t>親愛村</t>
  </si>
  <si>
    <t>南豐村</t>
  </si>
  <si>
    <t>春陽村</t>
  </si>
  <si>
    <t>精英村</t>
  </si>
  <si>
    <t>榮興村</t>
  </si>
  <si>
    <t>翠華村</t>
  </si>
  <si>
    <t>都達村</t>
  </si>
  <si>
    <t>洛泉里</t>
  </si>
  <si>
    <t>沙鹿里</t>
  </si>
  <si>
    <t>美仁里</t>
  </si>
  <si>
    <t>斗抵里</t>
  </si>
  <si>
    <t>鹿峰里</t>
  </si>
  <si>
    <t>鹿寮里</t>
  </si>
  <si>
    <t>竹林里</t>
  </si>
  <si>
    <t>犁分里</t>
  </si>
  <si>
    <t>晉江里</t>
  </si>
  <si>
    <t>六路里</t>
  </si>
  <si>
    <t>埔子里</t>
  </si>
  <si>
    <t>公明里</t>
  </si>
  <si>
    <t>三鹿里</t>
  </si>
  <si>
    <t>烏日里</t>
  </si>
  <si>
    <t>湖日里</t>
  </si>
  <si>
    <t>榮泉里</t>
  </si>
  <si>
    <t>學田里</t>
  </si>
  <si>
    <t>九德里</t>
  </si>
  <si>
    <t>前竹里</t>
  </si>
  <si>
    <t>五光里</t>
  </si>
  <si>
    <t>東園里</t>
  </si>
  <si>
    <t>溪埧里</t>
  </si>
  <si>
    <t>螺潭里</t>
  </si>
  <si>
    <t>北里里</t>
  </si>
  <si>
    <t>南里里</t>
  </si>
  <si>
    <t>溪尾里</t>
  </si>
  <si>
    <t>王田里</t>
  </si>
  <si>
    <t>營埔里</t>
  </si>
  <si>
    <t>社腳里</t>
  </si>
  <si>
    <t>大東里</t>
  </si>
  <si>
    <t>大肚里</t>
  </si>
  <si>
    <t>磺溪里</t>
  </si>
  <si>
    <t>永順里</t>
  </si>
  <si>
    <t>山陽里</t>
  </si>
  <si>
    <t>頂街里</t>
  </si>
  <si>
    <t>瑞井里</t>
  </si>
  <si>
    <t>蔗廍里</t>
  </si>
  <si>
    <t>竹坑里</t>
  </si>
  <si>
    <t>龍西里</t>
  </si>
  <si>
    <t>福田里</t>
  </si>
  <si>
    <t>麗水里</t>
  </si>
  <si>
    <t>龍津里</t>
  </si>
  <si>
    <t>三德里</t>
  </si>
  <si>
    <t>忠和里</t>
  </si>
  <si>
    <t>南寮里</t>
  </si>
  <si>
    <t>新東里</t>
  </si>
  <si>
    <t>桐林里</t>
  </si>
  <si>
    <t>吉峰里</t>
  </si>
  <si>
    <t>甲寅里</t>
  </si>
  <si>
    <t>本鄉里</t>
  </si>
  <si>
    <t>錦榮里</t>
  </si>
  <si>
    <t>萊園里</t>
  </si>
  <si>
    <t>本堂里</t>
  </si>
  <si>
    <t>坑口里</t>
  </si>
  <si>
    <t>北柳里</t>
  </si>
  <si>
    <t>南柳里</t>
  </si>
  <si>
    <t>四德里</t>
  </si>
  <si>
    <t>萬豐里</t>
  </si>
  <si>
    <t>舊正里</t>
  </si>
  <si>
    <t>峰谷里</t>
  </si>
  <si>
    <t>丁台里</t>
  </si>
  <si>
    <t>東湖里</t>
  </si>
  <si>
    <t>光大里</t>
  </si>
  <si>
    <t>文莊里</t>
  </si>
  <si>
    <t>五常里</t>
  </si>
  <si>
    <t>樂英里</t>
  </si>
  <si>
    <t>錦村里</t>
  </si>
  <si>
    <t>錦洲里</t>
  </si>
  <si>
    <t>邱厝里</t>
  </si>
  <si>
    <t>建興里</t>
  </si>
  <si>
    <t>賴厝里</t>
  </si>
  <si>
    <t>賴村里</t>
  </si>
  <si>
    <t>育德里</t>
  </si>
  <si>
    <t>淡溝里</t>
  </si>
  <si>
    <t>中達里</t>
  </si>
  <si>
    <t>錦祥里</t>
  </si>
  <si>
    <t>賴明里</t>
  </si>
  <si>
    <t>賴興里</t>
  </si>
  <si>
    <t>六合里</t>
  </si>
  <si>
    <t>大湖里</t>
  </si>
  <si>
    <t>錦平里</t>
  </si>
  <si>
    <t>建德里</t>
  </si>
  <si>
    <t>賴旺里</t>
  </si>
  <si>
    <t>明新里</t>
  </si>
  <si>
    <t>立人里</t>
  </si>
  <si>
    <t>梅川里</t>
  </si>
  <si>
    <t>賴福里</t>
  </si>
  <si>
    <t>北屯里</t>
  </si>
  <si>
    <t>三光里</t>
  </si>
  <si>
    <t>平田里</t>
  </si>
  <si>
    <t>舊社里</t>
  </si>
  <si>
    <t>水景里</t>
  </si>
  <si>
    <t>軍功里</t>
  </si>
  <si>
    <t>民政里</t>
  </si>
  <si>
    <t>廍子里</t>
  </si>
  <si>
    <t>大坑里</t>
  </si>
  <si>
    <t>民德里</t>
  </si>
  <si>
    <t>松竹里</t>
  </si>
  <si>
    <t>四民里</t>
  </si>
  <si>
    <t>后庄里</t>
  </si>
  <si>
    <t>水湳里</t>
  </si>
  <si>
    <t>陳平里</t>
  </si>
  <si>
    <t>新平里</t>
  </si>
  <si>
    <t>平安里</t>
  </si>
  <si>
    <t>平順里</t>
  </si>
  <si>
    <t>平德里</t>
  </si>
  <si>
    <t>松安里</t>
  </si>
  <si>
    <t>松茂里</t>
  </si>
  <si>
    <t>大德里</t>
  </si>
  <si>
    <t>松強里</t>
  </si>
  <si>
    <t>松勇里</t>
  </si>
  <si>
    <t>北京里</t>
  </si>
  <si>
    <t>平心里</t>
  </si>
  <si>
    <t>平福里</t>
  </si>
  <si>
    <t>松和里</t>
  </si>
  <si>
    <t>平陽里</t>
  </si>
  <si>
    <t>平興里</t>
  </si>
  <si>
    <t>平昌里</t>
  </si>
  <si>
    <t>忠平里</t>
  </si>
  <si>
    <t>共和村、新城村</t>
  </si>
  <si>
    <t>1000801090A007</t>
  </si>
  <si>
    <t>A007</t>
  </si>
  <si>
    <t>Area</t>
    <phoneticPr fontId="1" type="noConversion"/>
  </si>
  <si>
    <t>ID</t>
    <phoneticPr fontId="1" type="noConversion"/>
  </si>
  <si>
    <t>太保里</t>
  </si>
  <si>
    <t>前潭里</t>
  </si>
  <si>
    <t>後潭里</t>
  </si>
  <si>
    <t>梅埔里</t>
  </si>
  <si>
    <t>春珠里</t>
  </si>
  <si>
    <t>崙頂里</t>
  </si>
  <si>
    <t>新埤里</t>
  </si>
  <si>
    <t>舊埤里</t>
  </si>
  <si>
    <t>田尾里</t>
  </si>
  <si>
    <t>過溝里</t>
  </si>
  <si>
    <t>麻寮里</t>
  </si>
  <si>
    <t>埤鄉里</t>
  </si>
  <si>
    <t>安仁里</t>
  </si>
  <si>
    <t>安福里</t>
  </si>
  <si>
    <t>開元里</t>
  </si>
  <si>
    <t>順天里</t>
  </si>
  <si>
    <t>博厚里</t>
  </si>
  <si>
    <t>双溪里</t>
  </si>
  <si>
    <t>溪口里</t>
  </si>
  <si>
    <t>德興里</t>
  </si>
  <si>
    <t>大葛里</t>
  </si>
  <si>
    <t>佳禾里</t>
  </si>
  <si>
    <t>竹村里</t>
  </si>
  <si>
    <t>崁前里</t>
  </si>
  <si>
    <t>順安里</t>
  </si>
  <si>
    <t>崁後里</t>
  </si>
  <si>
    <t>德家里</t>
  </si>
  <si>
    <t>梅華里</t>
  </si>
  <si>
    <t>松華里</t>
  </si>
  <si>
    <t>南竹里</t>
  </si>
  <si>
    <t>岱江里</t>
  </si>
  <si>
    <t>九龍里</t>
  </si>
  <si>
    <t>岑海里</t>
  </si>
  <si>
    <t>興中里</t>
  </si>
  <si>
    <t>見龍里</t>
  </si>
  <si>
    <t>龍江里</t>
  </si>
  <si>
    <t>新岑里</t>
  </si>
  <si>
    <t>好美里</t>
  </si>
  <si>
    <t>東港里</t>
  </si>
  <si>
    <t>江山里</t>
  </si>
  <si>
    <t>菜舖里</t>
  </si>
  <si>
    <t>考試里</t>
  </si>
  <si>
    <t>振寮里</t>
  </si>
  <si>
    <t>中安里</t>
  </si>
  <si>
    <t>貴舍里</t>
  </si>
  <si>
    <t>蒜頭村</t>
  </si>
  <si>
    <t>蒜東村</t>
  </si>
  <si>
    <t>蒜南村</t>
  </si>
  <si>
    <t>工廠村</t>
  </si>
  <si>
    <t>灣南村</t>
  </si>
  <si>
    <t>灣北村</t>
  </si>
  <si>
    <t>雙涵村</t>
  </si>
  <si>
    <t>塗師村</t>
  </si>
  <si>
    <t>三義村</t>
  </si>
  <si>
    <t>港美村</t>
  </si>
  <si>
    <t>六斗村</t>
  </si>
  <si>
    <t>崙陽村</t>
  </si>
  <si>
    <t>蘇厝村</t>
  </si>
  <si>
    <t>竹本村</t>
  </si>
  <si>
    <t>永賢村</t>
  </si>
  <si>
    <t>魚寮村</t>
  </si>
  <si>
    <t>正義村</t>
  </si>
  <si>
    <t>六腳村</t>
  </si>
  <si>
    <t>六南村</t>
  </si>
  <si>
    <t>崩山村</t>
  </si>
  <si>
    <t>古林村</t>
  </si>
  <si>
    <t>更寮村</t>
  </si>
  <si>
    <t>東石村</t>
  </si>
  <si>
    <t>猿樹村</t>
  </si>
  <si>
    <t>型厝村</t>
  </si>
  <si>
    <t>塭港村</t>
  </si>
  <si>
    <t>三家村</t>
  </si>
  <si>
    <t>永屯村</t>
  </si>
  <si>
    <t>海埔村</t>
  </si>
  <si>
    <t>龍港村</t>
  </si>
  <si>
    <t>副瀨村</t>
  </si>
  <si>
    <t>下揖村</t>
  </si>
  <si>
    <t>頂揖村</t>
  </si>
  <si>
    <t>溪下村</t>
  </si>
  <si>
    <t>港墘村</t>
  </si>
  <si>
    <t>蔦松村</t>
  </si>
  <si>
    <t>圍潭村</t>
  </si>
  <si>
    <t>洲仔村</t>
  </si>
  <si>
    <t>東崙村</t>
  </si>
  <si>
    <t>西崙村</t>
  </si>
  <si>
    <t>網寮村</t>
  </si>
  <si>
    <t>掌潭村</t>
  </si>
  <si>
    <t>港口村</t>
  </si>
  <si>
    <t>鰲鼓村</t>
  </si>
  <si>
    <t>岸腳村</t>
  </si>
  <si>
    <t>義竹村</t>
  </si>
  <si>
    <t>六桂村</t>
  </si>
  <si>
    <t>傳芳村</t>
  </si>
  <si>
    <t>頭竹村</t>
  </si>
  <si>
    <t>五厝村</t>
  </si>
  <si>
    <t>中平村</t>
  </si>
  <si>
    <t>埤前村</t>
  </si>
  <si>
    <t>平溪村</t>
  </si>
  <si>
    <t>後鎮村</t>
  </si>
  <si>
    <t>北華村</t>
  </si>
  <si>
    <t>新店村</t>
  </si>
  <si>
    <t>東過村</t>
  </si>
  <si>
    <t>西過村</t>
  </si>
  <si>
    <t>官和村</t>
  </si>
  <si>
    <t>官順村</t>
  </si>
  <si>
    <t>新富村</t>
  </si>
  <si>
    <t>東榮村</t>
  </si>
  <si>
    <t>龍蛟村</t>
  </si>
  <si>
    <t>溪洲村</t>
  </si>
  <si>
    <t>鹿東村</t>
  </si>
  <si>
    <t>鹿草村</t>
  </si>
  <si>
    <t>西井村</t>
  </si>
  <si>
    <t>豊稠村</t>
  </si>
  <si>
    <t>重寮村</t>
  </si>
  <si>
    <t>施家村</t>
  </si>
  <si>
    <t>下潭村</t>
  </si>
  <si>
    <t>光潭村</t>
  </si>
  <si>
    <t>碧潭村</t>
  </si>
  <si>
    <t>松竹村</t>
  </si>
  <si>
    <t>竹山村</t>
  </si>
  <si>
    <t>後堀村</t>
  </si>
  <si>
    <t>三角村</t>
  </si>
  <si>
    <t>下麻村</t>
  </si>
  <si>
    <t>水上村</t>
  </si>
  <si>
    <t>水頭村</t>
  </si>
  <si>
    <t>大堀村</t>
  </si>
  <si>
    <t>塗溝村</t>
  </si>
  <si>
    <t>粗溪村</t>
  </si>
  <si>
    <t>下寮村</t>
  </si>
  <si>
    <t>回歸村</t>
  </si>
  <si>
    <t>三鎮村</t>
  </si>
  <si>
    <t>靖和村</t>
  </si>
  <si>
    <t>南和村</t>
  </si>
  <si>
    <t>龍德村</t>
  </si>
  <si>
    <t>柳林村</t>
  </si>
  <si>
    <t>柳鄉村</t>
  </si>
  <si>
    <t>柳新村</t>
  </si>
  <si>
    <t>寬士村</t>
  </si>
  <si>
    <t>忠和村</t>
  </si>
  <si>
    <t>中庄村</t>
  </si>
  <si>
    <t>南鄉村</t>
  </si>
  <si>
    <t>三界村</t>
  </si>
  <si>
    <t>內溪村</t>
  </si>
  <si>
    <t>忠政里</t>
  </si>
  <si>
    <t>三仙里</t>
  </si>
  <si>
    <t>好平里</t>
  </si>
  <si>
    <t>延平里</t>
  </si>
  <si>
    <t>永生里</t>
  </si>
  <si>
    <t>大宏里</t>
  </si>
  <si>
    <t>王公里</t>
  </si>
  <si>
    <t>中營里</t>
  </si>
  <si>
    <t>土庫里</t>
  </si>
  <si>
    <t>南興里</t>
  </si>
  <si>
    <t>民榮里</t>
  </si>
  <si>
    <t>埤寮里</t>
  </si>
  <si>
    <t>護鎮里</t>
  </si>
  <si>
    <t>太南里</t>
  </si>
  <si>
    <t>太北里</t>
  </si>
  <si>
    <t>南紙里</t>
  </si>
  <si>
    <t>嘉芳里</t>
  </si>
  <si>
    <t>舊廍里</t>
  </si>
  <si>
    <t>角帶里</t>
  </si>
  <si>
    <t>鐵線里</t>
  </si>
  <si>
    <t>五興里</t>
  </si>
  <si>
    <t>姑爺里</t>
  </si>
  <si>
    <t>水秀里</t>
  </si>
  <si>
    <t>福得里</t>
  </si>
  <si>
    <t>三生里</t>
  </si>
  <si>
    <t>武廟里</t>
  </si>
  <si>
    <t>中境里</t>
  </si>
  <si>
    <t>水仙里</t>
  </si>
  <si>
    <t>水正里</t>
  </si>
  <si>
    <t>橋南里</t>
  </si>
  <si>
    <t>舊營里</t>
  </si>
  <si>
    <t>汫水里</t>
  </si>
  <si>
    <t>岸內里</t>
  </si>
  <si>
    <t>義稠里</t>
  </si>
  <si>
    <t>下中里</t>
  </si>
  <si>
    <t>歡雅里</t>
  </si>
  <si>
    <t>大莊里</t>
  </si>
  <si>
    <t>桐寮里</t>
  </si>
  <si>
    <t>後宅里</t>
  </si>
  <si>
    <t>孫厝里</t>
  </si>
  <si>
    <t>竹埔里</t>
  </si>
  <si>
    <t>下林里</t>
  </si>
  <si>
    <t>田寮里</t>
  </si>
  <si>
    <t>飯店里</t>
  </si>
  <si>
    <t>河南里</t>
  </si>
  <si>
    <t>白河里</t>
  </si>
  <si>
    <t>外角里</t>
  </si>
  <si>
    <t>庄內里</t>
  </si>
  <si>
    <t>秀祐里</t>
  </si>
  <si>
    <t>虎山里</t>
  </si>
  <si>
    <t>崁頭里</t>
  </si>
  <si>
    <t>六溪里</t>
  </si>
  <si>
    <t>仙草里</t>
  </si>
  <si>
    <t>關嶺里</t>
  </si>
  <si>
    <t>玉豐里</t>
  </si>
  <si>
    <t>廣安里</t>
  </si>
  <si>
    <t>蓮潭里</t>
  </si>
  <si>
    <t>竹門里</t>
  </si>
  <si>
    <t>崎內里</t>
  </si>
  <si>
    <t>昇安里</t>
  </si>
  <si>
    <t>內角里</t>
  </si>
  <si>
    <t>草店里</t>
  </si>
  <si>
    <t>甘宅里</t>
  </si>
  <si>
    <t>士林里</t>
  </si>
  <si>
    <t>光福里</t>
  </si>
  <si>
    <t>中埕里</t>
  </si>
  <si>
    <t>東昇里</t>
  </si>
  <si>
    <t>八翁里</t>
  </si>
  <si>
    <t>人和里</t>
  </si>
  <si>
    <t>太康里</t>
  </si>
  <si>
    <t>重溪里</t>
  </si>
  <si>
    <t>篤農里</t>
  </si>
  <si>
    <t>大農里</t>
  </si>
  <si>
    <t>神農里</t>
  </si>
  <si>
    <t>果毅里</t>
  </si>
  <si>
    <t>旭山里</t>
  </si>
  <si>
    <t>後壁里</t>
  </si>
  <si>
    <t>侯伯里</t>
  </si>
  <si>
    <t>嘉苳里</t>
  </si>
  <si>
    <t>土溝里</t>
  </si>
  <si>
    <t>嘉田里</t>
  </si>
  <si>
    <t>嘉民里</t>
  </si>
  <si>
    <t>菁豊里</t>
  </si>
  <si>
    <t>仕安里</t>
  </si>
  <si>
    <t>竹新里</t>
  </si>
  <si>
    <t>頂安里</t>
  </si>
  <si>
    <t>烏樹里</t>
  </si>
  <si>
    <t>後廍里</t>
  </si>
  <si>
    <t>墨林里</t>
  </si>
  <si>
    <t>菁寮里</t>
  </si>
  <si>
    <t>新嘉里</t>
  </si>
  <si>
    <t>頂長里</t>
  </si>
  <si>
    <t>東中里</t>
  </si>
  <si>
    <t>東正里</t>
  </si>
  <si>
    <t>三榮里</t>
  </si>
  <si>
    <t>大客里</t>
  </si>
  <si>
    <t>科里里</t>
  </si>
  <si>
    <t>東河里</t>
  </si>
  <si>
    <t>南溪里</t>
  </si>
  <si>
    <t>水雲里</t>
  </si>
  <si>
    <t>林安里</t>
  </si>
  <si>
    <t>東原里</t>
  </si>
  <si>
    <t>嶺南里</t>
  </si>
  <si>
    <t>高原里</t>
  </si>
  <si>
    <t>聖賢里</t>
  </si>
  <si>
    <t>下營里</t>
  </si>
  <si>
    <t>宅內里</t>
  </si>
  <si>
    <t>後街里</t>
  </si>
  <si>
    <t>營前里</t>
  </si>
  <si>
    <t>大埤里</t>
  </si>
  <si>
    <t>茅港里</t>
  </si>
  <si>
    <t>開化里</t>
  </si>
  <si>
    <t>西連里</t>
  </si>
  <si>
    <t>賀建里</t>
  </si>
  <si>
    <t>甲中里</t>
  </si>
  <si>
    <t>紅厝里</t>
  </si>
  <si>
    <t>六甲里</t>
  </si>
  <si>
    <t>甲東里</t>
  </si>
  <si>
    <t>甲南里</t>
  </si>
  <si>
    <t>龍湖里</t>
  </si>
  <si>
    <t>七甲里</t>
  </si>
  <si>
    <t>二甲里</t>
  </si>
  <si>
    <t>水林里</t>
  </si>
  <si>
    <t>中社里</t>
  </si>
  <si>
    <t>龜港里</t>
  </si>
  <si>
    <t>菁埔里</t>
  </si>
  <si>
    <t>王爺里</t>
  </si>
  <si>
    <t>大丘里</t>
  </si>
  <si>
    <t>官田里</t>
  </si>
  <si>
    <t>二鎮里</t>
  </si>
  <si>
    <t>嘉南里</t>
  </si>
  <si>
    <t>大崎里</t>
  </si>
  <si>
    <t>隆田里</t>
  </si>
  <si>
    <t>隆本里</t>
  </si>
  <si>
    <t>南廍里</t>
  </si>
  <si>
    <t>東庄里</t>
  </si>
  <si>
    <t>拔林里</t>
  </si>
  <si>
    <t>渡頭里</t>
  </si>
  <si>
    <t>仁得里</t>
  </si>
  <si>
    <t>宅港里</t>
  </si>
  <si>
    <t>慈福里</t>
  </si>
  <si>
    <t>秀昌里</t>
  </si>
  <si>
    <t>明宜里</t>
  </si>
  <si>
    <t>豐和里</t>
  </si>
  <si>
    <t>新達里</t>
  </si>
  <si>
    <t>大灣里</t>
  </si>
  <si>
    <t>三慶里</t>
  </si>
  <si>
    <t>中洲里</t>
  </si>
  <si>
    <t>長榮里</t>
  </si>
  <si>
    <t>西華里</t>
  </si>
  <si>
    <t>西和里</t>
  </si>
  <si>
    <t>忠興里</t>
  </si>
  <si>
    <t>嘉昌里</t>
  </si>
  <si>
    <t>保源里</t>
  </si>
  <si>
    <t>苓和里</t>
  </si>
  <si>
    <t>將富里</t>
  </si>
  <si>
    <t>將貴里</t>
  </si>
  <si>
    <t>三吉里</t>
  </si>
  <si>
    <t>廣山里</t>
  </si>
  <si>
    <t>長沙里</t>
  </si>
  <si>
    <t>平沙里</t>
  </si>
  <si>
    <t>鯤鯓里</t>
  </si>
  <si>
    <t>鯤溟里</t>
  </si>
  <si>
    <t>保吉里</t>
  </si>
  <si>
    <t>雙春里</t>
  </si>
  <si>
    <t>東壁里</t>
  </si>
  <si>
    <t>鯤江里</t>
  </si>
  <si>
    <t>錦湖里</t>
  </si>
  <si>
    <t>玉港里</t>
  </si>
  <si>
    <t>中樞里</t>
  </si>
  <si>
    <t>慈安里</t>
  </si>
  <si>
    <t>永華里</t>
  </si>
  <si>
    <t>永隆里</t>
  </si>
  <si>
    <t>新勝里</t>
  </si>
  <si>
    <t>勝安里</t>
  </si>
  <si>
    <t>實踐里</t>
  </si>
  <si>
    <t>小康里</t>
  </si>
  <si>
    <t>正風里</t>
  </si>
  <si>
    <t>興北里</t>
  </si>
  <si>
    <t>重興里</t>
  </si>
  <si>
    <t>和順里</t>
  </si>
  <si>
    <t>國姓里</t>
  </si>
  <si>
    <t>正覺里</t>
  </si>
  <si>
    <t>大港里</t>
  </si>
  <si>
    <t>國興里</t>
  </si>
  <si>
    <t>安民里</t>
  </si>
  <si>
    <t>中樓里</t>
  </si>
  <si>
    <t>公園里</t>
  </si>
  <si>
    <t>玉皇里</t>
  </si>
  <si>
    <t>元寶里</t>
  </si>
  <si>
    <t>永祥里</t>
  </si>
  <si>
    <t>成德里</t>
  </si>
  <si>
    <t>文成里</t>
  </si>
  <si>
    <t>大和里</t>
  </si>
  <si>
    <t>賢北里</t>
  </si>
  <si>
    <t>安順里</t>
  </si>
  <si>
    <t>塭南里</t>
  </si>
  <si>
    <t>州南里</t>
  </si>
  <si>
    <t>州北里</t>
  </si>
  <si>
    <t>安東里</t>
  </si>
  <si>
    <t>安西里</t>
  </si>
  <si>
    <t>安慶里</t>
  </si>
  <si>
    <t>新順里</t>
  </si>
  <si>
    <t>原佃里</t>
  </si>
  <si>
    <t>總頭里</t>
  </si>
  <si>
    <t>公親里</t>
  </si>
  <si>
    <t>海東里</t>
  </si>
  <si>
    <t>海西里</t>
  </si>
  <si>
    <t>海南里</t>
  </si>
  <si>
    <t>溪心里</t>
  </si>
  <si>
    <t>塩田里</t>
  </si>
  <si>
    <t>淵東里</t>
  </si>
  <si>
    <t>淵西里</t>
  </si>
  <si>
    <t>佃東里</t>
  </si>
  <si>
    <t>佃西里</t>
  </si>
  <si>
    <t>公塭里</t>
  </si>
  <si>
    <t>學東里</t>
  </si>
  <si>
    <t>城東里</t>
  </si>
  <si>
    <t>城北里</t>
  </si>
  <si>
    <t>城南里</t>
  </si>
  <si>
    <t>城西里</t>
  </si>
  <si>
    <t>青草里</t>
  </si>
  <si>
    <t>砂崙里</t>
  </si>
  <si>
    <t>顯宮里</t>
  </si>
  <si>
    <t>鹿耳里</t>
  </si>
  <si>
    <t>四草里</t>
  </si>
  <si>
    <t>溪頂里</t>
  </si>
  <si>
    <t>溪墘里</t>
  </si>
  <si>
    <t>海佃里</t>
  </si>
  <si>
    <t>鳳凰里</t>
  </si>
  <si>
    <t>梅花里</t>
  </si>
  <si>
    <t>理想里</t>
  </si>
  <si>
    <t>淵中里</t>
  </si>
  <si>
    <t>布袋里</t>
  </si>
  <si>
    <t>國安里</t>
  </si>
  <si>
    <t>安富里</t>
  </si>
  <si>
    <t>公正里</t>
  </si>
  <si>
    <t>銀同里</t>
  </si>
  <si>
    <t>小西里</t>
  </si>
  <si>
    <t>赤嵌里</t>
  </si>
  <si>
    <t>五妃里</t>
  </si>
  <si>
    <t>郡王里</t>
  </si>
  <si>
    <t>法華里</t>
  </si>
  <si>
    <t>大南里</t>
  </si>
  <si>
    <t>開山里</t>
  </si>
  <si>
    <t>進學里</t>
  </si>
  <si>
    <t>青年里</t>
  </si>
  <si>
    <t>天后里</t>
  </si>
  <si>
    <t>萬昌里</t>
  </si>
  <si>
    <t>普濟里</t>
  </si>
  <si>
    <t>藥王里</t>
  </si>
  <si>
    <t>協和里</t>
  </si>
  <si>
    <t>文賢里</t>
  </si>
  <si>
    <t>光賢里</t>
  </si>
  <si>
    <t>元安里</t>
  </si>
  <si>
    <t>協進里</t>
  </si>
  <si>
    <t>安海里</t>
  </si>
  <si>
    <t>大涼里</t>
  </si>
  <si>
    <t>民主里</t>
  </si>
  <si>
    <t>西賢里</t>
  </si>
  <si>
    <t>三合里</t>
  </si>
  <si>
    <t>郡西里</t>
  </si>
  <si>
    <t>太子里</t>
  </si>
  <si>
    <t>一甲里</t>
  </si>
  <si>
    <t>新田里</t>
  </si>
  <si>
    <t>上崙里</t>
  </si>
  <si>
    <t>田厝里</t>
  </si>
  <si>
    <t>三甲里</t>
  </si>
  <si>
    <t>二行里</t>
  </si>
  <si>
    <t>大甲里</t>
  </si>
  <si>
    <t>中生里</t>
  </si>
  <si>
    <t>南保里</t>
  </si>
  <si>
    <t>歸仁里</t>
  </si>
  <si>
    <t>後市里</t>
  </si>
  <si>
    <t>辜厝里</t>
  </si>
  <si>
    <t>許厝里</t>
  </si>
  <si>
    <t>看西里</t>
  </si>
  <si>
    <t>看東里</t>
  </si>
  <si>
    <t>武東里</t>
  </si>
  <si>
    <t>八甲里</t>
  </si>
  <si>
    <t>媽廟里</t>
  </si>
  <si>
    <t>大廟里</t>
  </si>
  <si>
    <t>歸南里</t>
  </si>
  <si>
    <t>關廟里</t>
  </si>
  <si>
    <t>山西里</t>
  </si>
  <si>
    <t>香洋里</t>
  </si>
  <si>
    <t>新光里</t>
  </si>
  <si>
    <t>五甲里</t>
  </si>
  <si>
    <t>松腳里</t>
  </si>
  <si>
    <t>南花里</t>
  </si>
  <si>
    <t>北花里</t>
  </si>
  <si>
    <t>深坑里</t>
  </si>
  <si>
    <t>龜洞里</t>
  </si>
  <si>
    <t>下湖里</t>
  </si>
  <si>
    <t>崎頂里</t>
  </si>
  <si>
    <t>土崎里</t>
  </si>
  <si>
    <t>中坑里</t>
  </si>
  <si>
    <t>楠坑里</t>
  </si>
  <si>
    <t>牛埔里</t>
  </si>
  <si>
    <t>大坪里</t>
  </si>
  <si>
    <t>龍船里</t>
  </si>
  <si>
    <t>石𥕢里</t>
  </si>
  <si>
    <t>五王里</t>
  </si>
  <si>
    <t>網寮里</t>
  </si>
  <si>
    <t>埔園里</t>
  </si>
  <si>
    <t>大橋里</t>
  </si>
  <si>
    <t>王行里</t>
  </si>
  <si>
    <t>烏竹里</t>
  </si>
  <si>
    <t>蔦松里</t>
  </si>
  <si>
    <t>塩行里</t>
  </si>
  <si>
    <t>甲頂里</t>
  </si>
  <si>
    <t>東灣里</t>
  </si>
  <si>
    <t>西灣里</t>
  </si>
  <si>
    <t>南灣里</t>
  </si>
  <si>
    <t>崑山里</t>
  </si>
  <si>
    <t>北灣里</t>
  </si>
  <si>
    <t>新樹里</t>
  </si>
  <si>
    <t>復國里</t>
  </si>
  <si>
    <t>神洲里</t>
  </si>
  <si>
    <t>勝利里</t>
  </si>
  <si>
    <t>塩洲里</t>
  </si>
  <si>
    <t>二王里</t>
  </si>
  <si>
    <t>東橋里</t>
  </si>
  <si>
    <t>安康里</t>
  </si>
  <si>
    <t>西橋里</t>
  </si>
  <si>
    <t>尚頂里</t>
  </si>
  <si>
    <t>正強里</t>
  </si>
  <si>
    <t>中華里</t>
  </si>
  <si>
    <t>大仁里、大山里</t>
  </si>
  <si>
    <t>6700003340A009</t>
  </si>
  <si>
    <t>A009</t>
  </si>
  <si>
    <t>Area</t>
    <phoneticPr fontId="1" type="noConversion"/>
  </si>
  <si>
    <t>ID</t>
    <phoneticPr fontId="1" type="noConversion"/>
  </si>
  <si>
    <t>頂中里</t>
  </si>
  <si>
    <t>興台里</t>
  </si>
  <si>
    <t>朝安里</t>
  </si>
  <si>
    <t>八德里</t>
  </si>
  <si>
    <t>東隆里</t>
  </si>
  <si>
    <t>盛漁里</t>
  </si>
  <si>
    <t>興漁里</t>
  </si>
  <si>
    <t>鎮海里</t>
  </si>
  <si>
    <t>嘉蓮里</t>
  </si>
  <si>
    <t>船頭里</t>
  </si>
  <si>
    <t>下廍里</t>
  </si>
  <si>
    <t>興東里</t>
  </si>
  <si>
    <t>興農里</t>
  </si>
  <si>
    <t>網紗里</t>
  </si>
  <si>
    <t>仁壽里</t>
  </si>
  <si>
    <t>茄湖里</t>
  </si>
  <si>
    <t>頭溝里</t>
  </si>
  <si>
    <t>四溝里</t>
  </si>
  <si>
    <t>德和里</t>
  </si>
  <si>
    <t>龍水里</t>
  </si>
  <si>
    <t>山海里</t>
  </si>
  <si>
    <t>大光里</t>
  </si>
  <si>
    <t>水泉里</t>
  </si>
  <si>
    <t>墾丁里</t>
  </si>
  <si>
    <t>鵝鑾里</t>
  </si>
  <si>
    <t>新埤村</t>
  </si>
  <si>
    <t>建功村</t>
  </si>
  <si>
    <t>打鐵村</t>
  </si>
  <si>
    <t>萬隆村</t>
  </si>
  <si>
    <t>箕湖村</t>
  </si>
  <si>
    <t>餉潭村</t>
  </si>
  <si>
    <t>枋寮村</t>
  </si>
  <si>
    <t>新龍村</t>
  </si>
  <si>
    <t>保生村</t>
  </si>
  <si>
    <t>安樂村</t>
  </si>
  <si>
    <t>隆山村</t>
  </si>
  <si>
    <t>天時村</t>
  </si>
  <si>
    <t>地利村</t>
  </si>
  <si>
    <t>人和村</t>
  </si>
  <si>
    <t>內寮村</t>
  </si>
  <si>
    <t>新開村</t>
  </si>
  <si>
    <t>太源村</t>
  </si>
  <si>
    <t>玉泉村</t>
  </si>
  <si>
    <t>東海村</t>
  </si>
  <si>
    <t>仙吉村</t>
  </si>
  <si>
    <t>田洋村</t>
  </si>
  <si>
    <t>內庄村</t>
  </si>
  <si>
    <t>新東村</t>
  </si>
  <si>
    <t>新園村</t>
  </si>
  <si>
    <t>烏龍村</t>
  </si>
  <si>
    <t>興龍村</t>
  </si>
  <si>
    <t>中洲村</t>
  </si>
  <si>
    <t>南龍村</t>
  </si>
  <si>
    <t>港西村</t>
  </si>
  <si>
    <t>五房村</t>
  </si>
  <si>
    <t>鹽埔村</t>
  </si>
  <si>
    <t>園寮村</t>
  </si>
  <si>
    <t>圍內村</t>
  </si>
  <si>
    <t>力社村</t>
  </si>
  <si>
    <t>洲子村</t>
  </si>
  <si>
    <t>北勢村</t>
  </si>
  <si>
    <t>越溪村</t>
  </si>
  <si>
    <t>港東村</t>
  </si>
  <si>
    <t>林邊村</t>
  </si>
  <si>
    <t>光林村</t>
  </si>
  <si>
    <t>仁和村</t>
  </si>
  <si>
    <t>中林村</t>
  </si>
  <si>
    <t>水利村</t>
  </si>
  <si>
    <t>崎峯村</t>
  </si>
  <si>
    <t>田厝村</t>
  </si>
  <si>
    <t>鎮安村</t>
  </si>
  <si>
    <t>溪南村</t>
  </si>
  <si>
    <t>溪北村</t>
  </si>
  <si>
    <t>七塊村</t>
  </si>
  <si>
    <t>萬華村</t>
  </si>
  <si>
    <t>米崙村</t>
  </si>
  <si>
    <t>壽元村</t>
  </si>
  <si>
    <t>南安村</t>
  </si>
  <si>
    <t>佳冬村</t>
  </si>
  <si>
    <t>六根村</t>
  </si>
  <si>
    <t>賴家村</t>
  </si>
  <si>
    <t>萬建村</t>
  </si>
  <si>
    <t>石光村</t>
  </si>
  <si>
    <t>玉光村</t>
  </si>
  <si>
    <t>昌隆村</t>
  </si>
  <si>
    <t>豐隆村</t>
  </si>
  <si>
    <t>羌園村</t>
  </si>
  <si>
    <t>燄溫村</t>
  </si>
  <si>
    <t>塭豐村</t>
  </si>
  <si>
    <t>本福村</t>
  </si>
  <si>
    <t>中福村</t>
  </si>
  <si>
    <t>漁福村</t>
  </si>
  <si>
    <t>大福村</t>
  </si>
  <si>
    <t>南福村</t>
  </si>
  <si>
    <t>天福村</t>
  </si>
  <si>
    <t>上福村</t>
  </si>
  <si>
    <t>杉福村</t>
  </si>
  <si>
    <t>田中村</t>
  </si>
  <si>
    <t>海口村</t>
  </si>
  <si>
    <t>統埔村</t>
  </si>
  <si>
    <t>溫泉村</t>
  </si>
  <si>
    <t>保力村</t>
  </si>
  <si>
    <t>埔墘村</t>
  </si>
  <si>
    <t>射寮村</t>
  </si>
  <si>
    <t>後灣村</t>
  </si>
  <si>
    <t>滿州村</t>
  </si>
  <si>
    <t>里德村</t>
  </si>
  <si>
    <t>永靖村</t>
  </si>
  <si>
    <t>响林村</t>
  </si>
  <si>
    <t>長樂村</t>
  </si>
  <si>
    <t>九棚村</t>
  </si>
  <si>
    <t>港仔村</t>
  </si>
  <si>
    <t>枋山村</t>
  </si>
  <si>
    <t>加祿村</t>
  </si>
  <si>
    <t>楓港村</t>
  </si>
  <si>
    <t>善餘村</t>
  </si>
  <si>
    <t>來義村</t>
  </si>
  <si>
    <t>義林村</t>
  </si>
  <si>
    <t>丹林村</t>
  </si>
  <si>
    <t>古樓村</t>
  </si>
  <si>
    <t>文樂村</t>
  </si>
  <si>
    <t>望嘉村</t>
  </si>
  <si>
    <t>春日村</t>
  </si>
  <si>
    <t>古華村</t>
  </si>
  <si>
    <t>士文村</t>
  </si>
  <si>
    <t>七佳村</t>
  </si>
  <si>
    <t>歸崇村</t>
  </si>
  <si>
    <t>力里村</t>
  </si>
  <si>
    <t>楓林村</t>
  </si>
  <si>
    <t>丹路村</t>
  </si>
  <si>
    <t>草埔村</t>
  </si>
  <si>
    <t>內文村</t>
  </si>
  <si>
    <t>竹坑村</t>
  </si>
  <si>
    <t>獅子村</t>
  </si>
  <si>
    <t>內獅村</t>
  </si>
  <si>
    <t>南世村</t>
  </si>
  <si>
    <t>牡丹村</t>
  </si>
  <si>
    <t>東源村</t>
  </si>
  <si>
    <t>旭海村</t>
  </si>
  <si>
    <t>高士村</t>
  </si>
  <si>
    <t>四林村</t>
  </si>
  <si>
    <t>竹寮里</t>
  </si>
  <si>
    <t>九曲里</t>
  </si>
  <si>
    <t>久堂里</t>
  </si>
  <si>
    <t>水安里</t>
  </si>
  <si>
    <t>水寮里</t>
  </si>
  <si>
    <t>檨腳里</t>
  </si>
  <si>
    <t>興山里</t>
  </si>
  <si>
    <t>和山里</t>
  </si>
  <si>
    <t>姑山里</t>
  </si>
  <si>
    <t>井腳里</t>
  </si>
  <si>
    <t>小坪里</t>
  </si>
  <si>
    <t>龍目里</t>
  </si>
  <si>
    <t>大樹里</t>
  </si>
  <si>
    <t>溪埔里</t>
  </si>
  <si>
    <t>興田里</t>
  </si>
  <si>
    <t>統嶺里</t>
  </si>
  <si>
    <t>嘉誠里</t>
  </si>
  <si>
    <t>保社里</t>
  </si>
  <si>
    <t>大社里</t>
  </si>
  <si>
    <t>翠屏里</t>
  </si>
  <si>
    <t>三奶里</t>
  </si>
  <si>
    <t>中里里</t>
  </si>
  <si>
    <t>尖山里</t>
  </si>
  <si>
    <t>瓊林里</t>
  </si>
  <si>
    <t>安招里</t>
  </si>
  <si>
    <t>角宿里</t>
  </si>
  <si>
    <t>鳳雄里</t>
  </si>
  <si>
    <t>東燕里</t>
  </si>
  <si>
    <t>南燕里</t>
  </si>
  <si>
    <t>西燕里</t>
  </si>
  <si>
    <t>深水里</t>
  </si>
  <si>
    <t>鹿埔里</t>
  </si>
  <si>
    <t>南安里</t>
  </si>
  <si>
    <t>古亭里</t>
  </si>
  <si>
    <t>石安里</t>
  </si>
  <si>
    <t>峯山里</t>
  </si>
  <si>
    <t>港後里</t>
  </si>
  <si>
    <t>崗山里</t>
  </si>
  <si>
    <t>阿蓮里</t>
  </si>
  <si>
    <t>清蓮里</t>
  </si>
  <si>
    <t>和蓮里</t>
  </si>
  <si>
    <t>青旗里</t>
  </si>
  <si>
    <t>復安里</t>
  </si>
  <si>
    <t>玉庫里</t>
  </si>
  <si>
    <t>南蓮里</t>
  </si>
  <si>
    <t>湄洲里</t>
  </si>
  <si>
    <t>圓富里</t>
  </si>
  <si>
    <t>上洲里</t>
  </si>
  <si>
    <t>南勝里</t>
  </si>
  <si>
    <t>東昌里</t>
  </si>
  <si>
    <t>竹峰里</t>
  </si>
  <si>
    <t>瑞吉里</t>
  </si>
  <si>
    <t>三協里</t>
  </si>
  <si>
    <t>鯤洲里</t>
  </si>
  <si>
    <t>大山里</t>
  </si>
  <si>
    <t>南洲里</t>
  </si>
  <si>
    <t>合和里</t>
  </si>
  <si>
    <t>祿興里</t>
  </si>
  <si>
    <t>中壇里</t>
  </si>
  <si>
    <t>獅山里</t>
  </si>
  <si>
    <t>龍肚里</t>
  </si>
  <si>
    <t>興隆里</t>
  </si>
  <si>
    <t>中圳里</t>
  </si>
  <si>
    <t>瀰濃里</t>
  </si>
  <si>
    <t>吉洋里</t>
  </si>
  <si>
    <t>吉和里</t>
  </si>
  <si>
    <t>吉東里</t>
  </si>
  <si>
    <t>廣林里</t>
  </si>
  <si>
    <t>新威里</t>
  </si>
  <si>
    <t>新發里</t>
  </si>
  <si>
    <t>荖濃里</t>
  </si>
  <si>
    <t>六龜里</t>
  </si>
  <si>
    <t>義寶里</t>
  </si>
  <si>
    <t>興龍里</t>
  </si>
  <si>
    <t>寶來里</t>
  </si>
  <si>
    <t>文武里</t>
  </si>
  <si>
    <t>大津里</t>
  </si>
  <si>
    <t>大田里</t>
  </si>
  <si>
    <t>寶隆里</t>
  </si>
  <si>
    <t>關山里</t>
  </si>
  <si>
    <t>小林里</t>
  </si>
  <si>
    <t>杉林里</t>
  </si>
  <si>
    <t>木梓里</t>
  </si>
  <si>
    <t>集來里</t>
  </si>
  <si>
    <t>上平里</t>
  </si>
  <si>
    <t>月美里</t>
  </si>
  <si>
    <t>大愛里</t>
  </si>
  <si>
    <t>溝坪里</t>
  </si>
  <si>
    <t>金竹里</t>
  </si>
  <si>
    <t>石坑里</t>
  </si>
  <si>
    <t>內門里</t>
  </si>
  <si>
    <t>內豊里</t>
  </si>
  <si>
    <t>觀亭里</t>
  </si>
  <si>
    <t>內東里</t>
  </si>
  <si>
    <t>三平里</t>
  </si>
  <si>
    <t>內興里</t>
  </si>
  <si>
    <t>瑞山里</t>
  </si>
  <si>
    <t>萬山里</t>
  </si>
  <si>
    <t>多納里</t>
  </si>
  <si>
    <t>寶山里</t>
  </si>
  <si>
    <t>建山里</t>
  </si>
  <si>
    <t>高中里</t>
  </si>
  <si>
    <t>勤和里</t>
  </si>
  <si>
    <t>拉芙蘭里</t>
  </si>
  <si>
    <t>梅山里</t>
  </si>
  <si>
    <t>達卡努瓦里</t>
  </si>
  <si>
    <t>瑪雅里</t>
  </si>
  <si>
    <t>南沙魯里</t>
  </si>
  <si>
    <t>岡山里</t>
  </si>
  <si>
    <t>壽天里</t>
  </si>
  <si>
    <t>維仁里</t>
  </si>
  <si>
    <t>後紅里</t>
  </si>
  <si>
    <t>大遼里</t>
  </si>
  <si>
    <t>前峰里</t>
  </si>
  <si>
    <t>劉厝里</t>
  </si>
  <si>
    <t>後協里</t>
  </si>
  <si>
    <t>潭底里</t>
  </si>
  <si>
    <t>碧紅里</t>
  </si>
  <si>
    <t>程香里</t>
  </si>
  <si>
    <t>台上里</t>
  </si>
  <si>
    <t>灣裡里</t>
  </si>
  <si>
    <t>白米里</t>
  </si>
  <si>
    <t>石潭里</t>
  </si>
  <si>
    <t>本洲里</t>
  </si>
  <si>
    <t>嘉興里</t>
  </si>
  <si>
    <t>嘉峰里</t>
  </si>
  <si>
    <t>華崗里</t>
  </si>
  <si>
    <t>協榮里</t>
  </si>
  <si>
    <t>為隨里</t>
  </si>
  <si>
    <t>壽峰里</t>
  </si>
  <si>
    <t>橋頭里</t>
  </si>
  <si>
    <t>仕隆里</t>
  </si>
  <si>
    <t>仕豐里</t>
  </si>
  <si>
    <t>芋寮里</t>
  </si>
  <si>
    <t>白樹里</t>
  </si>
  <si>
    <t>筆秀里</t>
  </si>
  <si>
    <t>新莊里</t>
  </si>
  <si>
    <t>甲北里</t>
  </si>
  <si>
    <t>頂鹽里</t>
  </si>
  <si>
    <t>中崎里</t>
  </si>
  <si>
    <t>仕和里</t>
  </si>
  <si>
    <t>德松里</t>
  </si>
  <si>
    <t>竹滬里</t>
  </si>
  <si>
    <t>頂寮里</t>
  </si>
  <si>
    <t>後鄉里</t>
  </si>
  <si>
    <t>北嶺里</t>
  </si>
  <si>
    <t>社西里</t>
  </si>
  <si>
    <t>下坑里</t>
  </si>
  <si>
    <t>竹西里</t>
  </si>
  <si>
    <t>文北里</t>
  </si>
  <si>
    <t>文南里</t>
  </si>
  <si>
    <t>三爺里</t>
  </si>
  <si>
    <t>鴨寮里</t>
  </si>
  <si>
    <t>社東里</t>
  </si>
  <si>
    <t>社中里</t>
  </si>
  <si>
    <t>竹南里</t>
  </si>
  <si>
    <t>社南里</t>
  </si>
  <si>
    <t>劉家里</t>
  </si>
  <si>
    <t>太爺里</t>
  </si>
  <si>
    <t>葉厝里</t>
  </si>
  <si>
    <t>中賢里</t>
  </si>
  <si>
    <t>逸賢里</t>
  </si>
  <si>
    <t>萬福里</t>
  </si>
  <si>
    <t>嘉賜里</t>
  </si>
  <si>
    <t>嘉安里</t>
  </si>
  <si>
    <t>嘉定里</t>
  </si>
  <si>
    <t>保定里</t>
  </si>
  <si>
    <t>光定里</t>
  </si>
  <si>
    <t>大定里</t>
  </si>
  <si>
    <t>吉定里</t>
  </si>
  <si>
    <t>嘉樂里</t>
  </si>
  <si>
    <t>嘉泰里</t>
  </si>
  <si>
    <t>嘉福里</t>
  </si>
  <si>
    <t>和協里</t>
  </si>
  <si>
    <t>崎漏里</t>
  </si>
  <si>
    <t>鹽田里</t>
  </si>
  <si>
    <t>保寧里</t>
  </si>
  <si>
    <t>維新里</t>
  </si>
  <si>
    <t>光和里</t>
  </si>
  <si>
    <t>彌靖里</t>
  </si>
  <si>
    <t>彌仁里</t>
  </si>
  <si>
    <t>彌壽里</t>
  </si>
  <si>
    <t>彌陀里</t>
  </si>
  <si>
    <t>舊港里</t>
  </si>
  <si>
    <t>文安里</t>
  </si>
  <si>
    <t>鹽埕里</t>
  </si>
  <si>
    <t>過港里</t>
  </si>
  <si>
    <t>海尾里</t>
  </si>
  <si>
    <t>漯底里</t>
  </si>
  <si>
    <t>梓信里</t>
  </si>
  <si>
    <t>梓義里</t>
  </si>
  <si>
    <t>梓和里</t>
  </si>
  <si>
    <t>梓平里</t>
  </si>
  <si>
    <t>中崙里</t>
  </si>
  <si>
    <t>赤崁里</t>
  </si>
  <si>
    <t>禮蚵里</t>
  </si>
  <si>
    <t>智蚵里</t>
  </si>
  <si>
    <t>信蚵里</t>
  </si>
  <si>
    <t>大舍里</t>
  </si>
  <si>
    <t>赤東里</t>
  </si>
  <si>
    <t>赤西里</t>
  </si>
  <si>
    <t>典寶里</t>
  </si>
  <si>
    <t>尾西里</t>
  </si>
  <si>
    <t>頂北里</t>
  </si>
  <si>
    <t>中北里</t>
  </si>
  <si>
    <t>中南里</t>
  </si>
  <si>
    <t>廟東里</t>
  </si>
  <si>
    <t>廟北里</t>
  </si>
  <si>
    <t>尾南里</t>
  </si>
  <si>
    <t>尾北里</t>
  </si>
  <si>
    <t>屏山里</t>
  </si>
  <si>
    <t>祥和里</t>
  </si>
  <si>
    <t>永清里</t>
  </si>
  <si>
    <t>光輝里</t>
  </si>
  <si>
    <t>合群里</t>
  </si>
  <si>
    <t>明建里</t>
  </si>
  <si>
    <t>頂西里</t>
  </si>
  <si>
    <t>聖后里</t>
  </si>
  <si>
    <t>聖西里</t>
  </si>
  <si>
    <t>聖南里</t>
  </si>
  <si>
    <t>路東里</t>
  </si>
  <si>
    <t>廍北里</t>
  </si>
  <si>
    <t>廍南里</t>
  </si>
  <si>
    <t>埤西里</t>
  </si>
  <si>
    <t>埤北里</t>
  </si>
  <si>
    <t>埤東里</t>
  </si>
  <si>
    <t>海勝里</t>
  </si>
  <si>
    <t>崇實里</t>
  </si>
  <si>
    <t>自助里</t>
  </si>
  <si>
    <t>果貿里</t>
  </si>
  <si>
    <t>果惠里</t>
  </si>
  <si>
    <t>果峰里</t>
  </si>
  <si>
    <t>新下里</t>
  </si>
  <si>
    <t>新上里</t>
  </si>
  <si>
    <t>新中里</t>
  </si>
  <si>
    <t>菜公里</t>
  </si>
  <si>
    <t>清豐里</t>
  </si>
  <si>
    <t>享平里</t>
  </si>
  <si>
    <t>中陽里</t>
  </si>
  <si>
    <t>惠楠里</t>
  </si>
  <si>
    <t>惠民里</t>
  </si>
  <si>
    <t>惠豐里</t>
  </si>
  <si>
    <t>錦屏里</t>
  </si>
  <si>
    <t>玉屏里</t>
  </si>
  <si>
    <t>金田里</t>
  </si>
  <si>
    <t>稔田里</t>
  </si>
  <si>
    <t>瑞屏里</t>
  </si>
  <si>
    <t>宏南里</t>
  </si>
  <si>
    <t>宏毅里</t>
  </si>
  <si>
    <t>宏榮里</t>
  </si>
  <si>
    <t>廣昌里</t>
  </si>
  <si>
    <t>久昌里</t>
  </si>
  <si>
    <t>大昌里</t>
  </si>
  <si>
    <t>福昌里</t>
  </si>
  <si>
    <t>盛昌里</t>
  </si>
  <si>
    <t>泰昌里</t>
  </si>
  <si>
    <t>建昌里</t>
  </si>
  <si>
    <t>宏昌里</t>
  </si>
  <si>
    <t>和昌里</t>
  </si>
  <si>
    <t>慶昌里</t>
  </si>
  <si>
    <t>隆昌里</t>
  </si>
  <si>
    <t>裕昌里</t>
  </si>
  <si>
    <t>國昌里</t>
  </si>
  <si>
    <t>加昌里</t>
  </si>
  <si>
    <t>仁昌里</t>
  </si>
  <si>
    <t>藍田里</t>
  </si>
  <si>
    <t>Area</t>
    <phoneticPr fontId="1" type="noConversion"/>
  </si>
  <si>
    <t>ID</t>
    <phoneticPr fontId="1" type="noConversion"/>
  </si>
  <si>
    <t>進士里</t>
  </si>
  <si>
    <t>南橋里</t>
  </si>
  <si>
    <t>建業里</t>
  </si>
  <si>
    <t>南津里</t>
  </si>
  <si>
    <t>凱旋里</t>
  </si>
  <si>
    <t>東村里</t>
  </si>
  <si>
    <t>七張里</t>
  </si>
  <si>
    <t>小東里</t>
  </si>
  <si>
    <t>孝廉里</t>
  </si>
  <si>
    <t>茭白里</t>
  </si>
  <si>
    <t>北津里</t>
  </si>
  <si>
    <t>梅洲里</t>
  </si>
  <si>
    <t>負郭里</t>
  </si>
  <si>
    <t>建軍里</t>
  </si>
  <si>
    <t>思源里</t>
  </si>
  <si>
    <t>七結里</t>
  </si>
  <si>
    <t>擺厘里</t>
  </si>
  <si>
    <t>新群里</t>
  </si>
  <si>
    <t>羅莊里</t>
  </si>
  <si>
    <t>南昌里</t>
  </si>
  <si>
    <t>南豪里</t>
  </si>
  <si>
    <t>漢民里</t>
  </si>
  <si>
    <t>北成里</t>
  </si>
  <si>
    <t>賢文里</t>
  </si>
  <si>
    <t>集祥里</t>
  </si>
  <si>
    <t>維揚里</t>
  </si>
  <si>
    <t>永榮里</t>
  </si>
  <si>
    <t>存仁里</t>
  </si>
  <si>
    <t>港邊里</t>
  </si>
  <si>
    <t>隘丁里</t>
  </si>
  <si>
    <t>新城里</t>
  </si>
  <si>
    <t>聖湖里</t>
  </si>
  <si>
    <t>蘇西里</t>
  </si>
  <si>
    <t>蘇北里</t>
  </si>
  <si>
    <t>蘇南里</t>
  </si>
  <si>
    <t>蘇東里</t>
  </si>
  <si>
    <t>永春里</t>
  </si>
  <si>
    <t>永樂里</t>
  </si>
  <si>
    <t>南正里</t>
  </si>
  <si>
    <t>南成里</t>
  </si>
  <si>
    <t>南寧里</t>
  </si>
  <si>
    <t>南建里</t>
  </si>
  <si>
    <t>東澳里</t>
  </si>
  <si>
    <t>南強里</t>
  </si>
  <si>
    <t>聖愛里</t>
  </si>
  <si>
    <t>石城里</t>
  </si>
  <si>
    <t>大里里</t>
  </si>
  <si>
    <t>大溪里</t>
  </si>
  <si>
    <t>合興里</t>
  </si>
  <si>
    <t>更新里</t>
  </si>
  <si>
    <t>外澳里</t>
  </si>
  <si>
    <t>港口里</t>
  </si>
  <si>
    <t>武營里</t>
  </si>
  <si>
    <t>竹安里</t>
  </si>
  <si>
    <t>新建里</t>
  </si>
  <si>
    <t>拔雅里</t>
  </si>
  <si>
    <t>福成里</t>
  </si>
  <si>
    <t>金面里</t>
  </si>
  <si>
    <t>金盈里</t>
  </si>
  <si>
    <t>二城里</t>
  </si>
  <si>
    <t>龜山里</t>
  </si>
  <si>
    <t>白雲村</t>
  </si>
  <si>
    <t>玉石村</t>
  </si>
  <si>
    <t>德陽村</t>
  </si>
  <si>
    <t>大忠村</t>
  </si>
  <si>
    <t>大義村</t>
  </si>
  <si>
    <t>六結村</t>
  </si>
  <si>
    <t>二龍村</t>
  </si>
  <si>
    <t>時潮村</t>
  </si>
  <si>
    <t>玉田村</t>
  </si>
  <si>
    <t>三民村</t>
  </si>
  <si>
    <t>林美村</t>
  </si>
  <si>
    <t>白鵝村</t>
  </si>
  <si>
    <t>光武村</t>
  </si>
  <si>
    <t>吳沙村</t>
  </si>
  <si>
    <t>龍潭村</t>
  </si>
  <si>
    <t>匏崙村</t>
  </si>
  <si>
    <t>二結村</t>
  </si>
  <si>
    <t>吉祥村</t>
  </si>
  <si>
    <t>美福村</t>
  </si>
  <si>
    <t>新南村</t>
  </si>
  <si>
    <t>過嶺村</t>
  </si>
  <si>
    <t>永鎮村</t>
  </si>
  <si>
    <t>古亭村</t>
  </si>
  <si>
    <t>功勞村</t>
  </si>
  <si>
    <t>美城村</t>
  </si>
  <si>
    <t>新社村</t>
  </si>
  <si>
    <t>古結村</t>
  </si>
  <si>
    <t>尚德村</t>
  </si>
  <si>
    <t>惠好村</t>
  </si>
  <si>
    <t>七賢村</t>
  </si>
  <si>
    <t>深溝村</t>
  </si>
  <si>
    <t>蓁巷村</t>
  </si>
  <si>
    <t>中華村</t>
  </si>
  <si>
    <t>頭分村</t>
  </si>
  <si>
    <t>枕山村</t>
  </si>
  <si>
    <t>同樂村</t>
  </si>
  <si>
    <t>湖東村</t>
  </si>
  <si>
    <t>逸仙村</t>
  </si>
  <si>
    <t>湖北村</t>
  </si>
  <si>
    <t>湖西村</t>
  </si>
  <si>
    <t>武淵村</t>
  </si>
  <si>
    <t>珍珠村</t>
  </si>
  <si>
    <t>補城村</t>
  </si>
  <si>
    <t>三奇村</t>
  </si>
  <si>
    <t>大興村</t>
  </si>
  <si>
    <t>香和村</t>
  </si>
  <si>
    <t>冬山村</t>
  </si>
  <si>
    <t>安平村</t>
  </si>
  <si>
    <t>太和村</t>
  </si>
  <si>
    <t>八寶村</t>
  </si>
  <si>
    <t>丸山村</t>
  </si>
  <si>
    <t>中山村</t>
  </si>
  <si>
    <t>順安村</t>
  </si>
  <si>
    <t>永美村</t>
  </si>
  <si>
    <t>群英村</t>
  </si>
  <si>
    <t>清溝村</t>
  </si>
  <si>
    <t>鹿埔村</t>
  </si>
  <si>
    <t>得安村</t>
  </si>
  <si>
    <t>廣安村</t>
  </si>
  <si>
    <t>柯林村</t>
  </si>
  <si>
    <t>大進村</t>
  </si>
  <si>
    <t>三興村</t>
  </si>
  <si>
    <t>上四村</t>
  </si>
  <si>
    <t>四結村</t>
  </si>
  <si>
    <t>五結村</t>
  </si>
  <si>
    <t>大吉村</t>
  </si>
  <si>
    <t>協和村</t>
  </si>
  <si>
    <t>孝威村</t>
  </si>
  <si>
    <t>錦眾村</t>
  </si>
  <si>
    <t>利澤村</t>
  </si>
  <si>
    <t>成興村</t>
  </si>
  <si>
    <t>季新村</t>
  </si>
  <si>
    <t>天山村</t>
  </si>
  <si>
    <t>雙賢村</t>
  </si>
  <si>
    <t>義德村</t>
  </si>
  <si>
    <t>集慶村</t>
  </si>
  <si>
    <t>月眉村</t>
  </si>
  <si>
    <t>拱照村</t>
  </si>
  <si>
    <t>大隱村</t>
  </si>
  <si>
    <t>行健村</t>
  </si>
  <si>
    <t>萬德村</t>
  </si>
  <si>
    <t>貴林村</t>
  </si>
  <si>
    <t>萬富村</t>
  </si>
  <si>
    <t>尚武村</t>
  </si>
  <si>
    <t>大洲村</t>
  </si>
  <si>
    <t>尾塹村</t>
  </si>
  <si>
    <t>寒溪村</t>
  </si>
  <si>
    <t>崙埤村</t>
  </si>
  <si>
    <t>松羅村</t>
  </si>
  <si>
    <t>英士村</t>
  </si>
  <si>
    <t>樂水村</t>
  </si>
  <si>
    <t>四季村</t>
  </si>
  <si>
    <t>南山村</t>
  </si>
  <si>
    <t>茂安村</t>
  </si>
  <si>
    <t>南澳村</t>
  </si>
  <si>
    <t>碧候村</t>
  </si>
  <si>
    <t>東岳村</t>
  </si>
  <si>
    <t>金岳村</t>
  </si>
  <si>
    <t>武塔村</t>
  </si>
  <si>
    <t>金洋村</t>
  </si>
  <si>
    <t>澳花村</t>
  </si>
  <si>
    <t>民立里</t>
  </si>
  <si>
    <t>民運里</t>
  </si>
  <si>
    <t>主信里</t>
  </si>
  <si>
    <t>主睦里</t>
  </si>
  <si>
    <t>主和里</t>
  </si>
  <si>
    <t>國威里</t>
  </si>
  <si>
    <t>國風里</t>
  </si>
  <si>
    <t>民意里</t>
  </si>
  <si>
    <t>主義里</t>
  </si>
  <si>
    <t>主工里</t>
  </si>
  <si>
    <t>主農里</t>
  </si>
  <si>
    <t>國治里</t>
  </si>
  <si>
    <t>國富里</t>
  </si>
  <si>
    <t>民勤里</t>
  </si>
  <si>
    <t>主商里</t>
  </si>
  <si>
    <t>主學里</t>
  </si>
  <si>
    <t>國聯里</t>
  </si>
  <si>
    <t>國強里</t>
  </si>
  <si>
    <t>民心里</t>
  </si>
  <si>
    <t>民樂里</t>
  </si>
  <si>
    <t>主勤里</t>
  </si>
  <si>
    <t>主力里</t>
  </si>
  <si>
    <t>國魂里</t>
  </si>
  <si>
    <t>國慶里</t>
  </si>
  <si>
    <t>主計里</t>
  </si>
  <si>
    <t>主權里</t>
  </si>
  <si>
    <t>國防里</t>
  </si>
  <si>
    <t>國福里</t>
  </si>
  <si>
    <t>國裕里</t>
  </si>
  <si>
    <t>主安里</t>
  </si>
  <si>
    <t>國盛里</t>
  </si>
  <si>
    <t>民孝里</t>
  </si>
  <si>
    <t>鳳仁里</t>
  </si>
  <si>
    <t>鳳義里</t>
  </si>
  <si>
    <t>鳳禮里</t>
  </si>
  <si>
    <t>鳳智里</t>
  </si>
  <si>
    <t>鳳信里</t>
  </si>
  <si>
    <t>山興里</t>
  </si>
  <si>
    <t>大榮里</t>
  </si>
  <si>
    <t>北林里</t>
  </si>
  <si>
    <t>林榮里</t>
  </si>
  <si>
    <t>長橋里</t>
  </si>
  <si>
    <t>森榮里</t>
  </si>
  <si>
    <t>中城里</t>
  </si>
  <si>
    <t>啟模里</t>
  </si>
  <si>
    <t>永昌里</t>
  </si>
  <si>
    <t>國武里</t>
  </si>
  <si>
    <t>源城里</t>
  </si>
  <si>
    <t>長良里</t>
  </si>
  <si>
    <t>樂合里</t>
  </si>
  <si>
    <t>東豐里</t>
  </si>
  <si>
    <t>松浦里</t>
  </si>
  <si>
    <t>春日里</t>
  </si>
  <si>
    <t>德武里</t>
  </si>
  <si>
    <t>大禹里</t>
  </si>
  <si>
    <t>康樂村</t>
  </si>
  <si>
    <t>佳林村</t>
  </si>
  <si>
    <t>嘉里村</t>
  </si>
  <si>
    <t>嘉新村</t>
  </si>
  <si>
    <t>大漢村</t>
  </si>
  <si>
    <t>北昌村</t>
  </si>
  <si>
    <t>勝安村</t>
  </si>
  <si>
    <t>太昌村</t>
  </si>
  <si>
    <t>慶豐村</t>
  </si>
  <si>
    <t>吉安村</t>
  </si>
  <si>
    <t>南華村</t>
  </si>
  <si>
    <t>干城村</t>
  </si>
  <si>
    <t>稻香村</t>
  </si>
  <si>
    <t>宜昌村</t>
  </si>
  <si>
    <t>東昌村</t>
  </si>
  <si>
    <t>仁安村</t>
  </si>
  <si>
    <t>光華村</t>
  </si>
  <si>
    <t>樹湖村</t>
  </si>
  <si>
    <t>溪口村</t>
  </si>
  <si>
    <t>豐山村</t>
  </si>
  <si>
    <t>豐裡村</t>
  </si>
  <si>
    <t>豐坪村</t>
  </si>
  <si>
    <t>壽豐村</t>
  </si>
  <si>
    <t>光榮村</t>
  </si>
  <si>
    <t>池南村</t>
  </si>
  <si>
    <t>平和村</t>
  </si>
  <si>
    <t>志學村</t>
  </si>
  <si>
    <t>米棧村</t>
  </si>
  <si>
    <t>水璉村</t>
  </si>
  <si>
    <t>鹽寮村</t>
  </si>
  <si>
    <t>大安村</t>
  </si>
  <si>
    <t>大平村</t>
  </si>
  <si>
    <t>大馬村</t>
  </si>
  <si>
    <t>大全村</t>
  </si>
  <si>
    <t>大富村</t>
  </si>
  <si>
    <t>大豐村</t>
  </si>
  <si>
    <t>東富村</t>
  </si>
  <si>
    <t>西富村</t>
  </si>
  <si>
    <t>南富村</t>
  </si>
  <si>
    <t>北富村</t>
  </si>
  <si>
    <t>豐濱村</t>
  </si>
  <si>
    <t>磯崎村</t>
  </si>
  <si>
    <t>靜浦村</t>
  </si>
  <si>
    <t>瑞穗村</t>
  </si>
  <si>
    <t>瑞美村</t>
  </si>
  <si>
    <t>瑞良村</t>
  </si>
  <si>
    <t>瑞祥村</t>
  </si>
  <si>
    <t>瑞北村</t>
  </si>
  <si>
    <t>舞鶴村</t>
  </si>
  <si>
    <t>鶴岡村</t>
  </si>
  <si>
    <t>奇美村</t>
  </si>
  <si>
    <t>富源村</t>
  </si>
  <si>
    <t>富民村</t>
  </si>
  <si>
    <t>吳江村</t>
  </si>
  <si>
    <t>東里村</t>
  </si>
  <si>
    <t>萬寧村</t>
  </si>
  <si>
    <t>竹田村</t>
  </si>
  <si>
    <t>羅山村</t>
  </si>
  <si>
    <t>石牌村</t>
  </si>
  <si>
    <t>明里村</t>
  </si>
  <si>
    <t>富里村</t>
  </si>
  <si>
    <t>永豐村</t>
  </si>
  <si>
    <t>豐南村</t>
  </si>
  <si>
    <t>富南村</t>
  </si>
  <si>
    <t>學田村</t>
  </si>
  <si>
    <t>崇德村</t>
  </si>
  <si>
    <t>富世村</t>
  </si>
  <si>
    <t>秀林村</t>
  </si>
  <si>
    <t>水源村</t>
  </si>
  <si>
    <t>銅門村</t>
  </si>
  <si>
    <t>文蘭村</t>
  </si>
  <si>
    <t>景美村</t>
  </si>
  <si>
    <t>佳民村</t>
  </si>
  <si>
    <t>西林村</t>
  </si>
  <si>
    <t>見晴村</t>
  </si>
  <si>
    <t>萬榮村</t>
  </si>
  <si>
    <t>明利村</t>
  </si>
  <si>
    <t>馬遠村</t>
  </si>
  <si>
    <t>紅葉村</t>
  </si>
  <si>
    <t>崙山村</t>
  </si>
  <si>
    <t>立山村</t>
  </si>
  <si>
    <t>卓溪村</t>
  </si>
  <si>
    <t>卓清村</t>
  </si>
  <si>
    <t>古風村</t>
  </si>
  <si>
    <t>民治里、民主里</t>
  </si>
  <si>
    <t>1001501010A011</t>
  </si>
  <si>
    <t>A011</t>
  </si>
  <si>
    <t>Area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</si>
</sst>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1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4"/>
      <color rgb="FF404040"/>
      <name val="PingFang TC"/>
      <family val="3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Arial Unicode MS"/>
      <family val="2"/>
      <charset val="136"/>
    </font>
    <font>
      <sz val="12"/>
      <name val="細明體"/>
      <family val="3"/>
      <charset val="136"/>
    </font>
    <font>
      <sz val="12"/>
      <name val="Arial"/>
      <family val="2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2"/>
      <color rgb="FF000000"/>
      <name val="Calibri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8">
    <xf numFmtId="0" fontId="0" fillId="0" borderId="0">
      <alignment vertical="center"/>
    </xf>
    <xf numFmtId="0" fontId="3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164" fontId="0" fillId="0" borderId="0" xfId="0" applyNumberFormat="1">
      <alignment vertical="center"/>
    </xf>
    <xf numFmtId="164" fontId="0" fillId="2" borderId="0" xfId="0" applyNumberFormat="1" applyFill="1">
      <alignment vertical="center"/>
    </xf>
    <xf numFmtId="0" fontId="3" fillId="0" borderId="1" xfId="1" applyBorder="1">
      <alignment vertical="center"/>
    </xf>
    <xf numFmtId="0" fontId="3" fillId="0" borderId="0" xfId="1">
      <alignment vertical="center"/>
    </xf>
    <xf numFmtId="0" fontId="3" fillId="0" borderId="1" xfId="1" applyBorder="1" applyAlignment="1">
      <alignment horizontal="center" vertical="center"/>
    </xf>
    <xf numFmtId="0" fontId="3" fillId="0" borderId="2" xfId="1" applyBorder="1" applyAlignment="1">
      <alignment horizontal="center" vertical="justify"/>
    </xf>
    <xf numFmtId="49" fontId="3" fillId="0" borderId="0" xfId="1" applyNumberFormat="1">
      <alignment vertical="center"/>
    </xf>
    <xf numFmtId="0" fontId="5" fillId="0" borderId="1" xfId="1" applyFont="1" applyBorder="1">
      <alignment vertical="center"/>
    </xf>
    <xf numFmtId="10" fontId="3" fillId="0" borderId="1" xfId="1" applyNumberFormat="1" applyBorder="1">
      <alignment vertical="center"/>
    </xf>
    <xf numFmtId="165" fontId="3" fillId="0" borderId="1" xfId="1" applyNumberFormat="1" applyBorder="1">
      <alignment vertical="center"/>
    </xf>
    <xf numFmtId="0" fontId="3" fillId="0" borderId="2" xfId="1" applyBorder="1">
      <alignment vertical="center"/>
    </xf>
    <xf numFmtId="0" fontId="6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right" vertical="center" wrapText="1"/>
    </xf>
    <xf numFmtId="0" fontId="3" fillId="0" borderId="3" xfId="1" applyBorder="1">
      <alignment vertical="center"/>
    </xf>
    <xf numFmtId="10" fontId="7" fillId="0" borderId="1" xfId="1" applyNumberFormat="1" applyFont="1" applyBorder="1" applyAlignment="1">
      <alignment horizontal="right" vertical="center" wrapText="1"/>
    </xf>
    <xf numFmtId="0" fontId="6" fillId="0" borderId="1" xfId="1" applyFont="1" applyBorder="1" applyAlignment="1">
      <alignment horizontal="right" vertical="center" wrapText="1"/>
    </xf>
    <xf numFmtId="0" fontId="7" fillId="0" borderId="0" xfId="1" applyFont="1" applyAlignment="1">
      <alignment horizontal="right" vertical="center" wrapText="1"/>
    </xf>
    <xf numFmtId="10" fontId="7" fillId="0" borderId="0" xfId="1" applyNumberFormat="1" applyFont="1" applyAlignment="1">
      <alignment horizontal="right" vertical="center" wrapText="1"/>
    </xf>
    <xf numFmtId="0" fontId="10" fillId="0" borderId="0" xfId="0" applyFont="1">
      <alignment vertical="center"/>
    </xf>
    <xf numFmtId="164" fontId="10" fillId="0" borderId="0" xfId="0" applyNumberFormat="1" applyFont="1">
      <alignment vertical="center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workbookViewId="0">
      <selection activeCell="J17" sqref="J17"/>
    </sheetView>
  </sheetViews>
  <sheetFormatPr defaultColWidth="8.83203125" defaultRowHeight="17"/>
  <cols>
    <col min="1" max="1" width="8.83203125" style="7"/>
    <col min="2" max="2" width="9.5" style="7" bestFit="1" customWidth="1"/>
    <col min="3" max="3" width="10.33203125" style="7" bestFit="1" customWidth="1"/>
    <col min="4" max="4" width="14" style="7" customWidth="1"/>
    <col min="5" max="5" width="12" style="7" customWidth="1"/>
    <col min="6" max="6" width="8.83203125" style="7"/>
    <col min="7" max="7" width="7.6640625" style="7" customWidth="1"/>
    <col min="8" max="8" width="8.83203125" style="7"/>
    <col min="9" max="9" width="10.1640625" style="7" customWidth="1"/>
    <col min="10" max="16384" width="8.83203125" style="7"/>
  </cols>
  <sheetData>
    <row r="1" spans="1:13" ht="33.75" customHeight="1">
      <c r="A1" s="6" t="s">
        <v>882</v>
      </c>
      <c r="B1" s="6" t="s">
        <v>883</v>
      </c>
      <c r="D1" s="8" t="s">
        <v>884</v>
      </c>
      <c r="E1" s="8" t="s">
        <v>883</v>
      </c>
      <c r="F1" s="8" t="s">
        <v>885</v>
      </c>
      <c r="G1" s="8" t="s">
        <v>886</v>
      </c>
      <c r="H1" s="8" t="s">
        <v>887</v>
      </c>
      <c r="I1" s="8" t="s">
        <v>888</v>
      </c>
      <c r="J1" s="8" t="s">
        <v>889</v>
      </c>
      <c r="K1" s="8" t="s">
        <v>890</v>
      </c>
      <c r="L1" s="8" t="s">
        <v>891</v>
      </c>
      <c r="M1" s="9" t="s">
        <v>892</v>
      </c>
    </row>
    <row r="2" spans="1:13" ht="18">
      <c r="A2" s="10" t="s">
        <v>142</v>
      </c>
      <c r="B2" s="7">
        <v>9921</v>
      </c>
      <c r="D2" s="8" t="s">
        <v>893</v>
      </c>
      <c r="E2" s="11">
        <f>B18+B20+B15</f>
        <v>5599335</v>
      </c>
      <c r="F2" s="12">
        <f t="shared" ref="F2:F7" si="0">E2/$E$9</f>
        <v>0.30588914178727777</v>
      </c>
      <c r="G2" s="13">
        <f t="shared" ref="G2:G7" si="1">F2*$G$9</f>
        <v>489.42262685964442</v>
      </c>
      <c r="H2" s="6">
        <f t="shared" ref="H2:H7" si="2">G2/(J2*K2)</f>
        <v>8.7396897653507928</v>
      </c>
      <c r="I2" s="6">
        <v>9</v>
      </c>
      <c r="J2" s="6">
        <v>4</v>
      </c>
      <c r="K2" s="6">
        <v>14</v>
      </c>
      <c r="L2" s="6">
        <f t="shared" ref="L2:L7" si="3">I2*J2*K2</f>
        <v>504</v>
      </c>
      <c r="M2" s="14">
        <v>4</v>
      </c>
    </row>
    <row r="3" spans="1:13">
      <c r="A3" s="10" t="s">
        <v>144</v>
      </c>
      <c r="B3" s="7">
        <v>109478</v>
      </c>
      <c r="D3" s="15" t="s">
        <v>894</v>
      </c>
      <c r="E3" s="16">
        <f>B23+B16+B5+B6</f>
        <v>2731351</v>
      </c>
      <c r="F3" s="12">
        <f t="shared" si="0"/>
        <v>0.14921247135772783</v>
      </c>
      <c r="G3" s="13">
        <f t="shared" si="1"/>
        <v>238.73995417236452</v>
      </c>
      <c r="H3" s="6">
        <f t="shared" si="2"/>
        <v>4.2632134673636521</v>
      </c>
      <c r="I3" s="6">
        <v>4</v>
      </c>
      <c r="J3" s="6">
        <v>4</v>
      </c>
      <c r="K3" s="6">
        <v>14</v>
      </c>
      <c r="L3" s="6">
        <f t="shared" si="3"/>
        <v>224</v>
      </c>
      <c r="M3" s="14">
        <v>3</v>
      </c>
    </row>
    <row r="4" spans="1:13">
      <c r="A4" s="10" t="s">
        <v>146</v>
      </c>
      <c r="B4" s="7">
        <v>357077</v>
      </c>
      <c r="D4" s="15" t="s">
        <v>895</v>
      </c>
      <c r="E4" s="16">
        <f>B21+B8+B7</f>
        <v>3517576</v>
      </c>
      <c r="F4" s="12">
        <f t="shared" si="0"/>
        <v>0.19216358796384311</v>
      </c>
      <c r="G4" s="13">
        <f t="shared" si="1"/>
        <v>307.461740742149</v>
      </c>
      <c r="H4" s="6">
        <f t="shared" si="2"/>
        <v>5.4903882275383751</v>
      </c>
      <c r="I4" s="6">
        <v>5</v>
      </c>
      <c r="J4" s="6">
        <v>4</v>
      </c>
      <c r="K4" s="6">
        <v>14</v>
      </c>
      <c r="L4" s="6">
        <f t="shared" si="3"/>
        <v>280</v>
      </c>
      <c r="M4" s="14">
        <v>4</v>
      </c>
    </row>
    <row r="5" spans="1:13">
      <c r="A5" s="10" t="s">
        <v>148</v>
      </c>
      <c r="B5" s="7">
        <v>396492</v>
      </c>
      <c r="D5" s="15" t="s">
        <v>896</v>
      </c>
      <c r="E5" s="16">
        <f>B9+B10+B22+B17</f>
        <v>2715412</v>
      </c>
      <c r="F5" s="12">
        <f t="shared" si="0"/>
        <v>0.14834173098749684</v>
      </c>
      <c r="G5" s="13">
        <f t="shared" si="1"/>
        <v>237.34676957999494</v>
      </c>
      <c r="H5" s="6">
        <f t="shared" si="2"/>
        <v>4.2383351710713386</v>
      </c>
      <c r="I5" s="6">
        <v>4</v>
      </c>
      <c r="J5" s="6">
        <v>4</v>
      </c>
      <c r="K5" s="6">
        <v>14</v>
      </c>
      <c r="L5" s="6">
        <f t="shared" si="3"/>
        <v>224</v>
      </c>
      <c r="M5" s="17">
        <v>4</v>
      </c>
    </row>
    <row r="6" spans="1:13">
      <c r="A6" s="10" t="s">
        <v>150</v>
      </c>
      <c r="B6" s="7">
        <v>439371</v>
      </c>
      <c r="D6" s="15" t="s">
        <v>897</v>
      </c>
      <c r="E6" s="16">
        <f>B19+B11</f>
        <v>2865471</v>
      </c>
      <c r="F6" s="12">
        <f t="shared" si="0"/>
        <v>0.15653938637469139</v>
      </c>
      <c r="G6" s="13">
        <f t="shared" si="1"/>
        <v>250.46301819950622</v>
      </c>
      <c r="H6" s="6">
        <f t="shared" si="2"/>
        <v>4.472553896419754</v>
      </c>
      <c r="I6" s="6">
        <v>4</v>
      </c>
      <c r="J6" s="6">
        <v>4</v>
      </c>
      <c r="K6" s="6">
        <v>14</v>
      </c>
      <c r="L6" s="6">
        <f t="shared" si="3"/>
        <v>224</v>
      </c>
      <c r="M6" s="17">
        <v>4</v>
      </c>
    </row>
    <row r="7" spans="1:13">
      <c r="A7" s="10" t="s">
        <v>153</v>
      </c>
      <c r="B7" s="7">
        <v>1016559</v>
      </c>
      <c r="D7" s="15" t="s">
        <v>898</v>
      </c>
      <c r="E7" s="16">
        <f>B2+B3+B4+B12+B13+B14</f>
        <v>875967</v>
      </c>
      <c r="F7" s="12">
        <f t="shared" si="0"/>
        <v>4.7853681528963056E-2</v>
      </c>
      <c r="G7" s="13">
        <f t="shared" si="1"/>
        <v>76.565890446340887</v>
      </c>
      <c r="H7" s="6">
        <f t="shared" si="2"/>
        <v>1.3672480436846588</v>
      </c>
      <c r="I7" s="6">
        <v>2</v>
      </c>
      <c r="J7" s="6">
        <v>4</v>
      </c>
      <c r="K7" s="6">
        <v>14</v>
      </c>
      <c r="L7" s="6">
        <f t="shared" si="3"/>
        <v>112</v>
      </c>
      <c r="M7" s="17">
        <v>1</v>
      </c>
    </row>
    <row r="8" spans="1:13">
      <c r="A8" s="10" t="s">
        <v>158</v>
      </c>
      <c r="B8" s="7">
        <v>393720</v>
      </c>
      <c r="D8" s="16"/>
      <c r="E8" s="16"/>
      <c r="F8" s="18"/>
      <c r="G8" s="6"/>
      <c r="H8" s="6"/>
      <c r="I8" s="6"/>
      <c r="J8" s="6"/>
      <c r="K8" s="6"/>
      <c r="L8" s="6"/>
    </row>
    <row r="9" spans="1:13">
      <c r="A9" s="10" t="s">
        <v>161</v>
      </c>
      <c r="B9" s="7">
        <v>563032</v>
      </c>
      <c r="D9" s="19" t="s">
        <v>899</v>
      </c>
      <c r="E9" s="16">
        <f>SUM(E2:E7)</f>
        <v>18305112</v>
      </c>
      <c r="F9" s="18"/>
      <c r="G9" s="6">
        <v>1600</v>
      </c>
      <c r="H9" s="6"/>
      <c r="I9" s="6">
        <v>27</v>
      </c>
      <c r="J9" s="6"/>
      <c r="K9" s="6"/>
      <c r="L9" s="6">
        <f>SUM(L2:L7)</f>
        <v>1568</v>
      </c>
      <c r="M9" s="7">
        <v>20</v>
      </c>
    </row>
    <row r="10" spans="1:13">
      <c r="A10" s="10" t="s">
        <v>164</v>
      </c>
      <c r="B10" s="7">
        <v>425115</v>
      </c>
      <c r="D10" s="20"/>
      <c r="E10" s="20"/>
      <c r="F10" s="21"/>
    </row>
    <row r="11" spans="1:13">
      <c r="A11" s="10" t="s">
        <v>167</v>
      </c>
      <c r="B11" s="7">
        <v>642792</v>
      </c>
      <c r="D11" s="20"/>
      <c r="E11" s="20"/>
      <c r="F11" s="21"/>
    </row>
    <row r="12" spans="1:13">
      <c r="A12" s="10" t="s">
        <v>171</v>
      </c>
      <c r="B12" s="7">
        <v>118223</v>
      </c>
      <c r="D12" s="20"/>
      <c r="E12" s="20"/>
      <c r="F12" s="21"/>
    </row>
    <row r="13" spans="1:13">
      <c r="A13" s="10" t="s">
        <v>173</v>
      </c>
      <c r="B13" s="7">
        <v>198114</v>
      </c>
      <c r="D13" s="20"/>
      <c r="E13" s="20"/>
      <c r="F13" s="21"/>
    </row>
    <row r="14" spans="1:13">
      <c r="A14" s="10" t="s">
        <v>175</v>
      </c>
      <c r="B14" s="7">
        <v>83154</v>
      </c>
      <c r="D14" s="20"/>
      <c r="E14" s="20"/>
      <c r="F14" s="21"/>
    </row>
    <row r="15" spans="1:13">
      <c r="A15" s="10" t="s">
        <v>177</v>
      </c>
      <c r="B15" s="7">
        <v>298947</v>
      </c>
      <c r="D15" s="20"/>
      <c r="E15" s="20"/>
      <c r="F15" s="21"/>
    </row>
    <row r="16" spans="1:13">
      <c r="A16" s="10" t="s">
        <v>179</v>
      </c>
      <c r="B16" s="7">
        <v>324395</v>
      </c>
      <c r="D16" s="20"/>
      <c r="E16" s="20"/>
      <c r="F16" s="21"/>
    </row>
    <row r="17" spans="1:6">
      <c r="A17" s="10" t="s">
        <v>181</v>
      </c>
      <c r="B17" s="7">
        <v>208988</v>
      </c>
      <c r="D17" s="20"/>
      <c r="E17" s="20"/>
      <c r="F17" s="21"/>
    </row>
    <row r="18" spans="1:6">
      <c r="A18" s="10" t="s">
        <v>183</v>
      </c>
      <c r="B18" s="7">
        <v>2150423</v>
      </c>
      <c r="D18" s="20"/>
      <c r="E18" s="20"/>
      <c r="F18" s="21"/>
    </row>
    <row r="19" spans="1:6" ht="16.5" customHeight="1">
      <c r="A19" s="10" t="s">
        <v>192</v>
      </c>
      <c r="B19" s="7">
        <v>2222679</v>
      </c>
      <c r="D19" s="20"/>
      <c r="E19" s="20"/>
      <c r="F19" s="21"/>
    </row>
    <row r="20" spans="1:6">
      <c r="A20" s="10" t="s">
        <v>202</v>
      </c>
      <c r="B20" s="7">
        <v>3149965</v>
      </c>
      <c r="D20" s="20"/>
      <c r="E20" s="20"/>
      <c r="F20" s="21"/>
    </row>
    <row r="21" spans="1:6">
      <c r="A21" s="10" t="s">
        <v>215</v>
      </c>
      <c r="B21" s="7">
        <v>2107297</v>
      </c>
      <c r="D21" s="20"/>
      <c r="E21" s="20"/>
      <c r="F21" s="21"/>
    </row>
    <row r="22" spans="1:6">
      <c r="A22" s="10" t="s">
        <v>224</v>
      </c>
      <c r="B22" s="7">
        <v>1518277</v>
      </c>
      <c r="D22" s="20"/>
      <c r="E22" s="20"/>
      <c r="F22" s="21"/>
    </row>
    <row r="23" spans="1:6">
      <c r="A23" s="10" t="s">
        <v>230</v>
      </c>
      <c r="B23" s="7">
        <v>1571093</v>
      </c>
      <c r="D23" s="20"/>
      <c r="E23" s="20"/>
      <c r="F23" s="21"/>
    </row>
    <row r="24" spans="1:6">
      <c r="B24" s="7">
        <f>SUM(B2:B23)</f>
        <v>18305112</v>
      </c>
      <c r="C24" s="20"/>
      <c r="D24" s="20"/>
      <c r="E24" s="20"/>
      <c r="F24" s="21"/>
    </row>
    <row r="25" spans="1:6">
      <c r="C25" s="20"/>
      <c r="D25" s="20"/>
      <c r="E25" s="20"/>
      <c r="F25" s="21"/>
    </row>
    <row r="26" spans="1:6">
      <c r="C26" s="20"/>
      <c r="D26" s="20"/>
      <c r="E26" s="20"/>
      <c r="F26" s="21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O22"/>
  <sheetViews>
    <sheetView workbookViewId="0">
      <selection activeCell="C14" sqref="B3:C14"/>
    </sheetView>
  </sheetViews>
  <sheetFormatPr defaultColWidth="8.83203125" defaultRowHeight="15.5"/>
  <sheetData>
    <row r="1" spans="1:14">
      <c r="A1" t="s">
        <v>237</v>
      </c>
      <c r="B1" t="s">
        <v>140</v>
      </c>
      <c r="C1" t="s">
        <v>237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243</v>
      </c>
      <c r="L1" t="s">
        <v>244</v>
      </c>
      <c r="M1" t="s">
        <v>245</v>
      </c>
    </row>
    <row r="2" spans="1:14" hidden="1">
      <c r="A2" t="s">
        <v>120</v>
      </c>
      <c r="B2" t="s">
        <v>219</v>
      </c>
      <c r="C2" t="s">
        <v>120</v>
      </c>
      <c r="D2" t="s">
        <v>116</v>
      </c>
      <c r="E2" t="s">
        <v>10</v>
      </c>
      <c r="F2" t="s">
        <v>40</v>
      </c>
      <c r="G2" t="s">
        <v>10</v>
      </c>
      <c r="H2" t="s">
        <v>11</v>
      </c>
      <c r="I2" t="s">
        <v>12</v>
      </c>
      <c r="J2">
        <v>287435</v>
      </c>
      <c r="K2">
        <v>8.7979204659634602E-2</v>
      </c>
      <c r="L2">
        <f>J2</f>
        <v>287435</v>
      </c>
      <c r="N2" t="str">
        <f>MID(C2,1,7)</f>
        <v>6600004</v>
      </c>
    </row>
    <row r="3" spans="1:14">
      <c r="A3" s="2" t="s">
        <v>43</v>
      </c>
      <c r="B3" s="2" t="s">
        <v>159</v>
      </c>
      <c r="C3" s="2" t="s">
        <v>43</v>
      </c>
      <c r="D3" s="2" t="s">
        <v>23</v>
      </c>
      <c r="E3" s="2" t="s">
        <v>42</v>
      </c>
      <c r="F3" s="2" t="s">
        <v>17</v>
      </c>
      <c r="G3" s="2" t="s">
        <v>10</v>
      </c>
      <c r="H3" s="2" t="s">
        <v>11</v>
      </c>
      <c r="I3" s="2" t="s">
        <v>12</v>
      </c>
      <c r="J3" s="2">
        <v>188743</v>
      </c>
      <c r="K3" s="2">
        <v>0.34624860801177637</v>
      </c>
      <c r="L3" s="2">
        <f>L2+J3</f>
        <v>476178</v>
      </c>
      <c r="M3" s="2">
        <v>1</v>
      </c>
      <c r="N3" t="str">
        <f t="shared" ref="N3:N15" si="0">MID(C3,1,7)</f>
        <v>1000801</v>
      </c>
    </row>
    <row r="4" spans="1:14" hidden="1">
      <c r="A4" t="s">
        <v>39</v>
      </c>
      <c r="B4" t="s">
        <v>157</v>
      </c>
      <c r="C4" t="s">
        <v>39</v>
      </c>
      <c r="D4" t="s">
        <v>23</v>
      </c>
      <c r="E4" t="s">
        <v>15</v>
      </c>
      <c r="F4" t="s">
        <v>40</v>
      </c>
      <c r="G4" t="s">
        <v>10</v>
      </c>
      <c r="H4" t="s">
        <v>11</v>
      </c>
      <c r="I4" t="s">
        <v>12</v>
      </c>
      <c r="J4">
        <v>260906</v>
      </c>
      <c r="K4">
        <v>1.9159626175507638</v>
      </c>
      <c r="L4">
        <f t="shared" ref="L4:L15" si="1">L3+J4</f>
        <v>737084</v>
      </c>
      <c r="N4" t="str">
        <f t="shared" si="0"/>
        <v>1000704</v>
      </c>
    </row>
    <row r="5" spans="1:14">
      <c r="A5" s="2" t="s">
        <v>118</v>
      </c>
      <c r="B5" s="2" t="s">
        <v>217</v>
      </c>
      <c r="C5" s="2" t="s">
        <v>118</v>
      </c>
      <c r="D5" s="2" t="s">
        <v>116</v>
      </c>
      <c r="E5" s="2" t="s">
        <v>10</v>
      </c>
      <c r="F5" s="2" t="s">
        <v>33</v>
      </c>
      <c r="G5" s="2" t="s">
        <v>10</v>
      </c>
      <c r="H5" s="2" t="s">
        <v>11</v>
      </c>
      <c r="I5" s="2" t="s">
        <v>12</v>
      </c>
      <c r="J5" s="2">
        <v>288136</v>
      </c>
      <c r="K5" s="2">
        <v>2.3914319307619598</v>
      </c>
      <c r="L5" s="2">
        <f t="shared" si="1"/>
        <v>1025220</v>
      </c>
      <c r="M5" s="2">
        <v>1</v>
      </c>
      <c r="N5" t="str">
        <f t="shared" si="0"/>
        <v>6600002</v>
      </c>
    </row>
    <row r="6" spans="1:14" hidden="1">
      <c r="A6" t="s">
        <v>44</v>
      </c>
      <c r="B6" t="s">
        <v>160</v>
      </c>
      <c r="C6" t="s">
        <v>44</v>
      </c>
      <c r="D6" t="s">
        <v>23</v>
      </c>
      <c r="E6" t="s">
        <v>42</v>
      </c>
      <c r="F6" t="s">
        <v>33</v>
      </c>
      <c r="G6" t="s">
        <v>10</v>
      </c>
      <c r="H6" t="s">
        <v>11</v>
      </c>
      <c r="I6" t="s">
        <v>12</v>
      </c>
      <c r="J6">
        <v>204977</v>
      </c>
      <c r="K6">
        <v>3.2793911304070944</v>
      </c>
      <c r="L6">
        <f t="shared" si="1"/>
        <v>1230197</v>
      </c>
      <c r="N6" t="str">
        <f t="shared" si="0"/>
        <v>1000802</v>
      </c>
    </row>
    <row r="7" spans="1:14" hidden="1">
      <c r="A7" t="s">
        <v>119</v>
      </c>
      <c r="B7" t="s">
        <v>218</v>
      </c>
      <c r="C7" t="s">
        <v>119</v>
      </c>
      <c r="D7" t="s">
        <v>116</v>
      </c>
      <c r="E7" t="s">
        <v>10</v>
      </c>
      <c r="F7" t="s">
        <v>38</v>
      </c>
      <c r="G7" t="s">
        <v>10</v>
      </c>
      <c r="H7" t="s">
        <v>11</v>
      </c>
      <c r="I7" t="s">
        <v>12</v>
      </c>
      <c r="J7">
        <v>243934</v>
      </c>
      <c r="K7">
        <v>4.0131860875283865</v>
      </c>
      <c r="L7">
        <f t="shared" si="1"/>
        <v>1474131</v>
      </c>
      <c r="N7" t="str">
        <f t="shared" si="0"/>
        <v>6600003</v>
      </c>
    </row>
    <row r="8" spans="1:14">
      <c r="A8" s="2" t="s">
        <v>35</v>
      </c>
      <c r="B8" s="2" t="s">
        <v>154</v>
      </c>
      <c r="C8" s="2" t="s">
        <v>35</v>
      </c>
      <c r="D8" s="2" t="s">
        <v>23</v>
      </c>
      <c r="E8" s="2" t="s">
        <v>15</v>
      </c>
      <c r="F8" s="2" t="s">
        <v>17</v>
      </c>
      <c r="G8" s="2" t="s">
        <v>10</v>
      </c>
      <c r="H8" s="2" t="s">
        <v>11</v>
      </c>
      <c r="I8" s="2" t="s">
        <v>12</v>
      </c>
      <c r="J8" s="2">
        <v>247505</v>
      </c>
      <c r="K8" s="2">
        <v>5.4065905697723551</v>
      </c>
      <c r="L8" s="2">
        <f t="shared" si="1"/>
        <v>1721636</v>
      </c>
      <c r="M8" s="2">
        <v>1</v>
      </c>
      <c r="N8" t="str">
        <f t="shared" si="0"/>
        <v>1000701</v>
      </c>
    </row>
    <row r="9" spans="1:14" hidden="1">
      <c r="A9" t="s">
        <v>124</v>
      </c>
      <c r="B9" t="s">
        <v>223</v>
      </c>
      <c r="C9" t="s">
        <v>124</v>
      </c>
      <c r="D9" t="s">
        <v>116</v>
      </c>
      <c r="E9" t="s">
        <v>10</v>
      </c>
      <c r="F9" t="s">
        <v>87</v>
      </c>
      <c r="G9" t="s">
        <v>10</v>
      </c>
      <c r="H9" t="s">
        <v>11</v>
      </c>
      <c r="I9" t="s">
        <v>12</v>
      </c>
      <c r="J9">
        <v>207927</v>
      </c>
      <c r="K9">
        <v>5.713798279592301</v>
      </c>
      <c r="L9">
        <f t="shared" si="1"/>
        <v>1929563</v>
      </c>
      <c r="N9" t="str">
        <f t="shared" si="0"/>
        <v>6600008</v>
      </c>
    </row>
    <row r="10" spans="1:14" hidden="1">
      <c r="A10" t="s">
        <v>36</v>
      </c>
      <c r="B10" t="s">
        <v>155</v>
      </c>
      <c r="C10" t="s">
        <v>36</v>
      </c>
      <c r="D10" t="s">
        <v>23</v>
      </c>
      <c r="E10" t="s">
        <v>15</v>
      </c>
      <c r="F10" t="s">
        <v>33</v>
      </c>
      <c r="G10" t="s">
        <v>10</v>
      </c>
      <c r="H10" t="s">
        <v>11</v>
      </c>
      <c r="I10" t="s">
        <v>12</v>
      </c>
      <c r="J10">
        <v>237921</v>
      </c>
      <c r="K10">
        <v>6.1908452586121774</v>
      </c>
      <c r="L10">
        <f t="shared" si="1"/>
        <v>2167484</v>
      </c>
      <c r="N10" t="str">
        <f t="shared" si="0"/>
        <v>1000702</v>
      </c>
    </row>
    <row r="11" spans="1:14">
      <c r="A11" s="2" t="s">
        <v>37</v>
      </c>
      <c r="B11" s="2" t="s">
        <v>156</v>
      </c>
      <c r="C11" s="2" t="s">
        <v>37</v>
      </c>
      <c r="D11" s="2" t="s">
        <v>23</v>
      </c>
      <c r="E11" s="2" t="s">
        <v>15</v>
      </c>
      <c r="F11" s="2" t="s">
        <v>38</v>
      </c>
      <c r="G11" s="2" t="s">
        <v>10</v>
      </c>
      <c r="H11" s="2" t="s">
        <v>11</v>
      </c>
      <c r="I11" s="2" t="s">
        <v>12</v>
      </c>
      <c r="J11" s="2">
        <v>270227</v>
      </c>
      <c r="K11" s="2">
        <v>7.6864174805986778</v>
      </c>
      <c r="L11" s="2">
        <f t="shared" si="1"/>
        <v>2437711</v>
      </c>
      <c r="M11" s="2">
        <v>1</v>
      </c>
      <c r="N11" t="str">
        <f t="shared" si="0"/>
        <v>1000703</v>
      </c>
    </row>
    <row r="12" spans="1:14" hidden="1">
      <c r="A12" t="s">
        <v>123</v>
      </c>
      <c r="B12" t="s">
        <v>222</v>
      </c>
      <c r="C12" t="s">
        <v>123</v>
      </c>
      <c r="D12" t="s">
        <v>116</v>
      </c>
      <c r="E12" t="s">
        <v>10</v>
      </c>
      <c r="F12" t="s">
        <v>85</v>
      </c>
      <c r="G12" t="s">
        <v>10</v>
      </c>
      <c r="H12" t="s">
        <v>11</v>
      </c>
      <c r="I12" t="s">
        <v>12</v>
      </c>
      <c r="J12">
        <v>288794</v>
      </c>
      <c r="K12">
        <v>8.3346472527044018</v>
      </c>
      <c r="L12">
        <f t="shared" si="1"/>
        <v>2726505</v>
      </c>
      <c r="N12" t="str">
        <f t="shared" si="0"/>
        <v>6600007</v>
      </c>
    </row>
    <row r="13" spans="1:14" hidden="1">
      <c r="A13" t="s">
        <v>117</v>
      </c>
      <c r="B13" t="s">
        <v>216</v>
      </c>
      <c r="C13" t="s">
        <v>117</v>
      </c>
      <c r="D13" t="s">
        <v>116</v>
      </c>
      <c r="E13" t="s">
        <v>10</v>
      </c>
      <c r="F13" t="s">
        <v>17</v>
      </c>
      <c r="G13" t="s">
        <v>10</v>
      </c>
      <c r="H13" t="s">
        <v>11</v>
      </c>
      <c r="I13" t="s">
        <v>12</v>
      </c>
      <c r="J13">
        <v>211316</v>
      </c>
      <c r="K13">
        <v>8.7513021270106943</v>
      </c>
      <c r="L13">
        <f t="shared" si="1"/>
        <v>2937821</v>
      </c>
      <c r="N13" t="str">
        <f t="shared" si="0"/>
        <v>6600001</v>
      </c>
    </row>
    <row r="14" spans="1:14">
      <c r="A14" s="2" t="s">
        <v>121</v>
      </c>
      <c r="B14" s="2" t="s">
        <v>220</v>
      </c>
      <c r="C14" s="2" t="s">
        <v>121</v>
      </c>
      <c r="D14" s="2" t="s">
        <v>116</v>
      </c>
      <c r="E14" s="2" t="s">
        <v>10</v>
      </c>
      <c r="F14" s="2" t="s">
        <v>81</v>
      </c>
      <c r="G14" s="2" t="s">
        <v>10</v>
      </c>
      <c r="H14" s="2" t="s">
        <v>11</v>
      </c>
      <c r="I14" s="2" t="s">
        <v>12</v>
      </c>
      <c r="J14" s="2">
        <v>321452</v>
      </c>
      <c r="K14" s="2">
        <v>13.683343400781867</v>
      </c>
      <c r="L14" s="2">
        <f t="shared" si="1"/>
        <v>3259273</v>
      </c>
      <c r="M14" s="2">
        <v>1</v>
      </c>
      <c r="N14" t="str">
        <f t="shared" si="0"/>
        <v>6600005</v>
      </c>
    </row>
    <row r="15" spans="1:14" hidden="1">
      <c r="A15" t="s">
        <v>122</v>
      </c>
      <c r="B15" t="s">
        <v>221</v>
      </c>
      <c r="C15" t="s">
        <v>122</v>
      </c>
      <c r="D15" t="s">
        <v>116</v>
      </c>
      <c r="E15" t="s">
        <v>10</v>
      </c>
      <c r="F15" t="s">
        <v>83</v>
      </c>
      <c r="G15" t="s">
        <v>10</v>
      </c>
      <c r="H15" t="s">
        <v>11</v>
      </c>
      <c r="I15" t="s">
        <v>12</v>
      </c>
      <c r="J15">
        <v>258303</v>
      </c>
      <c r="K15">
        <v>13.738459561624708</v>
      </c>
      <c r="L15">
        <f t="shared" si="1"/>
        <v>3517576</v>
      </c>
      <c r="N15" t="str">
        <f t="shared" si="0"/>
        <v>6600006</v>
      </c>
    </row>
    <row r="18" spans="4:15">
      <c r="D18" t="s">
        <v>246</v>
      </c>
      <c r="E18">
        <f>L15/5</f>
        <v>703515.2</v>
      </c>
      <c r="F18" t="s">
        <v>247</v>
      </c>
      <c r="G18">
        <v>295488</v>
      </c>
      <c r="O18">
        <v>295488</v>
      </c>
    </row>
    <row r="19" spans="4:15">
      <c r="O19">
        <f>O18+703515.2</f>
        <v>999003.2</v>
      </c>
    </row>
    <row r="20" spans="4:15">
      <c r="O20">
        <f t="shared" ref="O20:O22" si="2">O19+703515.2</f>
        <v>1702518.4</v>
      </c>
    </row>
    <row r="21" spans="4:15">
      <c r="O21">
        <f t="shared" si="2"/>
        <v>2406033.5999999996</v>
      </c>
    </row>
    <row r="22" spans="4:15">
      <c r="O22">
        <f t="shared" si="2"/>
        <v>3109548.8</v>
      </c>
    </row>
  </sheetData>
  <autoFilter ref="A1:M15" xr:uid="{00000000-0009-0000-0000-000009000000}">
    <filterColumn colId="12">
      <customFilters>
        <customFilter operator="notEqual" val=" "/>
      </customFilters>
    </filterColumn>
    <sortState xmlns:xlrd2="http://schemas.microsoft.com/office/spreadsheetml/2017/richdata2" ref="A2:M15">
      <sortCondition ref="K1"/>
    </sortState>
  </autoFilter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O611"/>
  <sheetViews>
    <sheetView workbookViewId="0">
      <selection sqref="A1:XFD1"/>
    </sheetView>
  </sheetViews>
  <sheetFormatPr defaultColWidth="10.6640625" defaultRowHeight="15.5"/>
  <sheetData>
    <row r="1" spans="1:15">
      <c r="A1" t="s">
        <v>903</v>
      </c>
      <c r="B1" s="4" t="s">
        <v>248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904</v>
      </c>
      <c r="J1" t="s">
        <v>1242</v>
      </c>
      <c r="K1" t="s">
        <v>876</v>
      </c>
      <c r="L1" t="s">
        <v>877</v>
      </c>
      <c r="M1" t="s">
        <v>878</v>
      </c>
      <c r="N1" t="s">
        <v>900</v>
      </c>
      <c r="O1" t="s">
        <v>880</v>
      </c>
    </row>
    <row r="2" spans="1:15" hidden="1">
      <c r="A2" t="s">
        <v>1343</v>
      </c>
      <c r="B2">
        <v>10007010700005</v>
      </c>
      <c r="C2">
        <v>10</v>
      </c>
      <c r="D2">
        <v>7</v>
      </c>
      <c r="E2">
        <v>1</v>
      </c>
      <c r="F2">
        <v>70</v>
      </c>
      <c r="G2">
        <v>5</v>
      </c>
      <c r="H2">
        <v>0</v>
      </c>
      <c r="I2">
        <v>1000701</v>
      </c>
      <c r="J2">
        <v>1300</v>
      </c>
      <c r="K2">
        <v>0.73717355999555834</v>
      </c>
      <c r="L2">
        <f>J2</f>
        <v>1300</v>
      </c>
      <c r="M2">
        <f>L120/4</f>
        <v>61876.25</v>
      </c>
      <c r="N2">
        <v>160776</v>
      </c>
    </row>
    <row r="3" spans="1:15" hidden="1">
      <c r="A3" t="s">
        <v>1338</v>
      </c>
      <c r="B3">
        <v>10007010600022</v>
      </c>
      <c r="C3">
        <v>10</v>
      </c>
      <c r="D3">
        <v>7</v>
      </c>
      <c r="E3">
        <v>1</v>
      </c>
      <c r="F3">
        <v>60</v>
      </c>
      <c r="G3">
        <v>22</v>
      </c>
      <c r="H3">
        <v>0</v>
      </c>
      <c r="I3">
        <v>1000701</v>
      </c>
      <c r="J3">
        <v>1885</v>
      </c>
      <c r="K3">
        <v>1.4354995756822506</v>
      </c>
      <c r="L3">
        <f>J3+L2</f>
        <v>3185</v>
      </c>
      <c r="N3">
        <f>N2+M2</f>
        <v>222652.25</v>
      </c>
    </row>
    <row r="4" spans="1:15" hidden="1">
      <c r="A4" t="s">
        <v>1347</v>
      </c>
      <c r="B4">
        <v>10007010700010</v>
      </c>
      <c r="C4">
        <v>10</v>
      </c>
      <c r="D4">
        <v>7</v>
      </c>
      <c r="E4">
        <v>1</v>
      </c>
      <c r="F4">
        <v>70</v>
      </c>
      <c r="G4">
        <v>10</v>
      </c>
      <c r="H4">
        <v>0</v>
      </c>
      <c r="I4">
        <v>1000701</v>
      </c>
      <c r="J4">
        <v>4192</v>
      </c>
      <c r="K4">
        <v>2.6973158890997277</v>
      </c>
      <c r="L4">
        <f t="shared" ref="L4:L67" si="0">J4+L3</f>
        <v>7377</v>
      </c>
      <c r="N4">
        <f>N2+2*M2-L120</f>
        <v>37023.5</v>
      </c>
    </row>
    <row r="5" spans="1:15" hidden="1">
      <c r="A5" t="s">
        <v>1258</v>
      </c>
      <c r="B5">
        <v>10007010200018</v>
      </c>
      <c r="C5">
        <v>10</v>
      </c>
      <c r="D5">
        <v>7</v>
      </c>
      <c r="E5">
        <v>1</v>
      </c>
      <c r="F5">
        <v>20</v>
      </c>
      <c r="G5">
        <v>18</v>
      </c>
      <c r="H5">
        <v>0</v>
      </c>
      <c r="I5">
        <v>1000701</v>
      </c>
      <c r="J5">
        <v>2090</v>
      </c>
      <c r="K5">
        <v>3.1725120222237893</v>
      </c>
      <c r="L5">
        <f t="shared" si="0"/>
        <v>9467</v>
      </c>
      <c r="N5">
        <f>N2+3*M2-L120</f>
        <v>98899.75</v>
      </c>
    </row>
    <row r="6" spans="1:15" hidden="1">
      <c r="A6" t="s">
        <v>1269</v>
      </c>
      <c r="B6">
        <v>10007010300001</v>
      </c>
      <c r="C6">
        <v>10</v>
      </c>
      <c r="D6">
        <v>7</v>
      </c>
      <c r="E6">
        <v>1</v>
      </c>
      <c r="F6">
        <v>30</v>
      </c>
      <c r="G6">
        <v>1</v>
      </c>
      <c r="H6">
        <v>0</v>
      </c>
      <c r="I6">
        <v>1000701</v>
      </c>
      <c r="J6">
        <v>5621</v>
      </c>
      <c r="K6">
        <v>4.2765868259235198</v>
      </c>
      <c r="L6">
        <f t="shared" si="0"/>
        <v>15088</v>
      </c>
    </row>
    <row r="7" spans="1:15" hidden="1">
      <c r="A7" t="s">
        <v>1279</v>
      </c>
      <c r="B7">
        <v>10007010300011</v>
      </c>
      <c r="C7">
        <v>10</v>
      </c>
      <c r="D7">
        <v>7</v>
      </c>
      <c r="E7">
        <v>1</v>
      </c>
      <c r="F7">
        <v>30</v>
      </c>
      <c r="G7">
        <v>11</v>
      </c>
      <c r="H7">
        <v>0</v>
      </c>
      <c r="I7">
        <v>1000701</v>
      </c>
      <c r="J7">
        <v>1346</v>
      </c>
      <c r="K7">
        <v>4.321312747638407</v>
      </c>
      <c r="L7">
        <f t="shared" si="0"/>
        <v>16434</v>
      </c>
    </row>
    <row r="8" spans="1:15" hidden="1">
      <c r="A8" t="s">
        <v>1274</v>
      </c>
      <c r="B8">
        <v>10007010300006</v>
      </c>
      <c r="C8">
        <v>10</v>
      </c>
      <c r="D8">
        <v>7</v>
      </c>
      <c r="E8">
        <v>1</v>
      </c>
      <c r="F8">
        <v>30</v>
      </c>
      <c r="G8">
        <v>6</v>
      </c>
      <c r="H8">
        <v>0</v>
      </c>
      <c r="I8">
        <v>1000701</v>
      </c>
      <c r="J8">
        <v>2633</v>
      </c>
      <c r="K8">
        <v>5.2598274531678717</v>
      </c>
      <c r="L8">
        <f t="shared" si="0"/>
        <v>19067</v>
      </c>
    </row>
    <row r="9" spans="1:15" hidden="1">
      <c r="A9" t="s">
        <v>1326</v>
      </c>
      <c r="B9">
        <v>10007010600009</v>
      </c>
      <c r="C9">
        <v>10</v>
      </c>
      <c r="D9">
        <v>7</v>
      </c>
      <c r="E9">
        <v>1</v>
      </c>
      <c r="F9">
        <v>60</v>
      </c>
      <c r="G9">
        <v>9</v>
      </c>
      <c r="H9">
        <v>0</v>
      </c>
      <c r="I9">
        <v>1000701</v>
      </c>
      <c r="J9">
        <v>2259</v>
      </c>
      <c r="K9">
        <v>7.6039438229851184</v>
      </c>
      <c r="L9">
        <f t="shared" si="0"/>
        <v>21326</v>
      </c>
    </row>
    <row r="10" spans="1:15" hidden="1">
      <c r="A10" t="s">
        <v>1265</v>
      </c>
      <c r="B10">
        <v>10007010200025</v>
      </c>
      <c r="C10">
        <v>10</v>
      </c>
      <c r="D10">
        <v>7</v>
      </c>
      <c r="E10">
        <v>1</v>
      </c>
      <c r="F10">
        <v>20</v>
      </c>
      <c r="G10">
        <v>25</v>
      </c>
      <c r="H10">
        <v>0</v>
      </c>
      <c r="I10">
        <v>1000701</v>
      </c>
      <c r="J10">
        <v>2944</v>
      </c>
      <c r="K10">
        <v>8.0723056456258675</v>
      </c>
      <c r="L10">
        <f t="shared" si="0"/>
        <v>24270</v>
      </c>
    </row>
    <row r="11" spans="1:15" hidden="1">
      <c r="A11" t="s">
        <v>1296</v>
      </c>
      <c r="B11">
        <v>10007010400001</v>
      </c>
      <c r="C11">
        <v>10</v>
      </c>
      <c r="D11">
        <v>7</v>
      </c>
      <c r="E11">
        <v>1</v>
      </c>
      <c r="F11">
        <v>40</v>
      </c>
      <c r="G11">
        <v>1</v>
      </c>
      <c r="H11">
        <v>0</v>
      </c>
      <c r="I11">
        <v>1000701</v>
      </c>
      <c r="J11">
        <v>2135</v>
      </c>
      <c r="K11">
        <v>8.2899117809541014</v>
      </c>
      <c r="L11">
        <f t="shared" si="0"/>
        <v>26405</v>
      </c>
    </row>
    <row r="12" spans="1:15" hidden="1">
      <c r="A12" t="s">
        <v>558</v>
      </c>
      <c r="B12">
        <v>10007010200029</v>
      </c>
      <c r="C12">
        <v>10</v>
      </c>
      <c r="D12">
        <v>7</v>
      </c>
      <c r="E12">
        <v>1</v>
      </c>
      <c r="F12">
        <v>20</v>
      </c>
      <c r="G12">
        <v>29</v>
      </c>
      <c r="H12">
        <v>0</v>
      </c>
      <c r="I12">
        <v>1000701</v>
      </c>
      <c r="J12">
        <v>4292</v>
      </c>
      <c r="K12">
        <v>8.898477224679505</v>
      </c>
      <c r="L12">
        <f t="shared" si="0"/>
        <v>30697</v>
      </c>
    </row>
    <row r="13" spans="1:15" hidden="1">
      <c r="A13" t="s">
        <v>1284</v>
      </c>
      <c r="B13">
        <v>10007010300016</v>
      </c>
      <c r="C13">
        <v>10</v>
      </c>
      <c r="D13">
        <v>7</v>
      </c>
      <c r="E13">
        <v>1</v>
      </c>
      <c r="F13">
        <v>30</v>
      </c>
      <c r="G13">
        <v>16</v>
      </c>
      <c r="H13">
        <v>0</v>
      </c>
      <c r="I13">
        <v>1000701</v>
      </c>
      <c r="J13">
        <v>1796</v>
      </c>
      <c r="K13">
        <v>9.2447461986430284</v>
      </c>
      <c r="L13">
        <f t="shared" si="0"/>
        <v>32493</v>
      </c>
    </row>
    <row r="14" spans="1:15" hidden="1">
      <c r="A14" t="s">
        <v>1270</v>
      </c>
      <c r="B14">
        <v>10007010300002</v>
      </c>
      <c r="C14">
        <v>10</v>
      </c>
      <c r="D14">
        <v>7</v>
      </c>
      <c r="E14">
        <v>1</v>
      </c>
      <c r="F14">
        <v>30</v>
      </c>
      <c r="G14">
        <v>2</v>
      </c>
      <c r="H14">
        <v>0</v>
      </c>
      <c r="I14">
        <v>1000701</v>
      </c>
      <c r="J14">
        <v>3995</v>
      </c>
      <c r="K14">
        <v>11.140098213368905</v>
      </c>
      <c r="L14">
        <f t="shared" si="0"/>
        <v>36488</v>
      </c>
    </row>
    <row r="15" spans="1:15" hidden="1">
      <c r="A15" t="s">
        <v>431</v>
      </c>
      <c r="B15">
        <v>10007010200002</v>
      </c>
      <c r="C15">
        <v>10</v>
      </c>
      <c r="D15">
        <v>7</v>
      </c>
      <c r="E15">
        <v>1</v>
      </c>
      <c r="F15">
        <v>20</v>
      </c>
      <c r="G15">
        <v>2</v>
      </c>
      <c r="H15">
        <v>0</v>
      </c>
      <c r="I15">
        <v>1000701</v>
      </c>
      <c r="J15">
        <v>490</v>
      </c>
      <c r="K15">
        <v>12.601111571313989</v>
      </c>
      <c r="L15">
        <f t="shared" si="0"/>
        <v>36978</v>
      </c>
    </row>
    <row r="16" spans="1:15">
      <c r="A16" s="2" t="s">
        <v>1250</v>
      </c>
      <c r="B16" s="2">
        <v>10007010200008</v>
      </c>
      <c r="C16" s="2">
        <v>10</v>
      </c>
      <c r="D16" s="2">
        <v>7</v>
      </c>
      <c r="E16" s="2">
        <v>1</v>
      </c>
      <c r="F16" s="2">
        <v>20</v>
      </c>
      <c r="G16" s="2">
        <v>8</v>
      </c>
      <c r="H16" s="2">
        <v>0</v>
      </c>
      <c r="I16" s="2">
        <v>1000701</v>
      </c>
      <c r="J16" s="2">
        <v>3995</v>
      </c>
      <c r="K16" s="2">
        <v>12.624679453058773</v>
      </c>
      <c r="L16" s="2">
        <f t="shared" si="0"/>
        <v>40973</v>
      </c>
      <c r="M16" s="2"/>
      <c r="N16" s="2"/>
      <c r="O16" s="2">
        <v>1</v>
      </c>
    </row>
    <row r="17" spans="1:12" hidden="1">
      <c r="A17" t="s">
        <v>1255</v>
      </c>
      <c r="B17">
        <v>10007010200014</v>
      </c>
      <c r="C17">
        <v>10</v>
      </c>
      <c r="D17">
        <v>7</v>
      </c>
      <c r="E17">
        <v>1</v>
      </c>
      <c r="F17">
        <v>20</v>
      </c>
      <c r="G17">
        <v>14</v>
      </c>
      <c r="H17">
        <v>0</v>
      </c>
      <c r="I17">
        <v>1000701</v>
      </c>
      <c r="J17">
        <v>269</v>
      </c>
      <c r="K17">
        <v>13.729176009883439</v>
      </c>
      <c r="L17">
        <f t="shared" si="0"/>
        <v>41242</v>
      </c>
    </row>
    <row r="18" spans="1:12" hidden="1">
      <c r="A18" t="s">
        <v>484</v>
      </c>
      <c r="B18">
        <v>10007010300021</v>
      </c>
      <c r="C18">
        <v>10</v>
      </c>
      <c r="D18">
        <v>7</v>
      </c>
      <c r="E18">
        <v>1</v>
      </c>
      <c r="F18">
        <v>30</v>
      </c>
      <c r="G18">
        <v>21</v>
      </c>
      <c r="H18">
        <v>0</v>
      </c>
      <c r="I18">
        <v>1000701</v>
      </c>
      <c r="J18">
        <v>2308</v>
      </c>
      <c r="K18">
        <v>14.366721144869631</v>
      </c>
      <c r="L18">
        <f t="shared" si="0"/>
        <v>43550</v>
      </c>
    </row>
    <row r="19" spans="1:12" hidden="1">
      <c r="A19" t="s">
        <v>1299</v>
      </c>
      <c r="B19">
        <v>10007010400004</v>
      </c>
      <c r="C19">
        <v>10</v>
      </c>
      <c r="D19">
        <v>7</v>
      </c>
      <c r="E19">
        <v>1</v>
      </c>
      <c r="F19">
        <v>40</v>
      </c>
      <c r="G19">
        <v>4</v>
      </c>
      <c r="H19">
        <v>0</v>
      </c>
      <c r="I19">
        <v>1000701</v>
      </c>
      <c r="J19">
        <v>1228</v>
      </c>
      <c r="K19">
        <v>16.624456632500856</v>
      </c>
      <c r="L19">
        <f t="shared" si="0"/>
        <v>44778</v>
      </c>
    </row>
    <row r="20" spans="1:12" hidden="1">
      <c r="A20" t="s">
        <v>1300</v>
      </c>
      <c r="B20">
        <v>10007010400005</v>
      </c>
      <c r="C20">
        <v>10</v>
      </c>
      <c r="D20">
        <v>7</v>
      </c>
      <c r="E20">
        <v>1</v>
      </c>
      <c r="F20">
        <v>40</v>
      </c>
      <c r="G20">
        <v>5</v>
      </c>
      <c r="H20">
        <v>0</v>
      </c>
      <c r="I20">
        <v>1000701</v>
      </c>
      <c r="J20">
        <v>1124</v>
      </c>
      <c r="K20">
        <v>16.797014677710571</v>
      </c>
      <c r="L20">
        <f t="shared" si="0"/>
        <v>45902</v>
      </c>
    </row>
    <row r="21" spans="1:12" hidden="1">
      <c r="A21" t="s">
        <v>1322</v>
      </c>
      <c r="B21">
        <v>10007010600005</v>
      </c>
      <c r="C21">
        <v>10</v>
      </c>
      <c r="D21">
        <v>7</v>
      </c>
      <c r="E21">
        <v>1</v>
      </c>
      <c r="F21">
        <v>60</v>
      </c>
      <c r="G21">
        <v>5</v>
      </c>
      <c r="H21">
        <v>0</v>
      </c>
      <c r="I21">
        <v>1000701</v>
      </c>
      <c r="J21">
        <v>1133</v>
      </c>
      <c r="K21">
        <v>17.200922905461283</v>
      </c>
      <c r="L21">
        <f t="shared" si="0"/>
        <v>47035</v>
      </c>
    </row>
    <row r="22" spans="1:12" hidden="1">
      <c r="A22" t="s">
        <v>1302</v>
      </c>
      <c r="B22">
        <v>10007010400007</v>
      </c>
      <c r="C22">
        <v>10</v>
      </c>
      <c r="D22">
        <v>7</v>
      </c>
      <c r="E22">
        <v>1</v>
      </c>
      <c r="F22">
        <v>40</v>
      </c>
      <c r="G22">
        <v>7</v>
      </c>
      <c r="H22">
        <v>0</v>
      </c>
      <c r="I22">
        <v>1000701</v>
      </c>
      <c r="J22">
        <v>2380</v>
      </c>
      <c r="K22">
        <v>18.090315689385161</v>
      </c>
      <c r="L22">
        <f t="shared" si="0"/>
        <v>49415</v>
      </c>
    </row>
    <row r="23" spans="1:12" hidden="1">
      <c r="A23" t="s">
        <v>1336</v>
      </c>
      <c r="B23">
        <v>10007010600020</v>
      </c>
      <c r="C23">
        <v>10</v>
      </c>
      <c r="D23">
        <v>7</v>
      </c>
      <c r="E23">
        <v>1</v>
      </c>
      <c r="F23">
        <v>60</v>
      </c>
      <c r="G23">
        <v>20</v>
      </c>
      <c r="H23">
        <v>0</v>
      </c>
      <c r="I23">
        <v>1000701</v>
      </c>
      <c r="J23">
        <v>2420</v>
      </c>
      <c r="K23">
        <v>18.593141792996533</v>
      </c>
      <c r="L23">
        <f t="shared" si="0"/>
        <v>51835</v>
      </c>
    </row>
    <row r="24" spans="1:12" hidden="1">
      <c r="A24" t="s">
        <v>657</v>
      </c>
      <c r="B24">
        <v>10007010200012</v>
      </c>
      <c r="C24">
        <v>10</v>
      </c>
      <c r="D24">
        <v>7</v>
      </c>
      <c r="E24">
        <v>1</v>
      </c>
      <c r="F24">
        <v>20</v>
      </c>
      <c r="G24">
        <v>12</v>
      </c>
      <c r="H24">
        <v>0</v>
      </c>
      <c r="I24">
        <v>1000701</v>
      </c>
      <c r="J24">
        <v>1107</v>
      </c>
      <c r="K24">
        <v>19.133117526102417</v>
      </c>
      <c r="L24">
        <f t="shared" si="0"/>
        <v>52942</v>
      </c>
    </row>
    <row r="25" spans="1:12" hidden="1">
      <c r="A25" t="s">
        <v>796</v>
      </c>
      <c r="B25">
        <v>10007010200015</v>
      </c>
      <c r="C25">
        <v>10</v>
      </c>
      <c r="D25">
        <v>7</v>
      </c>
      <c r="E25">
        <v>1</v>
      </c>
      <c r="F25">
        <v>20</v>
      </c>
      <c r="G25">
        <v>15</v>
      </c>
      <c r="H25">
        <v>0</v>
      </c>
      <c r="I25">
        <v>1000701</v>
      </c>
      <c r="J25">
        <v>663</v>
      </c>
      <c r="K25">
        <v>20.634210846033056</v>
      </c>
      <c r="L25">
        <f t="shared" si="0"/>
        <v>53605</v>
      </c>
    </row>
    <row r="26" spans="1:12" hidden="1">
      <c r="A26" t="s">
        <v>1253</v>
      </c>
      <c r="B26">
        <v>10007010200011</v>
      </c>
      <c r="C26">
        <v>10</v>
      </c>
      <c r="D26">
        <v>7</v>
      </c>
      <c r="E26">
        <v>1</v>
      </c>
      <c r="F26">
        <v>20</v>
      </c>
      <c r="G26">
        <v>11</v>
      </c>
      <c r="H26">
        <v>0</v>
      </c>
      <c r="I26">
        <v>1000701</v>
      </c>
      <c r="J26">
        <v>1168</v>
      </c>
      <c r="K26">
        <v>21.070536927511039</v>
      </c>
      <c r="L26">
        <f t="shared" si="0"/>
        <v>54773</v>
      </c>
    </row>
    <row r="27" spans="1:12" hidden="1">
      <c r="A27" t="s">
        <v>1262</v>
      </c>
      <c r="B27">
        <v>10007010200022</v>
      </c>
      <c r="C27">
        <v>10</v>
      </c>
      <c r="D27">
        <v>7</v>
      </c>
      <c r="E27">
        <v>1</v>
      </c>
      <c r="F27">
        <v>20</v>
      </c>
      <c r="G27">
        <v>22</v>
      </c>
      <c r="H27">
        <v>0</v>
      </c>
      <c r="I27">
        <v>1000701</v>
      </c>
      <c r="J27">
        <v>3913</v>
      </c>
      <c r="K27">
        <v>21.076886785634692</v>
      </c>
      <c r="L27">
        <f t="shared" si="0"/>
        <v>58686</v>
      </c>
    </row>
    <row r="28" spans="1:12" hidden="1">
      <c r="A28" t="s">
        <v>1346</v>
      </c>
      <c r="B28">
        <v>10007010700008</v>
      </c>
      <c r="C28">
        <v>10</v>
      </c>
      <c r="D28">
        <v>7</v>
      </c>
      <c r="E28">
        <v>1</v>
      </c>
      <c r="F28">
        <v>70</v>
      </c>
      <c r="G28">
        <v>8</v>
      </c>
      <c r="H28">
        <v>0</v>
      </c>
      <c r="I28">
        <v>1000701</v>
      </c>
      <c r="J28">
        <v>2168</v>
      </c>
      <c r="K28">
        <v>22.545697838103457</v>
      </c>
      <c r="L28">
        <f t="shared" si="0"/>
        <v>60854</v>
      </c>
    </row>
    <row r="29" spans="1:12" hidden="1">
      <c r="A29" t="s">
        <v>1273</v>
      </c>
      <c r="B29">
        <v>10007010300005</v>
      </c>
      <c r="C29">
        <v>10</v>
      </c>
      <c r="D29">
        <v>7</v>
      </c>
      <c r="E29">
        <v>1</v>
      </c>
      <c r="F29">
        <v>30</v>
      </c>
      <c r="G29">
        <v>5</v>
      </c>
      <c r="H29">
        <v>0</v>
      </c>
      <c r="I29">
        <v>1000701</v>
      </c>
      <c r="J29">
        <v>3086</v>
      </c>
      <c r="K29">
        <v>23.095646803768336</v>
      </c>
      <c r="L29">
        <f t="shared" si="0"/>
        <v>63940</v>
      </c>
    </row>
    <row r="30" spans="1:12" hidden="1">
      <c r="A30" t="s">
        <v>1277</v>
      </c>
      <c r="B30">
        <v>10007010300009</v>
      </c>
      <c r="C30">
        <v>10</v>
      </c>
      <c r="D30">
        <v>7</v>
      </c>
      <c r="E30">
        <v>1</v>
      </c>
      <c r="F30">
        <v>30</v>
      </c>
      <c r="G30">
        <v>9</v>
      </c>
      <c r="H30">
        <v>0</v>
      </c>
      <c r="I30">
        <v>1000701</v>
      </c>
      <c r="J30">
        <v>2017</v>
      </c>
      <c r="K30">
        <v>23.433731203323692</v>
      </c>
      <c r="L30">
        <f t="shared" si="0"/>
        <v>65957</v>
      </c>
    </row>
    <row r="31" spans="1:12" hidden="1">
      <c r="A31" t="s">
        <v>995</v>
      </c>
      <c r="B31">
        <v>10007010600019</v>
      </c>
      <c r="C31">
        <v>10</v>
      </c>
      <c r="D31">
        <v>7</v>
      </c>
      <c r="E31">
        <v>1</v>
      </c>
      <c r="F31">
        <v>60</v>
      </c>
      <c r="G31">
        <v>19</v>
      </c>
      <c r="H31">
        <v>0</v>
      </c>
      <c r="I31">
        <v>1000701</v>
      </c>
      <c r="J31">
        <v>3403</v>
      </c>
      <c r="K31">
        <v>24.000966182958685</v>
      </c>
      <c r="L31">
        <f t="shared" si="0"/>
        <v>69360</v>
      </c>
    </row>
    <row r="32" spans="1:12" hidden="1">
      <c r="A32" t="s">
        <v>1308</v>
      </c>
      <c r="B32">
        <v>10007010500005</v>
      </c>
      <c r="C32">
        <v>10</v>
      </c>
      <c r="D32">
        <v>7</v>
      </c>
      <c r="E32">
        <v>1</v>
      </c>
      <c r="F32">
        <v>50</v>
      </c>
      <c r="G32">
        <v>5</v>
      </c>
      <c r="H32">
        <v>0</v>
      </c>
      <c r="I32">
        <v>1000701</v>
      </c>
      <c r="J32">
        <v>1916</v>
      </c>
      <c r="K32">
        <v>25.104433631054569</v>
      </c>
      <c r="L32">
        <f t="shared" si="0"/>
        <v>71276</v>
      </c>
    </row>
    <row r="33" spans="1:15" hidden="1">
      <c r="A33" t="s">
        <v>1249</v>
      </c>
      <c r="B33">
        <v>10007010200007</v>
      </c>
      <c r="C33">
        <v>10</v>
      </c>
      <c r="D33">
        <v>7</v>
      </c>
      <c r="E33">
        <v>1</v>
      </c>
      <c r="F33">
        <v>20</v>
      </c>
      <c r="G33">
        <v>7</v>
      </c>
      <c r="H33">
        <v>0</v>
      </c>
      <c r="I33">
        <v>1000701</v>
      </c>
      <c r="J33">
        <v>4545</v>
      </c>
      <c r="K33">
        <v>25.762837549048974</v>
      </c>
      <c r="L33">
        <f t="shared" si="0"/>
        <v>75821</v>
      </c>
    </row>
    <row r="34" spans="1:15" hidden="1">
      <c r="A34" t="s">
        <v>1282</v>
      </c>
      <c r="B34">
        <v>10007010300014</v>
      </c>
      <c r="C34">
        <v>10</v>
      </c>
      <c r="D34">
        <v>7</v>
      </c>
      <c r="E34">
        <v>1</v>
      </c>
      <c r="F34">
        <v>30</v>
      </c>
      <c r="G34">
        <v>14</v>
      </c>
      <c r="H34">
        <v>0</v>
      </c>
      <c r="I34">
        <v>1000701</v>
      </c>
      <c r="J34">
        <v>1308</v>
      </c>
      <c r="K34">
        <v>26.157878856273033</v>
      </c>
      <c r="L34">
        <f t="shared" si="0"/>
        <v>77129</v>
      </c>
    </row>
    <row r="35" spans="1:15" hidden="1">
      <c r="A35" t="s">
        <v>1324</v>
      </c>
      <c r="B35">
        <v>10007010600007</v>
      </c>
      <c r="C35">
        <v>10</v>
      </c>
      <c r="D35">
        <v>7</v>
      </c>
      <c r="E35">
        <v>1</v>
      </c>
      <c r="F35">
        <v>60</v>
      </c>
      <c r="G35">
        <v>7</v>
      </c>
      <c r="H35">
        <v>0</v>
      </c>
      <c r="I35">
        <v>1000701</v>
      </c>
      <c r="J35">
        <v>1339</v>
      </c>
      <c r="K35">
        <v>29.180639384210295</v>
      </c>
      <c r="L35">
        <f t="shared" si="0"/>
        <v>78468</v>
      </c>
    </row>
    <row r="36" spans="1:15" hidden="1">
      <c r="A36" t="s">
        <v>1320</v>
      </c>
      <c r="B36">
        <v>10007010600003</v>
      </c>
      <c r="C36">
        <v>10</v>
      </c>
      <c r="D36">
        <v>7</v>
      </c>
      <c r="E36">
        <v>1</v>
      </c>
      <c r="F36">
        <v>60</v>
      </c>
      <c r="G36">
        <v>3</v>
      </c>
      <c r="H36">
        <v>0</v>
      </c>
      <c r="I36">
        <v>1000701</v>
      </c>
      <c r="J36">
        <v>1219</v>
      </c>
      <c r="K36">
        <v>30.720581448647422</v>
      </c>
      <c r="L36">
        <f t="shared" si="0"/>
        <v>79687</v>
      </c>
    </row>
    <row r="37" spans="1:15" hidden="1">
      <c r="A37" t="s">
        <v>1276</v>
      </c>
      <c r="B37">
        <v>10007010300008</v>
      </c>
      <c r="C37">
        <v>10</v>
      </c>
      <c r="D37">
        <v>7</v>
      </c>
      <c r="E37">
        <v>1</v>
      </c>
      <c r="F37">
        <v>30</v>
      </c>
      <c r="G37">
        <v>8</v>
      </c>
      <c r="H37">
        <v>0</v>
      </c>
      <c r="I37">
        <v>1000701</v>
      </c>
      <c r="J37">
        <v>809</v>
      </c>
      <c r="K37">
        <v>33.041028323140445</v>
      </c>
      <c r="L37">
        <f t="shared" si="0"/>
        <v>80496</v>
      </c>
    </row>
    <row r="38" spans="1:15" hidden="1">
      <c r="A38" t="s">
        <v>1310</v>
      </c>
      <c r="B38">
        <v>10007010500007</v>
      </c>
      <c r="C38">
        <v>10</v>
      </c>
      <c r="D38">
        <v>7</v>
      </c>
      <c r="E38">
        <v>1</v>
      </c>
      <c r="F38">
        <v>50</v>
      </c>
      <c r="G38">
        <v>7</v>
      </c>
      <c r="H38">
        <v>0</v>
      </c>
      <c r="I38">
        <v>1000701</v>
      </c>
      <c r="J38">
        <v>1763</v>
      </c>
      <c r="K38">
        <v>33.196738312567319</v>
      </c>
      <c r="L38">
        <f t="shared" si="0"/>
        <v>82259</v>
      </c>
    </row>
    <row r="39" spans="1:15" hidden="1">
      <c r="A39" t="s">
        <v>1264</v>
      </c>
      <c r="B39">
        <v>10007010200024</v>
      </c>
      <c r="C39">
        <v>10</v>
      </c>
      <c r="D39">
        <v>7</v>
      </c>
      <c r="E39">
        <v>1</v>
      </c>
      <c r="F39">
        <v>20</v>
      </c>
      <c r="G39">
        <v>24</v>
      </c>
      <c r="H39">
        <v>0</v>
      </c>
      <c r="I39">
        <v>1000701</v>
      </c>
      <c r="J39">
        <v>2036</v>
      </c>
      <c r="K39">
        <v>33.798079417863363</v>
      </c>
      <c r="L39">
        <f t="shared" si="0"/>
        <v>84295</v>
      </c>
    </row>
    <row r="40" spans="1:15" hidden="1">
      <c r="A40" t="s">
        <v>1278</v>
      </c>
      <c r="B40">
        <v>10007010300010</v>
      </c>
      <c r="C40">
        <v>10</v>
      </c>
      <c r="D40">
        <v>7</v>
      </c>
      <c r="E40">
        <v>1</v>
      </c>
      <c r="F40">
        <v>30</v>
      </c>
      <c r="G40">
        <v>10</v>
      </c>
      <c r="H40">
        <v>0</v>
      </c>
      <c r="I40">
        <v>1000701</v>
      </c>
      <c r="J40">
        <v>2718</v>
      </c>
      <c r="K40">
        <v>35.315088204332064</v>
      </c>
      <c r="L40">
        <f t="shared" si="0"/>
        <v>87013</v>
      </c>
    </row>
    <row r="41" spans="1:15" hidden="1">
      <c r="A41" t="s">
        <v>476</v>
      </c>
      <c r="B41">
        <v>10007010300029</v>
      </c>
      <c r="C41">
        <v>10</v>
      </c>
      <c r="D41">
        <v>7</v>
      </c>
      <c r="E41">
        <v>1</v>
      </c>
      <c r="F41">
        <v>30</v>
      </c>
      <c r="G41">
        <v>29</v>
      </c>
      <c r="H41">
        <v>0</v>
      </c>
      <c r="I41">
        <v>1000701</v>
      </c>
      <c r="J41">
        <v>1888</v>
      </c>
      <c r="K41">
        <v>35.53084464594582</v>
      </c>
      <c r="L41">
        <f t="shared" si="0"/>
        <v>88901</v>
      </c>
    </row>
    <row r="42" spans="1:15" hidden="1">
      <c r="A42" t="s">
        <v>1291</v>
      </c>
      <c r="B42">
        <v>10007010300025</v>
      </c>
      <c r="C42">
        <v>10</v>
      </c>
      <c r="D42">
        <v>7</v>
      </c>
      <c r="E42">
        <v>1</v>
      </c>
      <c r="F42">
        <v>30</v>
      </c>
      <c r="G42">
        <v>25</v>
      </c>
      <c r="H42">
        <v>0</v>
      </c>
      <c r="I42">
        <v>1000701</v>
      </c>
      <c r="J42">
        <v>3832</v>
      </c>
      <c r="K42">
        <v>37.045164120843481</v>
      </c>
      <c r="L42">
        <f t="shared" si="0"/>
        <v>92733</v>
      </c>
    </row>
    <row r="43" spans="1:15" hidden="1">
      <c r="A43" t="s">
        <v>1268</v>
      </c>
      <c r="B43">
        <v>10007010200028</v>
      </c>
      <c r="C43">
        <v>10</v>
      </c>
      <c r="D43">
        <v>7</v>
      </c>
      <c r="E43">
        <v>1</v>
      </c>
      <c r="F43">
        <v>20</v>
      </c>
      <c r="G43">
        <v>28</v>
      </c>
      <c r="H43">
        <v>0</v>
      </c>
      <c r="I43">
        <v>1000701</v>
      </c>
      <c r="J43">
        <v>2343</v>
      </c>
      <c r="K43">
        <v>39.413461353325303</v>
      </c>
      <c r="L43">
        <f t="shared" si="0"/>
        <v>95076</v>
      </c>
    </row>
    <row r="44" spans="1:15" hidden="1">
      <c r="A44" t="s">
        <v>1286</v>
      </c>
      <c r="B44">
        <v>10007010300019</v>
      </c>
      <c r="C44">
        <v>10</v>
      </c>
      <c r="D44">
        <v>7</v>
      </c>
      <c r="E44">
        <v>1</v>
      </c>
      <c r="F44">
        <v>30</v>
      </c>
      <c r="G44">
        <v>19</v>
      </c>
      <c r="H44">
        <v>0</v>
      </c>
      <c r="I44">
        <v>1000701</v>
      </c>
      <c r="J44">
        <v>3199</v>
      </c>
      <c r="K44">
        <v>40.300814422678194</v>
      </c>
      <c r="L44">
        <f t="shared" si="0"/>
        <v>98275</v>
      </c>
    </row>
    <row r="45" spans="1:15" hidden="1">
      <c r="A45" t="s">
        <v>1271</v>
      </c>
      <c r="B45">
        <v>10007010300003</v>
      </c>
      <c r="C45">
        <v>10</v>
      </c>
      <c r="D45">
        <v>7</v>
      </c>
      <c r="E45">
        <v>1</v>
      </c>
      <c r="F45">
        <v>30</v>
      </c>
      <c r="G45">
        <v>3</v>
      </c>
      <c r="H45">
        <v>0</v>
      </c>
      <c r="I45">
        <v>1000701</v>
      </c>
      <c r="J45">
        <v>424</v>
      </c>
      <c r="K45">
        <v>40.969838106713468</v>
      </c>
      <c r="L45">
        <f t="shared" si="0"/>
        <v>98699</v>
      </c>
    </row>
    <row r="46" spans="1:15">
      <c r="A46" s="2" t="s">
        <v>1256</v>
      </c>
      <c r="B46" s="2">
        <v>10007010200016</v>
      </c>
      <c r="C46" s="2">
        <v>10</v>
      </c>
      <c r="D46" s="2">
        <v>7</v>
      </c>
      <c r="E46" s="2">
        <v>1</v>
      </c>
      <c r="F46" s="2">
        <v>20</v>
      </c>
      <c r="G46" s="2">
        <v>16</v>
      </c>
      <c r="H46" s="2">
        <v>0</v>
      </c>
      <c r="I46" s="2">
        <v>1000701</v>
      </c>
      <c r="J46" s="2">
        <v>559</v>
      </c>
      <c r="K46" s="2">
        <v>41.051561401766541</v>
      </c>
      <c r="L46" s="2">
        <f t="shared" si="0"/>
        <v>99258</v>
      </c>
      <c r="M46" s="2"/>
      <c r="N46" s="2"/>
      <c r="O46" s="2">
        <v>1</v>
      </c>
    </row>
    <row r="47" spans="1:15" hidden="1">
      <c r="A47" t="s">
        <v>1342</v>
      </c>
      <c r="B47">
        <v>10007010700004</v>
      </c>
      <c r="C47">
        <v>10</v>
      </c>
      <c r="D47">
        <v>7</v>
      </c>
      <c r="E47">
        <v>1</v>
      </c>
      <c r="F47">
        <v>70</v>
      </c>
      <c r="G47">
        <v>4</v>
      </c>
      <c r="H47">
        <v>0</v>
      </c>
      <c r="I47">
        <v>1000701</v>
      </c>
      <c r="J47">
        <v>1810</v>
      </c>
      <c r="K47">
        <v>41.14049193378851</v>
      </c>
      <c r="L47">
        <f t="shared" si="0"/>
        <v>101068</v>
      </c>
    </row>
    <row r="48" spans="1:15" hidden="1">
      <c r="A48" t="s">
        <v>1257</v>
      </c>
      <c r="B48">
        <v>10007010200017</v>
      </c>
      <c r="C48">
        <v>10</v>
      </c>
      <c r="D48">
        <v>7</v>
      </c>
      <c r="E48">
        <v>1</v>
      </c>
      <c r="F48">
        <v>20</v>
      </c>
      <c r="G48">
        <v>17</v>
      </c>
      <c r="H48">
        <v>0</v>
      </c>
      <c r="I48">
        <v>1000701</v>
      </c>
      <c r="J48">
        <v>934</v>
      </c>
      <c r="K48">
        <v>41.27631861755664</v>
      </c>
      <c r="L48">
        <f t="shared" si="0"/>
        <v>102002</v>
      </c>
    </row>
    <row r="49" spans="1:12" hidden="1">
      <c r="A49" t="s">
        <v>1293</v>
      </c>
      <c r="B49">
        <v>10007010300027</v>
      </c>
      <c r="C49">
        <v>10</v>
      </c>
      <c r="D49">
        <v>7</v>
      </c>
      <c r="E49">
        <v>1</v>
      </c>
      <c r="F49">
        <v>30</v>
      </c>
      <c r="G49">
        <v>27</v>
      </c>
      <c r="H49">
        <v>0</v>
      </c>
      <c r="I49">
        <v>1000701</v>
      </c>
      <c r="J49">
        <v>895</v>
      </c>
      <c r="K49">
        <v>41.43117365637611</v>
      </c>
      <c r="L49">
        <f t="shared" si="0"/>
        <v>102897</v>
      </c>
    </row>
    <row r="50" spans="1:12" hidden="1">
      <c r="A50" t="s">
        <v>1246</v>
      </c>
      <c r="B50">
        <v>10007010200003</v>
      </c>
      <c r="C50">
        <v>10</v>
      </c>
      <c r="D50">
        <v>7</v>
      </c>
      <c r="E50">
        <v>1</v>
      </c>
      <c r="F50">
        <v>20</v>
      </c>
      <c r="G50">
        <v>3</v>
      </c>
      <c r="H50">
        <v>0</v>
      </c>
      <c r="I50">
        <v>1000701</v>
      </c>
      <c r="J50">
        <v>837</v>
      </c>
      <c r="K50">
        <v>41.834174446524251</v>
      </c>
      <c r="L50">
        <f t="shared" si="0"/>
        <v>103734</v>
      </c>
    </row>
    <row r="51" spans="1:12" hidden="1">
      <c r="A51" t="s">
        <v>1275</v>
      </c>
      <c r="B51">
        <v>10007010300007</v>
      </c>
      <c r="C51">
        <v>10</v>
      </c>
      <c r="D51">
        <v>7</v>
      </c>
      <c r="E51">
        <v>1</v>
      </c>
      <c r="F51">
        <v>30</v>
      </c>
      <c r="G51">
        <v>7</v>
      </c>
      <c r="H51">
        <v>0</v>
      </c>
      <c r="I51">
        <v>1000701</v>
      </c>
      <c r="J51">
        <v>1550</v>
      </c>
      <c r="K51">
        <v>43.321539090603387</v>
      </c>
      <c r="L51">
        <f t="shared" si="0"/>
        <v>105284</v>
      </c>
    </row>
    <row r="52" spans="1:12" hidden="1">
      <c r="A52" t="s">
        <v>1335</v>
      </c>
      <c r="B52">
        <v>10007010600018</v>
      </c>
      <c r="C52">
        <v>10</v>
      </c>
      <c r="D52">
        <v>7</v>
      </c>
      <c r="E52">
        <v>1</v>
      </c>
      <c r="F52">
        <v>60</v>
      </c>
      <c r="G52">
        <v>18</v>
      </c>
      <c r="H52">
        <v>0</v>
      </c>
      <c r="I52">
        <v>1000701</v>
      </c>
      <c r="J52">
        <v>1273</v>
      </c>
      <c r="K52">
        <v>43.62060308703574</v>
      </c>
      <c r="L52">
        <f t="shared" si="0"/>
        <v>106557</v>
      </c>
    </row>
    <row r="53" spans="1:12" hidden="1">
      <c r="A53" t="s">
        <v>1340</v>
      </c>
      <c r="B53">
        <v>10007010700002</v>
      </c>
      <c r="C53">
        <v>10</v>
      </c>
      <c r="D53">
        <v>7</v>
      </c>
      <c r="E53">
        <v>1</v>
      </c>
      <c r="F53">
        <v>70</v>
      </c>
      <c r="G53">
        <v>2</v>
      </c>
      <c r="H53">
        <v>0</v>
      </c>
      <c r="I53">
        <v>1000701</v>
      </c>
      <c r="J53">
        <v>1903</v>
      </c>
      <c r="K53">
        <v>46.121546633033617</v>
      </c>
      <c r="L53">
        <f t="shared" si="0"/>
        <v>108460</v>
      </c>
    </row>
    <row r="54" spans="1:12" hidden="1">
      <c r="A54" t="s">
        <v>1329</v>
      </c>
      <c r="B54">
        <v>10007010600012</v>
      </c>
      <c r="C54">
        <v>10</v>
      </c>
      <c r="D54">
        <v>7</v>
      </c>
      <c r="E54">
        <v>1</v>
      </c>
      <c r="F54">
        <v>60</v>
      </c>
      <c r="G54">
        <v>12</v>
      </c>
      <c r="H54">
        <v>0</v>
      </c>
      <c r="I54">
        <v>1000701</v>
      </c>
      <c r="J54">
        <v>1105</v>
      </c>
      <c r="K54">
        <v>46.127261003385151</v>
      </c>
      <c r="L54">
        <f t="shared" si="0"/>
        <v>109565</v>
      </c>
    </row>
    <row r="55" spans="1:12" hidden="1">
      <c r="A55" t="s">
        <v>1306</v>
      </c>
      <c r="B55">
        <v>10007010500003</v>
      </c>
      <c r="C55">
        <v>10</v>
      </c>
      <c r="D55">
        <v>7</v>
      </c>
      <c r="E55">
        <v>1</v>
      </c>
      <c r="F55">
        <v>50</v>
      </c>
      <c r="G55">
        <v>3</v>
      </c>
      <c r="H55">
        <v>0</v>
      </c>
      <c r="I55">
        <v>1000701</v>
      </c>
      <c r="J55">
        <v>1208</v>
      </c>
      <c r="K55">
        <v>47.05947011442035</v>
      </c>
      <c r="L55">
        <f t="shared" si="0"/>
        <v>110773</v>
      </c>
    </row>
    <row r="56" spans="1:12" hidden="1">
      <c r="A56" t="s">
        <v>1280</v>
      </c>
      <c r="B56">
        <v>10007010300012</v>
      </c>
      <c r="C56">
        <v>10</v>
      </c>
      <c r="D56">
        <v>7</v>
      </c>
      <c r="E56">
        <v>1</v>
      </c>
      <c r="F56">
        <v>30</v>
      </c>
      <c r="G56">
        <v>12</v>
      </c>
      <c r="H56">
        <v>0</v>
      </c>
      <c r="I56">
        <v>1000701</v>
      </c>
      <c r="J56">
        <v>1735</v>
      </c>
      <c r="K56">
        <v>47.530509018030827</v>
      </c>
      <c r="L56">
        <f t="shared" si="0"/>
        <v>112508</v>
      </c>
    </row>
    <row r="57" spans="1:12" hidden="1">
      <c r="A57" t="s">
        <v>396</v>
      </c>
      <c r="B57">
        <v>10007010200004</v>
      </c>
      <c r="C57">
        <v>10</v>
      </c>
      <c r="D57">
        <v>7</v>
      </c>
      <c r="E57">
        <v>1</v>
      </c>
      <c r="F57">
        <v>20</v>
      </c>
      <c r="G57">
        <v>4</v>
      </c>
      <c r="H57">
        <v>0</v>
      </c>
      <c r="I57">
        <v>1000701</v>
      </c>
      <c r="J57">
        <v>905</v>
      </c>
      <c r="K57">
        <v>48.519977292611848</v>
      </c>
      <c r="L57">
        <f t="shared" si="0"/>
        <v>113413</v>
      </c>
    </row>
    <row r="58" spans="1:12" hidden="1">
      <c r="A58" t="s">
        <v>1251</v>
      </c>
      <c r="B58">
        <v>10007010200009</v>
      </c>
      <c r="C58">
        <v>10</v>
      </c>
      <c r="D58">
        <v>7</v>
      </c>
      <c r="E58">
        <v>1</v>
      </c>
      <c r="F58">
        <v>20</v>
      </c>
      <c r="G58">
        <v>9</v>
      </c>
      <c r="H58">
        <v>0</v>
      </c>
      <c r="I58">
        <v>1000701</v>
      </c>
      <c r="J58">
        <v>534</v>
      </c>
      <c r="K58">
        <v>49.410704453255455</v>
      </c>
      <c r="L58">
        <f t="shared" si="0"/>
        <v>113947</v>
      </c>
    </row>
    <row r="59" spans="1:12" hidden="1">
      <c r="A59" t="s">
        <v>1312</v>
      </c>
      <c r="B59">
        <v>10007010500009</v>
      </c>
      <c r="C59">
        <v>10</v>
      </c>
      <c r="D59">
        <v>7</v>
      </c>
      <c r="E59">
        <v>1</v>
      </c>
      <c r="F59">
        <v>50</v>
      </c>
      <c r="G59">
        <v>9</v>
      </c>
      <c r="H59">
        <v>0</v>
      </c>
      <c r="I59">
        <v>1000701</v>
      </c>
      <c r="J59">
        <v>2549</v>
      </c>
      <c r="K59">
        <v>51.263303053263023</v>
      </c>
      <c r="L59">
        <f t="shared" si="0"/>
        <v>116496</v>
      </c>
    </row>
    <row r="60" spans="1:12" hidden="1">
      <c r="A60" t="s">
        <v>1345</v>
      </c>
      <c r="B60">
        <v>10007010700007</v>
      </c>
      <c r="C60">
        <v>10</v>
      </c>
      <c r="D60">
        <v>7</v>
      </c>
      <c r="E60">
        <v>1</v>
      </c>
      <c r="F60">
        <v>70</v>
      </c>
      <c r="G60">
        <v>7</v>
      </c>
      <c r="H60">
        <v>0</v>
      </c>
      <c r="I60">
        <v>1000701</v>
      </c>
      <c r="J60">
        <v>2983</v>
      </c>
      <c r="K60">
        <v>51.288651428541378</v>
      </c>
      <c r="L60">
        <f t="shared" si="0"/>
        <v>119479</v>
      </c>
    </row>
    <row r="61" spans="1:12" hidden="1">
      <c r="A61" t="s">
        <v>1315</v>
      </c>
      <c r="B61">
        <v>10007010500012</v>
      </c>
      <c r="C61">
        <v>10</v>
      </c>
      <c r="D61">
        <v>7</v>
      </c>
      <c r="E61">
        <v>1</v>
      </c>
      <c r="F61">
        <v>50</v>
      </c>
      <c r="G61">
        <v>12</v>
      </c>
      <c r="H61">
        <v>0</v>
      </c>
      <c r="I61">
        <v>1000701</v>
      </c>
      <c r="J61">
        <v>1887</v>
      </c>
      <c r="K61">
        <v>52.572140752720983</v>
      </c>
      <c r="L61">
        <f t="shared" si="0"/>
        <v>121366</v>
      </c>
    </row>
    <row r="62" spans="1:12" hidden="1">
      <c r="A62" t="s">
        <v>1295</v>
      </c>
      <c r="B62">
        <v>10007010300031</v>
      </c>
      <c r="C62">
        <v>10</v>
      </c>
      <c r="D62">
        <v>7</v>
      </c>
      <c r="E62">
        <v>1</v>
      </c>
      <c r="F62">
        <v>30</v>
      </c>
      <c r="G62">
        <v>31</v>
      </c>
      <c r="H62">
        <v>0</v>
      </c>
      <c r="I62">
        <v>1000701</v>
      </c>
      <c r="J62">
        <v>1623</v>
      </c>
      <c r="K62">
        <v>53.505808553537129</v>
      </c>
      <c r="L62">
        <f t="shared" si="0"/>
        <v>122989</v>
      </c>
    </row>
    <row r="63" spans="1:12" hidden="1">
      <c r="A63" t="s">
        <v>1288</v>
      </c>
      <c r="B63">
        <v>10007010300022</v>
      </c>
      <c r="C63">
        <v>10</v>
      </c>
      <c r="D63">
        <v>7</v>
      </c>
      <c r="E63">
        <v>1</v>
      </c>
      <c r="F63">
        <v>30</v>
      </c>
      <c r="G63">
        <v>22</v>
      </c>
      <c r="H63">
        <v>0</v>
      </c>
      <c r="I63">
        <v>1000701</v>
      </c>
      <c r="J63">
        <v>2285</v>
      </c>
      <c r="K63">
        <v>56.065401800132662</v>
      </c>
      <c r="L63">
        <f t="shared" si="0"/>
        <v>125274</v>
      </c>
    </row>
    <row r="64" spans="1:12" hidden="1">
      <c r="A64" t="s">
        <v>1311</v>
      </c>
      <c r="B64">
        <v>10007010500008</v>
      </c>
      <c r="C64">
        <v>10</v>
      </c>
      <c r="D64">
        <v>7</v>
      </c>
      <c r="E64">
        <v>1</v>
      </c>
      <c r="F64">
        <v>50</v>
      </c>
      <c r="G64">
        <v>8</v>
      </c>
      <c r="H64">
        <v>0</v>
      </c>
      <c r="I64">
        <v>1000701</v>
      </c>
      <c r="J64">
        <v>1624</v>
      </c>
      <c r="K64">
        <v>58.56379015297815</v>
      </c>
      <c r="L64">
        <f t="shared" si="0"/>
        <v>126898</v>
      </c>
    </row>
    <row r="65" spans="1:15" hidden="1">
      <c r="A65" t="s">
        <v>1281</v>
      </c>
      <c r="B65">
        <v>10007010300013</v>
      </c>
      <c r="C65">
        <v>10</v>
      </c>
      <c r="D65">
        <v>7</v>
      </c>
      <c r="E65">
        <v>1</v>
      </c>
      <c r="F65">
        <v>30</v>
      </c>
      <c r="G65">
        <v>13</v>
      </c>
      <c r="H65">
        <v>0</v>
      </c>
      <c r="I65">
        <v>1000701</v>
      </c>
      <c r="J65">
        <v>2080</v>
      </c>
      <c r="K65">
        <v>59.366830852184059</v>
      </c>
      <c r="L65">
        <f t="shared" si="0"/>
        <v>128978</v>
      </c>
    </row>
    <row r="66" spans="1:15" hidden="1">
      <c r="A66" t="s">
        <v>1289</v>
      </c>
      <c r="B66">
        <v>10007010300023</v>
      </c>
      <c r="C66">
        <v>10</v>
      </c>
      <c r="D66">
        <v>7</v>
      </c>
      <c r="E66">
        <v>1</v>
      </c>
      <c r="F66">
        <v>30</v>
      </c>
      <c r="G66">
        <v>23</v>
      </c>
      <c r="H66">
        <v>0</v>
      </c>
      <c r="I66">
        <v>1000701</v>
      </c>
      <c r="J66">
        <v>1079</v>
      </c>
      <c r="K66">
        <v>59.559065114462214</v>
      </c>
      <c r="L66">
        <f t="shared" si="0"/>
        <v>130057</v>
      </c>
    </row>
    <row r="67" spans="1:15" hidden="1">
      <c r="A67" t="s">
        <v>1303</v>
      </c>
      <c r="B67">
        <v>10007010400008</v>
      </c>
      <c r="C67">
        <v>10</v>
      </c>
      <c r="D67">
        <v>7</v>
      </c>
      <c r="E67">
        <v>1</v>
      </c>
      <c r="F67">
        <v>40</v>
      </c>
      <c r="G67">
        <v>8</v>
      </c>
      <c r="H67">
        <v>0</v>
      </c>
      <c r="I67">
        <v>1000701</v>
      </c>
      <c r="J67">
        <v>1286</v>
      </c>
      <c r="K67">
        <v>61.217166833082679</v>
      </c>
      <c r="L67">
        <f t="shared" si="0"/>
        <v>131343</v>
      </c>
    </row>
    <row r="68" spans="1:15" hidden="1">
      <c r="A68" t="s">
        <v>1319</v>
      </c>
      <c r="B68">
        <v>10007010600002</v>
      </c>
      <c r="C68">
        <v>10</v>
      </c>
      <c r="D68">
        <v>7</v>
      </c>
      <c r="E68">
        <v>1</v>
      </c>
      <c r="F68">
        <v>60</v>
      </c>
      <c r="G68">
        <v>2</v>
      </c>
      <c r="H68">
        <v>0</v>
      </c>
      <c r="I68">
        <v>1000701</v>
      </c>
      <c r="J68">
        <v>1351</v>
      </c>
      <c r="K68">
        <v>63.486102640030026</v>
      </c>
      <c r="L68">
        <f t="shared" ref="L68:L120" si="1">J68+L67</f>
        <v>132694</v>
      </c>
    </row>
    <row r="69" spans="1:15" hidden="1">
      <c r="A69" t="s">
        <v>1290</v>
      </c>
      <c r="B69">
        <v>10007010300024</v>
      </c>
      <c r="C69">
        <v>10</v>
      </c>
      <c r="D69">
        <v>7</v>
      </c>
      <c r="E69">
        <v>1</v>
      </c>
      <c r="F69">
        <v>30</v>
      </c>
      <c r="G69">
        <v>24</v>
      </c>
      <c r="H69">
        <v>0</v>
      </c>
      <c r="I69">
        <v>1000701</v>
      </c>
      <c r="J69">
        <v>2741</v>
      </c>
      <c r="K69">
        <v>64.888573228980547</v>
      </c>
      <c r="L69">
        <f t="shared" si="1"/>
        <v>135435</v>
      </c>
    </row>
    <row r="70" spans="1:15" hidden="1">
      <c r="A70" t="s">
        <v>1263</v>
      </c>
      <c r="B70">
        <v>10007010200023</v>
      </c>
      <c r="C70">
        <v>10</v>
      </c>
      <c r="D70">
        <v>7</v>
      </c>
      <c r="E70">
        <v>1</v>
      </c>
      <c r="F70">
        <v>20</v>
      </c>
      <c r="G70">
        <v>23</v>
      </c>
      <c r="H70">
        <v>0</v>
      </c>
      <c r="I70">
        <v>1000701</v>
      </c>
      <c r="J70">
        <v>3020</v>
      </c>
      <c r="K70">
        <v>65.701197314939918</v>
      </c>
      <c r="L70">
        <f t="shared" si="1"/>
        <v>138455</v>
      </c>
    </row>
    <row r="71" spans="1:15" hidden="1">
      <c r="A71" t="s">
        <v>1059</v>
      </c>
      <c r="B71">
        <v>10007010700009</v>
      </c>
      <c r="C71">
        <v>10</v>
      </c>
      <c r="D71">
        <v>7</v>
      </c>
      <c r="E71">
        <v>1</v>
      </c>
      <c r="F71">
        <v>70</v>
      </c>
      <c r="G71">
        <v>9</v>
      </c>
      <c r="H71">
        <v>0</v>
      </c>
      <c r="I71">
        <v>1000701</v>
      </c>
      <c r="J71">
        <v>1296</v>
      </c>
      <c r="K71">
        <v>66.887334910582908</v>
      </c>
      <c r="L71">
        <f t="shared" si="1"/>
        <v>139751</v>
      </c>
    </row>
    <row r="72" spans="1:15" hidden="1">
      <c r="A72" t="s">
        <v>1248</v>
      </c>
      <c r="B72">
        <v>10007010200006</v>
      </c>
      <c r="C72">
        <v>10</v>
      </c>
      <c r="D72">
        <v>7</v>
      </c>
      <c r="E72">
        <v>1</v>
      </c>
      <c r="F72">
        <v>20</v>
      </c>
      <c r="G72">
        <v>6</v>
      </c>
      <c r="H72">
        <v>0</v>
      </c>
      <c r="I72">
        <v>1000701</v>
      </c>
      <c r="J72">
        <v>4727</v>
      </c>
      <c r="K72">
        <v>68.305205819416557</v>
      </c>
      <c r="L72">
        <f t="shared" si="1"/>
        <v>144478</v>
      </c>
    </row>
    <row r="73" spans="1:15" hidden="1">
      <c r="A73" t="s">
        <v>1252</v>
      </c>
      <c r="B73">
        <v>10007010200010</v>
      </c>
      <c r="C73">
        <v>10</v>
      </c>
      <c r="D73">
        <v>7</v>
      </c>
      <c r="E73">
        <v>1</v>
      </c>
      <c r="F73">
        <v>20</v>
      </c>
      <c r="G73">
        <v>10</v>
      </c>
      <c r="H73">
        <v>0</v>
      </c>
      <c r="I73">
        <v>1000701</v>
      </c>
      <c r="J73">
        <v>897</v>
      </c>
      <c r="K73">
        <v>69.600263879145231</v>
      </c>
      <c r="L73">
        <f t="shared" si="1"/>
        <v>145375</v>
      </c>
    </row>
    <row r="74" spans="1:15" hidden="1">
      <c r="A74" t="s">
        <v>1301</v>
      </c>
      <c r="B74">
        <v>10007010400006</v>
      </c>
      <c r="C74">
        <v>10</v>
      </c>
      <c r="D74">
        <v>7</v>
      </c>
      <c r="E74">
        <v>1</v>
      </c>
      <c r="F74">
        <v>40</v>
      </c>
      <c r="G74">
        <v>6</v>
      </c>
      <c r="H74">
        <v>0</v>
      </c>
      <c r="I74">
        <v>1000701</v>
      </c>
      <c r="J74">
        <v>1861</v>
      </c>
      <c r="K74">
        <v>70.366020448932858</v>
      </c>
      <c r="L74">
        <f t="shared" si="1"/>
        <v>147236</v>
      </c>
    </row>
    <row r="75" spans="1:15" hidden="1">
      <c r="A75" t="s">
        <v>1331</v>
      </c>
      <c r="B75">
        <v>10007010600014</v>
      </c>
      <c r="C75">
        <v>10</v>
      </c>
      <c r="D75">
        <v>7</v>
      </c>
      <c r="E75">
        <v>1</v>
      </c>
      <c r="F75">
        <v>60</v>
      </c>
      <c r="G75">
        <v>14</v>
      </c>
      <c r="H75">
        <v>0</v>
      </c>
      <c r="I75">
        <v>1000701</v>
      </c>
      <c r="J75">
        <v>2187</v>
      </c>
      <c r="K75">
        <v>70.706550500479352</v>
      </c>
      <c r="L75">
        <f t="shared" si="1"/>
        <v>149423</v>
      </c>
    </row>
    <row r="76" spans="1:15" hidden="1">
      <c r="A76" t="s">
        <v>1351</v>
      </c>
      <c r="B76">
        <v>10007010700014</v>
      </c>
      <c r="C76">
        <v>10</v>
      </c>
      <c r="D76">
        <v>7</v>
      </c>
      <c r="E76">
        <v>1</v>
      </c>
      <c r="F76">
        <v>70</v>
      </c>
      <c r="G76">
        <v>14</v>
      </c>
      <c r="H76">
        <v>0</v>
      </c>
      <c r="I76">
        <v>1000701</v>
      </c>
      <c r="J76">
        <v>1971</v>
      </c>
      <c r="K76">
        <v>70.833874662933837</v>
      </c>
      <c r="L76">
        <f t="shared" si="1"/>
        <v>151394</v>
      </c>
    </row>
    <row r="77" spans="1:15" hidden="1">
      <c r="A77" t="s">
        <v>1247</v>
      </c>
      <c r="B77">
        <v>10007010200005</v>
      </c>
      <c r="C77">
        <v>10</v>
      </c>
      <c r="D77">
        <v>7</v>
      </c>
      <c r="E77">
        <v>1</v>
      </c>
      <c r="F77">
        <v>20</v>
      </c>
      <c r="G77">
        <v>5</v>
      </c>
      <c r="H77">
        <v>0</v>
      </c>
      <c r="I77">
        <v>1000701</v>
      </c>
      <c r="J77">
        <v>6986</v>
      </c>
      <c r="K77">
        <v>72.826093761899642</v>
      </c>
      <c r="L77">
        <f t="shared" si="1"/>
        <v>158380</v>
      </c>
    </row>
    <row r="78" spans="1:15" hidden="1">
      <c r="A78" t="s">
        <v>1337</v>
      </c>
      <c r="B78">
        <v>10007010600021</v>
      </c>
      <c r="C78">
        <v>10</v>
      </c>
      <c r="D78">
        <v>7</v>
      </c>
      <c r="E78">
        <v>1</v>
      </c>
      <c r="F78">
        <v>60</v>
      </c>
      <c r="G78">
        <v>21</v>
      </c>
      <c r="H78">
        <v>0</v>
      </c>
      <c r="I78">
        <v>1000701</v>
      </c>
      <c r="J78">
        <v>2249</v>
      </c>
      <c r="K78">
        <v>73.223499531765725</v>
      </c>
      <c r="L78">
        <f t="shared" si="1"/>
        <v>160629</v>
      </c>
    </row>
    <row r="79" spans="1:15">
      <c r="A79" s="2" t="s">
        <v>1313</v>
      </c>
      <c r="B79" s="2">
        <v>10007010500010</v>
      </c>
      <c r="C79" s="2">
        <v>10</v>
      </c>
      <c r="D79" s="2">
        <v>7</v>
      </c>
      <c r="E79" s="2">
        <v>1</v>
      </c>
      <c r="F79" s="2">
        <v>50</v>
      </c>
      <c r="G79" s="2">
        <v>10</v>
      </c>
      <c r="H79" s="2">
        <v>0</v>
      </c>
      <c r="I79" s="2">
        <v>1000701</v>
      </c>
      <c r="J79" s="2">
        <v>4916</v>
      </c>
      <c r="K79" s="2">
        <v>76.825360014998779</v>
      </c>
      <c r="L79" s="2">
        <f t="shared" si="1"/>
        <v>165545</v>
      </c>
      <c r="M79" s="2"/>
      <c r="N79" s="2"/>
      <c r="O79" s="2">
        <v>1</v>
      </c>
    </row>
    <row r="80" spans="1:15" hidden="1">
      <c r="A80" t="s">
        <v>1285</v>
      </c>
      <c r="B80">
        <v>10007010300017</v>
      </c>
      <c r="C80">
        <v>10</v>
      </c>
      <c r="D80">
        <v>7</v>
      </c>
      <c r="E80">
        <v>1</v>
      </c>
      <c r="F80">
        <v>30</v>
      </c>
      <c r="G80">
        <v>17</v>
      </c>
      <c r="H80">
        <v>0</v>
      </c>
      <c r="I80">
        <v>1000701</v>
      </c>
      <c r="J80">
        <v>2532</v>
      </c>
      <c r="K80">
        <v>77.089809874253817</v>
      </c>
      <c r="L80">
        <f t="shared" si="1"/>
        <v>168077</v>
      </c>
    </row>
    <row r="81" spans="1:12" hidden="1">
      <c r="A81" t="s">
        <v>309</v>
      </c>
      <c r="B81">
        <v>10007010300032</v>
      </c>
      <c r="C81">
        <v>10</v>
      </c>
      <c r="D81">
        <v>7</v>
      </c>
      <c r="E81">
        <v>1</v>
      </c>
      <c r="F81">
        <v>30</v>
      </c>
      <c r="G81">
        <v>32</v>
      </c>
      <c r="H81">
        <v>0</v>
      </c>
      <c r="I81">
        <v>1000701</v>
      </c>
      <c r="J81">
        <v>2561</v>
      </c>
      <c r="K81">
        <v>78.477570048675489</v>
      </c>
      <c r="L81">
        <f t="shared" si="1"/>
        <v>170638</v>
      </c>
    </row>
    <row r="82" spans="1:12" hidden="1">
      <c r="A82" t="s">
        <v>1332</v>
      </c>
      <c r="B82">
        <v>10007010600015</v>
      </c>
      <c r="C82">
        <v>10</v>
      </c>
      <c r="D82">
        <v>7</v>
      </c>
      <c r="E82">
        <v>1</v>
      </c>
      <c r="F82">
        <v>60</v>
      </c>
      <c r="G82">
        <v>15</v>
      </c>
      <c r="H82">
        <v>0</v>
      </c>
      <c r="I82">
        <v>1000701</v>
      </c>
      <c r="J82">
        <v>1897</v>
      </c>
      <c r="K82">
        <v>79.456047175661993</v>
      </c>
      <c r="L82">
        <f t="shared" si="1"/>
        <v>172535</v>
      </c>
    </row>
    <row r="83" spans="1:12" hidden="1">
      <c r="A83" t="s">
        <v>1334</v>
      </c>
      <c r="B83">
        <v>10007010600017</v>
      </c>
      <c r="C83">
        <v>10</v>
      </c>
      <c r="D83">
        <v>7</v>
      </c>
      <c r="E83">
        <v>1</v>
      </c>
      <c r="F83">
        <v>60</v>
      </c>
      <c r="G83">
        <v>17</v>
      </c>
      <c r="H83">
        <v>0</v>
      </c>
      <c r="I83">
        <v>1000701</v>
      </c>
      <c r="J83">
        <v>1240</v>
      </c>
      <c r="K83">
        <v>80.082485942536934</v>
      </c>
      <c r="L83">
        <f t="shared" si="1"/>
        <v>173775</v>
      </c>
    </row>
    <row r="84" spans="1:12" hidden="1">
      <c r="A84" t="s">
        <v>1304</v>
      </c>
      <c r="B84">
        <v>10007010500001</v>
      </c>
      <c r="C84">
        <v>10</v>
      </c>
      <c r="D84">
        <v>7</v>
      </c>
      <c r="E84">
        <v>1</v>
      </c>
      <c r="F84">
        <v>50</v>
      </c>
      <c r="G84">
        <v>1</v>
      </c>
      <c r="H84">
        <v>0</v>
      </c>
      <c r="I84">
        <v>1000701</v>
      </c>
      <c r="J84">
        <v>1648</v>
      </c>
      <c r="K84">
        <v>80.433893035426692</v>
      </c>
      <c r="L84">
        <f t="shared" si="1"/>
        <v>175423</v>
      </c>
    </row>
    <row r="85" spans="1:12" hidden="1">
      <c r="A85" t="s">
        <v>1283</v>
      </c>
      <c r="B85">
        <v>10007010300015</v>
      </c>
      <c r="C85">
        <v>10</v>
      </c>
      <c r="D85">
        <v>7</v>
      </c>
      <c r="E85">
        <v>1</v>
      </c>
      <c r="F85">
        <v>30</v>
      </c>
      <c r="G85">
        <v>15</v>
      </c>
      <c r="H85">
        <v>0</v>
      </c>
      <c r="I85">
        <v>1000701</v>
      </c>
      <c r="J85">
        <v>4742</v>
      </c>
      <c r="K85">
        <v>81.724930731117794</v>
      </c>
      <c r="L85">
        <f t="shared" si="1"/>
        <v>180165</v>
      </c>
    </row>
    <row r="86" spans="1:12" hidden="1">
      <c r="A86" t="s">
        <v>1287</v>
      </c>
      <c r="B86">
        <v>10007010300020</v>
      </c>
      <c r="C86">
        <v>10</v>
      </c>
      <c r="D86">
        <v>7</v>
      </c>
      <c r="E86">
        <v>1</v>
      </c>
      <c r="F86">
        <v>30</v>
      </c>
      <c r="G86">
        <v>20</v>
      </c>
      <c r="H86">
        <v>0</v>
      </c>
      <c r="I86">
        <v>1000701</v>
      </c>
      <c r="J86">
        <v>851</v>
      </c>
      <c r="K86">
        <v>82.783188386007311</v>
      </c>
      <c r="L86">
        <f t="shared" si="1"/>
        <v>181016</v>
      </c>
    </row>
    <row r="87" spans="1:12" hidden="1">
      <c r="A87" t="s">
        <v>1298</v>
      </c>
      <c r="B87">
        <v>10007010400003</v>
      </c>
      <c r="C87">
        <v>10</v>
      </c>
      <c r="D87">
        <v>7</v>
      </c>
      <c r="E87">
        <v>1</v>
      </c>
      <c r="F87">
        <v>40</v>
      </c>
      <c r="G87">
        <v>3</v>
      </c>
      <c r="H87">
        <v>0</v>
      </c>
      <c r="I87">
        <v>1000701</v>
      </c>
      <c r="J87">
        <v>2184</v>
      </c>
      <c r="K87">
        <v>83.443197436285701</v>
      </c>
      <c r="L87">
        <f t="shared" si="1"/>
        <v>183200</v>
      </c>
    </row>
    <row r="88" spans="1:12" hidden="1">
      <c r="A88" t="s">
        <v>1259</v>
      </c>
      <c r="B88">
        <v>10007010200019</v>
      </c>
      <c r="C88">
        <v>10</v>
      </c>
      <c r="D88">
        <v>7</v>
      </c>
      <c r="E88">
        <v>1</v>
      </c>
      <c r="F88">
        <v>20</v>
      </c>
      <c r="G88">
        <v>19</v>
      </c>
      <c r="H88">
        <v>0</v>
      </c>
      <c r="I88">
        <v>1000701</v>
      </c>
      <c r="J88">
        <v>3579</v>
      </c>
      <c r="K88">
        <v>83.464331306843064</v>
      </c>
      <c r="L88">
        <f t="shared" si="1"/>
        <v>186779</v>
      </c>
    </row>
    <row r="89" spans="1:12" hidden="1">
      <c r="A89" t="s">
        <v>1266</v>
      </c>
      <c r="B89">
        <v>10007010200026</v>
      </c>
      <c r="C89">
        <v>10</v>
      </c>
      <c r="D89">
        <v>7</v>
      </c>
      <c r="E89">
        <v>1</v>
      </c>
      <c r="F89">
        <v>20</v>
      </c>
      <c r="G89">
        <v>26</v>
      </c>
      <c r="H89">
        <v>0</v>
      </c>
      <c r="I89">
        <v>1000701</v>
      </c>
      <c r="J89">
        <v>3333</v>
      </c>
      <c r="K89">
        <v>84.13161259793101</v>
      </c>
      <c r="L89">
        <f t="shared" si="1"/>
        <v>190112</v>
      </c>
    </row>
    <row r="90" spans="1:12" hidden="1">
      <c r="A90" t="s">
        <v>1309</v>
      </c>
      <c r="B90">
        <v>10007010500006</v>
      </c>
      <c r="C90">
        <v>10</v>
      </c>
      <c r="D90">
        <v>7</v>
      </c>
      <c r="E90">
        <v>1</v>
      </c>
      <c r="F90">
        <v>50</v>
      </c>
      <c r="G90">
        <v>6</v>
      </c>
      <c r="H90">
        <v>0</v>
      </c>
      <c r="I90">
        <v>1000701</v>
      </c>
      <c r="J90">
        <v>1188</v>
      </c>
      <c r="K90">
        <v>84.255334658183656</v>
      </c>
      <c r="L90">
        <f t="shared" si="1"/>
        <v>191300</v>
      </c>
    </row>
    <row r="91" spans="1:12" hidden="1">
      <c r="A91" t="s">
        <v>1179</v>
      </c>
      <c r="B91">
        <v>10007010300030</v>
      </c>
      <c r="C91">
        <v>10</v>
      </c>
      <c r="D91">
        <v>7</v>
      </c>
      <c r="E91">
        <v>1</v>
      </c>
      <c r="F91">
        <v>30</v>
      </c>
      <c r="G91">
        <v>30</v>
      </c>
      <c r="H91">
        <v>0</v>
      </c>
      <c r="I91">
        <v>1000701</v>
      </c>
      <c r="J91">
        <v>2973</v>
      </c>
      <c r="K91">
        <v>85.172108893231439</v>
      </c>
      <c r="L91">
        <f t="shared" si="1"/>
        <v>194273</v>
      </c>
    </row>
    <row r="92" spans="1:12" hidden="1">
      <c r="A92" t="s">
        <v>1267</v>
      </c>
      <c r="B92">
        <v>10007010200027</v>
      </c>
      <c r="C92">
        <v>10</v>
      </c>
      <c r="D92">
        <v>7</v>
      </c>
      <c r="E92">
        <v>1</v>
      </c>
      <c r="F92">
        <v>20</v>
      </c>
      <c r="G92">
        <v>27</v>
      </c>
      <c r="H92">
        <v>0</v>
      </c>
      <c r="I92">
        <v>1000701</v>
      </c>
      <c r="J92">
        <v>1834</v>
      </c>
      <c r="K92">
        <v>85.323542462597985</v>
      </c>
      <c r="L92">
        <f t="shared" si="1"/>
        <v>196107</v>
      </c>
    </row>
    <row r="93" spans="1:12" hidden="1">
      <c r="A93" t="s">
        <v>1316</v>
      </c>
      <c r="B93">
        <v>10007010500013</v>
      </c>
      <c r="C93">
        <v>10</v>
      </c>
      <c r="D93">
        <v>7</v>
      </c>
      <c r="E93">
        <v>1</v>
      </c>
      <c r="F93">
        <v>50</v>
      </c>
      <c r="G93">
        <v>13</v>
      </c>
      <c r="H93">
        <v>0</v>
      </c>
      <c r="I93">
        <v>1000701</v>
      </c>
      <c r="J93">
        <v>2720</v>
      </c>
      <c r="K93">
        <v>87.868720270351886</v>
      </c>
      <c r="L93">
        <f t="shared" si="1"/>
        <v>198827</v>
      </c>
    </row>
    <row r="94" spans="1:12" hidden="1">
      <c r="A94" t="s">
        <v>1328</v>
      </c>
      <c r="B94">
        <v>10007010600011</v>
      </c>
      <c r="C94">
        <v>10</v>
      </c>
      <c r="D94">
        <v>7</v>
      </c>
      <c r="E94">
        <v>1</v>
      </c>
      <c r="F94">
        <v>60</v>
      </c>
      <c r="G94">
        <v>11</v>
      </c>
      <c r="H94">
        <v>0</v>
      </c>
      <c r="I94">
        <v>1000701</v>
      </c>
      <c r="J94">
        <v>2347</v>
      </c>
      <c r="K94">
        <v>89.339556725197923</v>
      </c>
      <c r="L94">
        <f t="shared" si="1"/>
        <v>201174</v>
      </c>
    </row>
    <row r="95" spans="1:12" hidden="1">
      <c r="A95" t="s">
        <v>1314</v>
      </c>
      <c r="B95">
        <v>10007010500011</v>
      </c>
      <c r="C95">
        <v>10</v>
      </c>
      <c r="D95">
        <v>7</v>
      </c>
      <c r="E95">
        <v>1</v>
      </c>
      <c r="F95">
        <v>50</v>
      </c>
      <c r="G95">
        <v>11</v>
      </c>
      <c r="H95">
        <v>0</v>
      </c>
      <c r="I95">
        <v>1000701</v>
      </c>
      <c r="J95">
        <v>1799</v>
      </c>
      <c r="K95">
        <v>90.709792467567368</v>
      </c>
      <c r="L95">
        <f t="shared" si="1"/>
        <v>202973</v>
      </c>
    </row>
    <row r="96" spans="1:12" hidden="1">
      <c r="A96" t="s">
        <v>1327</v>
      </c>
      <c r="B96">
        <v>10007010600010</v>
      </c>
      <c r="C96">
        <v>10</v>
      </c>
      <c r="D96">
        <v>7</v>
      </c>
      <c r="E96">
        <v>1</v>
      </c>
      <c r="F96">
        <v>60</v>
      </c>
      <c r="G96">
        <v>10</v>
      </c>
      <c r="H96">
        <v>0</v>
      </c>
      <c r="I96">
        <v>1000701</v>
      </c>
      <c r="J96">
        <v>2554</v>
      </c>
      <c r="K96">
        <v>92.41179513553044</v>
      </c>
      <c r="L96">
        <f t="shared" si="1"/>
        <v>205527</v>
      </c>
    </row>
    <row r="97" spans="1:15" hidden="1">
      <c r="A97" t="s">
        <v>1267</v>
      </c>
      <c r="B97">
        <v>10007010300018</v>
      </c>
      <c r="C97">
        <v>10</v>
      </c>
      <c r="D97">
        <v>7</v>
      </c>
      <c r="E97">
        <v>1</v>
      </c>
      <c r="F97">
        <v>30</v>
      </c>
      <c r="G97">
        <v>18</v>
      </c>
      <c r="H97">
        <v>0</v>
      </c>
      <c r="I97">
        <v>1000701</v>
      </c>
      <c r="J97">
        <v>1898</v>
      </c>
      <c r="K97">
        <v>93.969917772959448</v>
      </c>
      <c r="L97">
        <f t="shared" si="1"/>
        <v>207425</v>
      </c>
    </row>
    <row r="98" spans="1:15" hidden="1">
      <c r="A98" t="s">
        <v>1344</v>
      </c>
      <c r="B98">
        <v>10007010700006</v>
      </c>
      <c r="C98">
        <v>10</v>
      </c>
      <c r="D98">
        <v>7</v>
      </c>
      <c r="E98">
        <v>1</v>
      </c>
      <c r="F98">
        <v>70</v>
      </c>
      <c r="G98">
        <v>6</v>
      </c>
      <c r="H98">
        <v>0</v>
      </c>
      <c r="I98">
        <v>1000701</v>
      </c>
      <c r="J98">
        <v>3692</v>
      </c>
      <c r="K98">
        <v>94.605389511129758</v>
      </c>
      <c r="L98">
        <f t="shared" si="1"/>
        <v>211117</v>
      </c>
    </row>
    <row r="99" spans="1:15" hidden="1">
      <c r="A99" t="s">
        <v>1261</v>
      </c>
      <c r="B99">
        <v>10007010200021</v>
      </c>
      <c r="C99">
        <v>10</v>
      </c>
      <c r="D99">
        <v>7</v>
      </c>
      <c r="E99">
        <v>1</v>
      </c>
      <c r="F99">
        <v>20</v>
      </c>
      <c r="G99">
        <v>21</v>
      </c>
      <c r="H99">
        <v>0</v>
      </c>
      <c r="I99">
        <v>1000701</v>
      </c>
      <c r="J99">
        <v>3801</v>
      </c>
      <c r="K99">
        <v>94.89632326107359</v>
      </c>
      <c r="L99">
        <f t="shared" si="1"/>
        <v>214918</v>
      </c>
    </row>
    <row r="100" spans="1:15" hidden="1">
      <c r="A100" t="s">
        <v>1292</v>
      </c>
      <c r="B100">
        <v>10007010300026</v>
      </c>
      <c r="C100">
        <v>10</v>
      </c>
      <c r="D100">
        <v>7</v>
      </c>
      <c r="E100">
        <v>1</v>
      </c>
      <c r="F100">
        <v>30</v>
      </c>
      <c r="G100">
        <v>26</v>
      </c>
      <c r="H100">
        <v>0</v>
      </c>
      <c r="I100">
        <v>1000701</v>
      </c>
      <c r="J100">
        <v>1671</v>
      </c>
      <c r="K100">
        <v>96.898220539235382</v>
      </c>
      <c r="L100">
        <f t="shared" si="1"/>
        <v>216589</v>
      </c>
    </row>
    <row r="101" spans="1:15" hidden="1">
      <c r="A101" t="s">
        <v>1350</v>
      </c>
      <c r="B101">
        <v>10007010700013</v>
      </c>
      <c r="C101">
        <v>10</v>
      </c>
      <c r="D101">
        <v>7</v>
      </c>
      <c r="E101">
        <v>1</v>
      </c>
      <c r="F101">
        <v>70</v>
      </c>
      <c r="G101">
        <v>13</v>
      </c>
      <c r="H101">
        <v>0</v>
      </c>
      <c r="I101">
        <v>1000701</v>
      </c>
      <c r="J101">
        <v>1571</v>
      </c>
      <c r="K101">
        <v>101.32228446237906</v>
      </c>
      <c r="L101">
        <f t="shared" si="1"/>
        <v>218160</v>
      </c>
    </row>
    <row r="102" spans="1:15" hidden="1">
      <c r="A102" t="s">
        <v>1272</v>
      </c>
      <c r="B102">
        <v>10007010300004</v>
      </c>
      <c r="C102">
        <v>10</v>
      </c>
      <c r="D102">
        <v>7</v>
      </c>
      <c r="E102">
        <v>1</v>
      </c>
      <c r="F102">
        <v>30</v>
      </c>
      <c r="G102">
        <v>4</v>
      </c>
      <c r="H102">
        <v>0</v>
      </c>
      <c r="I102">
        <v>1000701</v>
      </c>
      <c r="J102">
        <v>1748</v>
      </c>
      <c r="K102">
        <v>101.75387426028844</v>
      </c>
      <c r="L102">
        <f t="shared" si="1"/>
        <v>219908</v>
      </c>
    </row>
    <row r="103" spans="1:15" hidden="1">
      <c r="A103" t="s">
        <v>1348</v>
      </c>
      <c r="B103">
        <v>10007010700011</v>
      </c>
      <c r="C103">
        <v>10</v>
      </c>
      <c r="D103">
        <v>7</v>
      </c>
      <c r="E103">
        <v>1</v>
      </c>
      <c r="F103">
        <v>70</v>
      </c>
      <c r="G103">
        <v>11</v>
      </c>
      <c r="H103">
        <v>0</v>
      </c>
      <c r="I103">
        <v>1000701</v>
      </c>
      <c r="J103">
        <v>1836</v>
      </c>
      <c r="K103">
        <v>103.92008223514557</v>
      </c>
      <c r="L103">
        <f t="shared" si="1"/>
        <v>221744</v>
      </c>
    </row>
    <row r="104" spans="1:15">
      <c r="A104" s="2" t="s">
        <v>1297</v>
      </c>
      <c r="B104" s="2">
        <v>10007010400002</v>
      </c>
      <c r="C104" s="2">
        <v>10</v>
      </c>
      <c r="D104" s="2">
        <v>7</v>
      </c>
      <c r="E104" s="2">
        <v>1</v>
      </c>
      <c r="F104" s="2">
        <v>40</v>
      </c>
      <c r="G104" s="2">
        <v>2</v>
      </c>
      <c r="H104" s="2">
        <v>0</v>
      </c>
      <c r="I104" s="2">
        <v>1000701</v>
      </c>
      <c r="J104" s="2">
        <v>1235</v>
      </c>
      <c r="K104" s="2">
        <v>105.01805948558726</v>
      </c>
      <c r="L104" s="2">
        <f t="shared" si="1"/>
        <v>222979</v>
      </c>
      <c r="M104" s="2"/>
      <c r="N104" s="2"/>
      <c r="O104" s="2">
        <v>1</v>
      </c>
    </row>
    <row r="105" spans="1:15" hidden="1">
      <c r="A105" t="s">
        <v>1333</v>
      </c>
      <c r="B105">
        <v>10007010600016</v>
      </c>
      <c r="C105">
        <v>10</v>
      </c>
      <c r="D105">
        <v>7</v>
      </c>
      <c r="E105">
        <v>1</v>
      </c>
      <c r="F105">
        <v>60</v>
      </c>
      <c r="G105">
        <v>16</v>
      </c>
      <c r="H105">
        <v>0</v>
      </c>
      <c r="I105">
        <v>1000701</v>
      </c>
      <c r="J105">
        <v>2233</v>
      </c>
      <c r="K105">
        <v>105.27719319413318</v>
      </c>
      <c r="L105">
        <f t="shared" si="1"/>
        <v>225212</v>
      </c>
    </row>
    <row r="106" spans="1:15" hidden="1">
      <c r="A106" t="s">
        <v>1294</v>
      </c>
      <c r="B106">
        <v>10007010300028</v>
      </c>
      <c r="C106">
        <v>10</v>
      </c>
      <c r="D106">
        <v>7</v>
      </c>
      <c r="E106">
        <v>1</v>
      </c>
      <c r="F106">
        <v>30</v>
      </c>
      <c r="G106">
        <v>28</v>
      </c>
      <c r="H106">
        <v>0</v>
      </c>
      <c r="I106">
        <v>1000701</v>
      </c>
      <c r="J106">
        <v>1210</v>
      </c>
      <c r="K106">
        <v>106.57990663474973</v>
      </c>
      <c r="L106">
        <f t="shared" si="1"/>
        <v>226422</v>
      </c>
    </row>
    <row r="107" spans="1:15" hidden="1">
      <c r="A107" t="s">
        <v>1254</v>
      </c>
      <c r="B107">
        <v>10007010200013</v>
      </c>
      <c r="C107">
        <v>10</v>
      </c>
      <c r="D107">
        <v>7</v>
      </c>
      <c r="E107">
        <v>1</v>
      </c>
      <c r="F107">
        <v>20</v>
      </c>
      <c r="G107">
        <v>13</v>
      </c>
      <c r="H107">
        <v>0</v>
      </c>
      <c r="I107">
        <v>1000701</v>
      </c>
      <c r="J107">
        <v>1172</v>
      </c>
      <c r="K107">
        <v>106.74412917733117</v>
      </c>
      <c r="L107">
        <f t="shared" si="1"/>
        <v>227594</v>
      </c>
    </row>
    <row r="108" spans="1:15" hidden="1">
      <c r="A108" t="s">
        <v>1341</v>
      </c>
      <c r="B108">
        <v>10007010700003</v>
      </c>
      <c r="C108">
        <v>10</v>
      </c>
      <c r="D108">
        <v>7</v>
      </c>
      <c r="E108">
        <v>1</v>
      </c>
      <c r="F108">
        <v>70</v>
      </c>
      <c r="G108">
        <v>3</v>
      </c>
      <c r="H108">
        <v>0</v>
      </c>
      <c r="I108">
        <v>1000701</v>
      </c>
      <c r="J108">
        <v>2490</v>
      </c>
      <c r="K108">
        <v>108.24506618743827</v>
      </c>
      <c r="L108">
        <f t="shared" si="1"/>
        <v>230084</v>
      </c>
    </row>
    <row r="109" spans="1:15" hidden="1">
      <c r="A109" t="s">
        <v>1317</v>
      </c>
      <c r="B109">
        <v>10007010500014</v>
      </c>
      <c r="C109">
        <v>10</v>
      </c>
      <c r="D109">
        <v>7</v>
      </c>
      <c r="E109">
        <v>1</v>
      </c>
      <c r="F109">
        <v>50</v>
      </c>
      <c r="G109">
        <v>14</v>
      </c>
      <c r="H109">
        <v>0</v>
      </c>
      <c r="I109">
        <v>1000701</v>
      </c>
      <c r="J109">
        <v>2114</v>
      </c>
      <c r="K109">
        <v>108.29520231728542</v>
      </c>
      <c r="L109">
        <f t="shared" si="1"/>
        <v>232198</v>
      </c>
    </row>
    <row r="110" spans="1:15" hidden="1">
      <c r="A110" t="s">
        <v>1307</v>
      </c>
      <c r="B110">
        <v>10007010500004</v>
      </c>
      <c r="C110">
        <v>10</v>
      </c>
      <c r="D110">
        <v>7</v>
      </c>
      <c r="E110">
        <v>1</v>
      </c>
      <c r="F110">
        <v>50</v>
      </c>
      <c r="G110">
        <v>4</v>
      </c>
      <c r="H110">
        <v>0</v>
      </c>
      <c r="I110">
        <v>1000701</v>
      </c>
      <c r="J110">
        <v>1761</v>
      </c>
      <c r="K110">
        <v>110.53363469681975</v>
      </c>
      <c r="L110">
        <f t="shared" si="1"/>
        <v>233959</v>
      </c>
    </row>
    <row r="111" spans="1:15" hidden="1">
      <c r="A111" t="s">
        <v>1339</v>
      </c>
      <c r="B111">
        <v>10007010700001</v>
      </c>
      <c r="C111">
        <v>10</v>
      </c>
      <c r="D111">
        <v>7</v>
      </c>
      <c r="E111">
        <v>1</v>
      </c>
      <c r="F111">
        <v>70</v>
      </c>
      <c r="G111">
        <v>1</v>
      </c>
      <c r="H111">
        <v>0</v>
      </c>
      <c r="I111">
        <v>1000701</v>
      </c>
      <c r="J111">
        <v>1641</v>
      </c>
      <c r="K111">
        <v>110.58084689320044</v>
      </c>
      <c r="L111">
        <f t="shared" si="1"/>
        <v>235600</v>
      </c>
    </row>
    <row r="112" spans="1:15" hidden="1">
      <c r="A112" t="s">
        <v>1305</v>
      </c>
      <c r="B112">
        <v>10007010500002</v>
      </c>
      <c r="C112">
        <v>10</v>
      </c>
      <c r="D112">
        <v>7</v>
      </c>
      <c r="E112">
        <v>1</v>
      </c>
      <c r="F112">
        <v>50</v>
      </c>
      <c r="G112">
        <v>2</v>
      </c>
      <c r="H112">
        <v>0</v>
      </c>
      <c r="I112">
        <v>1000701</v>
      </c>
      <c r="J112">
        <v>1116</v>
      </c>
      <c r="K112">
        <v>110.78636976713375</v>
      </c>
      <c r="L112">
        <f t="shared" si="1"/>
        <v>236716</v>
      </c>
    </row>
    <row r="113" spans="1:15" hidden="1">
      <c r="A113" t="s">
        <v>1325</v>
      </c>
      <c r="B113">
        <v>10007010600008</v>
      </c>
      <c r="C113">
        <v>10</v>
      </c>
      <c r="D113">
        <v>7</v>
      </c>
      <c r="E113">
        <v>1</v>
      </c>
      <c r="F113">
        <v>60</v>
      </c>
      <c r="G113">
        <v>8</v>
      </c>
      <c r="H113">
        <v>0</v>
      </c>
      <c r="I113">
        <v>1000701</v>
      </c>
      <c r="J113">
        <v>782</v>
      </c>
      <c r="K113">
        <v>112.13210325113324</v>
      </c>
      <c r="L113">
        <f t="shared" si="1"/>
        <v>237498</v>
      </c>
    </row>
    <row r="114" spans="1:15" hidden="1">
      <c r="A114" t="s">
        <v>1321</v>
      </c>
      <c r="B114">
        <v>10007010600004</v>
      </c>
      <c r="C114">
        <v>10</v>
      </c>
      <c r="D114">
        <v>7</v>
      </c>
      <c r="E114">
        <v>1</v>
      </c>
      <c r="F114">
        <v>60</v>
      </c>
      <c r="G114">
        <v>4</v>
      </c>
      <c r="H114">
        <v>0</v>
      </c>
      <c r="I114">
        <v>1000701</v>
      </c>
      <c r="J114">
        <v>1370</v>
      </c>
      <c r="K114">
        <v>112.25400695854589</v>
      </c>
      <c r="L114">
        <f t="shared" si="1"/>
        <v>238868</v>
      </c>
    </row>
    <row r="115" spans="1:15" hidden="1">
      <c r="A115" t="s">
        <v>1323</v>
      </c>
      <c r="B115">
        <v>10007010600006</v>
      </c>
      <c r="C115">
        <v>10</v>
      </c>
      <c r="D115">
        <v>7</v>
      </c>
      <c r="E115">
        <v>1</v>
      </c>
      <c r="F115">
        <v>60</v>
      </c>
      <c r="G115">
        <v>6</v>
      </c>
      <c r="H115">
        <v>0</v>
      </c>
      <c r="I115">
        <v>1000701</v>
      </c>
      <c r="J115">
        <v>1180</v>
      </c>
      <c r="K115">
        <v>113.03182034013841</v>
      </c>
      <c r="L115">
        <f t="shared" si="1"/>
        <v>240048</v>
      </c>
    </row>
    <row r="116" spans="1:15" hidden="1">
      <c r="A116" t="s">
        <v>1260</v>
      </c>
      <c r="B116">
        <v>10007010200020</v>
      </c>
      <c r="C116">
        <v>10</v>
      </c>
      <c r="D116">
        <v>7</v>
      </c>
      <c r="E116">
        <v>1</v>
      </c>
      <c r="F116">
        <v>20</v>
      </c>
      <c r="G116">
        <v>20</v>
      </c>
      <c r="H116">
        <v>0</v>
      </c>
      <c r="I116">
        <v>1000701</v>
      </c>
      <c r="J116">
        <v>2360</v>
      </c>
      <c r="K116">
        <v>113.04930822861158</v>
      </c>
      <c r="L116">
        <f t="shared" si="1"/>
        <v>242408</v>
      </c>
    </row>
    <row r="117" spans="1:15" hidden="1">
      <c r="A117" t="s">
        <v>1245</v>
      </c>
      <c r="B117">
        <v>10007010200001</v>
      </c>
      <c r="C117">
        <v>10</v>
      </c>
      <c r="D117">
        <v>7</v>
      </c>
      <c r="E117">
        <v>1</v>
      </c>
      <c r="F117">
        <v>20</v>
      </c>
      <c r="G117">
        <v>1</v>
      </c>
      <c r="H117">
        <v>0</v>
      </c>
      <c r="I117">
        <v>1000701</v>
      </c>
      <c r="J117">
        <v>1117</v>
      </c>
      <c r="K117">
        <v>116.01348194012648</v>
      </c>
      <c r="L117">
        <f t="shared" si="1"/>
        <v>243525</v>
      </c>
    </row>
    <row r="118" spans="1:15" hidden="1">
      <c r="A118" t="s">
        <v>1349</v>
      </c>
      <c r="B118">
        <v>10007010700012</v>
      </c>
      <c r="C118">
        <v>10</v>
      </c>
      <c r="D118">
        <v>7</v>
      </c>
      <c r="E118">
        <v>1</v>
      </c>
      <c r="F118">
        <v>70</v>
      </c>
      <c r="G118">
        <v>12</v>
      </c>
      <c r="H118">
        <v>0</v>
      </c>
      <c r="I118">
        <v>1000701</v>
      </c>
      <c r="J118">
        <v>1580</v>
      </c>
      <c r="K118">
        <v>116.31981360821203</v>
      </c>
      <c r="L118">
        <f t="shared" si="1"/>
        <v>245105</v>
      </c>
    </row>
    <row r="119" spans="1:15" hidden="1">
      <c r="A119" t="s">
        <v>1318</v>
      </c>
      <c r="B119">
        <v>10007010600001</v>
      </c>
      <c r="C119">
        <v>10</v>
      </c>
      <c r="D119">
        <v>7</v>
      </c>
      <c r="E119">
        <v>1</v>
      </c>
      <c r="F119">
        <v>60</v>
      </c>
      <c r="G119">
        <v>1</v>
      </c>
      <c r="H119">
        <v>0</v>
      </c>
      <c r="I119">
        <v>1000701</v>
      </c>
      <c r="J119">
        <v>1351</v>
      </c>
      <c r="K119">
        <v>117.93271639285281</v>
      </c>
      <c r="L119">
        <f t="shared" si="1"/>
        <v>246456</v>
      </c>
    </row>
    <row r="120" spans="1:15" hidden="1">
      <c r="A120" t="s">
        <v>1330</v>
      </c>
      <c r="B120">
        <v>10007010600013</v>
      </c>
      <c r="C120">
        <v>10</v>
      </c>
      <c r="D120">
        <v>7</v>
      </c>
      <c r="E120">
        <v>1</v>
      </c>
      <c r="F120">
        <v>60</v>
      </c>
      <c r="G120">
        <v>13</v>
      </c>
      <c r="H120">
        <v>0</v>
      </c>
      <c r="I120">
        <v>1000701</v>
      </c>
      <c r="J120">
        <v>1049</v>
      </c>
      <c r="K120">
        <v>118.31137915147046</v>
      </c>
      <c r="L120">
        <f t="shared" si="1"/>
        <v>247505</v>
      </c>
    </row>
    <row r="121" spans="1:15" hidden="1">
      <c r="A121" t="s">
        <v>1447</v>
      </c>
      <c r="B121">
        <v>10007032200015</v>
      </c>
      <c r="C121">
        <v>10</v>
      </c>
      <c r="D121">
        <v>7</v>
      </c>
      <c r="E121">
        <v>3</v>
      </c>
      <c r="F121">
        <v>220</v>
      </c>
      <c r="G121">
        <v>15</v>
      </c>
      <c r="H121">
        <v>0</v>
      </c>
      <c r="I121">
        <v>1000703</v>
      </c>
      <c r="J121">
        <v>1392</v>
      </c>
      <c r="K121">
        <v>0.28281342957747757</v>
      </c>
      <c r="L121">
        <f>J121</f>
        <v>1392</v>
      </c>
      <c r="M121">
        <f>L320/4</f>
        <v>67556.75</v>
      </c>
      <c r="N121">
        <v>208354</v>
      </c>
    </row>
    <row r="122" spans="1:15" hidden="1">
      <c r="A122" t="s">
        <v>799</v>
      </c>
      <c r="B122">
        <v>10007032000001</v>
      </c>
      <c r="C122">
        <v>10</v>
      </c>
      <c r="D122">
        <v>7</v>
      </c>
      <c r="E122">
        <v>3</v>
      </c>
      <c r="F122">
        <v>200</v>
      </c>
      <c r="G122">
        <v>1</v>
      </c>
      <c r="H122">
        <v>0</v>
      </c>
      <c r="I122">
        <v>1000703</v>
      </c>
      <c r="J122">
        <v>2037</v>
      </c>
      <c r="K122">
        <v>0.34232718734581447</v>
      </c>
      <c r="L122">
        <f>J122+L121</f>
        <v>3429</v>
      </c>
      <c r="N122">
        <f>N121+M121-L320</f>
        <v>5683.75</v>
      </c>
    </row>
    <row r="123" spans="1:15" hidden="1">
      <c r="A123" t="s">
        <v>1453</v>
      </c>
      <c r="B123">
        <v>10007032300006</v>
      </c>
      <c r="C123">
        <v>10</v>
      </c>
      <c r="D123">
        <v>7</v>
      </c>
      <c r="E123">
        <v>3</v>
      </c>
      <c r="F123">
        <v>230</v>
      </c>
      <c r="G123">
        <v>6</v>
      </c>
      <c r="H123">
        <v>0</v>
      </c>
      <c r="I123">
        <v>1000703</v>
      </c>
      <c r="J123">
        <v>2052</v>
      </c>
      <c r="K123">
        <v>0.56954416632710725</v>
      </c>
      <c r="L123">
        <f t="shared" ref="L123:L186" si="2">J123+L122</f>
        <v>5481</v>
      </c>
      <c r="N123">
        <f>N121+2*M121-L320</f>
        <v>73240.5</v>
      </c>
    </row>
    <row r="124" spans="1:15">
      <c r="A124" s="2" t="s">
        <v>1433</v>
      </c>
      <c r="B124" s="2">
        <v>10007032200001</v>
      </c>
      <c r="C124" s="2">
        <v>10</v>
      </c>
      <c r="D124" s="2">
        <v>7</v>
      </c>
      <c r="E124" s="2">
        <v>3</v>
      </c>
      <c r="F124" s="2">
        <v>220</v>
      </c>
      <c r="G124" s="2">
        <v>1</v>
      </c>
      <c r="H124" s="2">
        <v>0</v>
      </c>
      <c r="I124" s="2">
        <v>1000703</v>
      </c>
      <c r="J124" s="2">
        <v>2357</v>
      </c>
      <c r="K124" s="2">
        <v>0.57178802152577646</v>
      </c>
      <c r="L124" s="2">
        <f t="shared" si="2"/>
        <v>7838</v>
      </c>
      <c r="M124" s="2"/>
      <c r="N124" s="2">
        <f>N121+3*M121-L320</f>
        <v>140797.25</v>
      </c>
      <c r="O124" s="2">
        <v>1</v>
      </c>
    </row>
    <row r="125" spans="1:15" hidden="1">
      <c r="A125" t="s">
        <v>1424</v>
      </c>
      <c r="B125">
        <v>10007032000014</v>
      </c>
      <c r="C125">
        <v>10</v>
      </c>
      <c r="D125">
        <v>7</v>
      </c>
      <c r="E125">
        <v>3</v>
      </c>
      <c r="F125">
        <v>200</v>
      </c>
      <c r="G125">
        <v>14</v>
      </c>
      <c r="H125">
        <v>0</v>
      </c>
      <c r="I125">
        <v>1000703</v>
      </c>
      <c r="J125">
        <v>1548</v>
      </c>
      <c r="K125">
        <v>0.83083448305993901</v>
      </c>
      <c r="L125">
        <f t="shared" si="2"/>
        <v>9386</v>
      </c>
    </row>
    <row r="126" spans="1:15" hidden="1">
      <c r="A126" t="s">
        <v>1408</v>
      </c>
      <c r="B126">
        <v>10007031500016</v>
      </c>
      <c r="C126">
        <v>10</v>
      </c>
      <c r="D126">
        <v>7</v>
      </c>
      <c r="E126">
        <v>3</v>
      </c>
      <c r="F126">
        <v>150</v>
      </c>
      <c r="G126">
        <v>16</v>
      </c>
      <c r="H126">
        <v>0</v>
      </c>
      <c r="I126">
        <v>1000703</v>
      </c>
      <c r="J126">
        <v>1769</v>
      </c>
      <c r="K126">
        <v>2.0671992032310627</v>
      </c>
      <c r="L126">
        <f t="shared" si="2"/>
        <v>11155</v>
      </c>
    </row>
    <row r="127" spans="1:15" hidden="1">
      <c r="A127" t="s">
        <v>473</v>
      </c>
      <c r="B127">
        <v>10007032000021</v>
      </c>
      <c r="C127">
        <v>10</v>
      </c>
      <c r="D127">
        <v>7</v>
      </c>
      <c r="E127">
        <v>3</v>
      </c>
      <c r="F127">
        <v>200</v>
      </c>
      <c r="G127">
        <v>21</v>
      </c>
      <c r="H127">
        <v>0</v>
      </c>
      <c r="I127">
        <v>1000703</v>
      </c>
      <c r="J127">
        <v>964</v>
      </c>
      <c r="K127">
        <v>2.6050406490820688</v>
      </c>
      <c r="L127">
        <f t="shared" si="2"/>
        <v>12119</v>
      </c>
    </row>
    <row r="128" spans="1:15" hidden="1">
      <c r="A128" t="s">
        <v>1464</v>
      </c>
      <c r="B128">
        <v>10007032300018</v>
      </c>
      <c r="C128">
        <v>10</v>
      </c>
      <c r="D128">
        <v>7</v>
      </c>
      <c r="E128">
        <v>3</v>
      </c>
      <c r="F128">
        <v>230</v>
      </c>
      <c r="G128">
        <v>18</v>
      </c>
      <c r="H128">
        <v>0</v>
      </c>
      <c r="I128">
        <v>1000703</v>
      </c>
      <c r="J128">
        <v>659</v>
      </c>
      <c r="K128">
        <v>2.9390248148605025</v>
      </c>
      <c r="L128">
        <f t="shared" si="2"/>
        <v>12778</v>
      </c>
    </row>
    <row r="129" spans="1:12" hidden="1">
      <c r="A129" t="s">
        <v>991</v>
      </c>
      <c r="B129">
        <v>10007032300004</v>
      </c>
      <c r="C129">
        <v>10</v>
      </c>
      <c r="D129">
        <v>7</v>
      </c>
      <c r="E129">
        <v>3</v>
      </c>
      <c r="F129">
        <v>230</v>
      </c>
      <c r="G129">
        <v>4</v>
      </c>
      <c r="H129">
        <v>0</v>
      </c>
      <c r="I129">
        <v>1000703</v>
      </c>
      <c r="J129">
        <v>564</v>
      </c>
      <c r="K129">
        <v>4.1121185769705138</v>
      </c>
      <c r="L129">
        <f t="shared" si="2"/>
        <v>13342</v>
      </c>
    </row>
    <row r="130" spans="1:12" hidden="1">
      <c r="A130" t="s">
        <v>1430</v>
      </c>
      <c r="B130">
        <v>10007032000024</v>
      </c>
      <c r="C130">
        <v>10</v>
      </c>
      <c r="D130">
        <v>7</v>
      </c>
      <c r="E130">
        <v>3</v>
      </c>
      <c r="F130">
        <v>200</v>
      </c>
      <c r="G130">
        <v>24</v>
      </c>
      <c r="H130">
        <v>0</v>
      </c>
      <c r="I130">
        <v>1000703</v>
      </c>
      <c r="J130">
        <v>1240</v>
      </c>
      <c r="K130">
        <v>4.4392793462923574</v>
      </c>
      <c r="L130">
        <f t="shared" si="2"/>
        <v>14582</v>
      </c>
    </row>
    <row r="131" spans="1:12" hidden="1">
      <c r="A131" t="s">
        <v>1503</v>
      </c>
      <c r="B131">
        <v>10007032600007</v>
      </c>
      <c r="C131">
        <v>10</v>
      </c>
      <c r="D131">
        <v>7</v>
      </c>
      <c r="E131">
        <v>3</v>
      </c>
      <c r="F131">
        <v>260</v>
      </c>
      <c r="G131">
        <v>7</v>
      </c>
      <c r="H131">
        <v>0</v>
      </c>
      <c r="I131">
        <v>1000703</v>
      </c>
      <c r="J131">
        <v>853</v>
      </c>
      <c r="K131">
        <v>7.4870818137176665</v>
      </c>
      <c r="L131">
        <f t="shared" si="2"/>
        <v>15435</v>
      </c>
    </row>
    <row r="132" spans="1:12" hidden="1">
      <c r="A132" t="s">
        <v>1486</v>
      </c>
      <c r="B132">
        <v>10007032500002</v>
      </c>
      <c r="C132">
        <v>10</v>
      </c>
      <c r="D132">
        <v>7</v>
      </c>
      <c r="E132">
        <v>3</v>
      </c>
      <c r="F132">
        <v>250</v>
      </c>
      <c r="G132">
        <v>2</v>
      </c>
      <c r="H132">
        <v>0</v>
      </c>
      <c r="I132">
        <v>1000703</v>
      </c>
      <c r="J132">
        <v>1803</v>
      </c>
      <c r="K132">
        <v>11.824030664103958</v>
      </c>
      <c r="L132">
        <f t="shared" si="2"/>
        <v>17238</v>
      </c>
    </row>
    <row r="133" spans="1:12" hidden="1">
      <c r="A133" t="s">
        <v>1068</v>
      </c>
      <c r="B133">
        <v>10007032500010</v>
      </c>
      <c r="C133">
        <v>10</v>
      </c>
      <c r="D133">
        <v>7</v>
      </c>
      <c r="E133">
        <v>3</v>
      </c>
      <c r="F133">
        <v>250</v>
      </c>
      <c r="G133">
        <v>10</v>
      </c>
      <c r="H133">
        <v>0</v>
      </c>
      <c r="I133">
        <v>1000703</v>
      </c>
      <c r="J133">
        <v>797</v>
      </c>
      <c r="K133">
        <v>14.374746301504304</v>
      </c>
      <c r="L133">
        <f t="shared" si="2"/>
        <v>18035</v>
      </c>
    </row>
    <row r="134" spans="1:12" hidden="1">
      <c r="A134" t="s">
        <v>402</v>
      </c>
      <c r="B134">
        <v>10007032000016</v>
      </c>
      <c r="C134">
        <v>10</v>
      </c>
      <c r="D134">
        <v>7</v>
      </c>
      <c r="E134">
        <v>3</v>
      </c>
      <c r="F134">
        <v>200</v>
      </c>
      <c r="G134">
        <v>16</v>
      </c>
      <c r="H134">
        <v>0</v>
      </c>
      <c r="I134">
        <v>1000703</v>
      </c>
      <c r="J134">
        <v>769</v>
      </c>
      <c r="K134">
        <v>15.954099670413303</v>
      </c>
      <c r="L134">
        <f t="shared" si="2"/>
        <v>18804</v>
      </c>
    </row>
    <row r="135" spans="1:12" hidden="1">
      <c r="A135" t="s">
        <v>1352</v>
      </c>
      <c r="B135">
        <v>10007031100001</v>
      </c>
      <c r="C135">
        <v>10</v>
      </c>
      <c r="D135">
        <v>7</v>
      </c>
      <c r="E135">
        <v>3</v>
      </c>
      <c r="F135">
        <v>110</v>
      </c>
      <c r="G135">
        <v>1</v>
      </c>
      <c r="H135">
        <v>0</v>
      </c>
      <c r="I135">
        <v>1000703</v>
      </c>
      <c r="J135">
        <v>1193</v>
      </c>
      <c r="K135">
        <v>15.982157810278252</v>
      </c>
      <c r="L135">
        <f t="shared" si="2"/>
        <v>19997</v>
      </c>
    </row>
    <row r="136" spans="1:12" hidden="1">
      <c r="A136" t="s">
        <v>1427</v>
      </c>
      <c r="B136">
        <v>10007032000020</v>
      </c>
      <c r="C136">
        <v>10</v>
      </c>
      <c r="D136">
        <v>7</v>
      </c>
      <c r="E136">
        <v>3</v>
      </c>
      <c r="F136">
        <v>200</v>
      </c>
      <c r="G136">
        <v>20</v>
      </c>
      <c r="H136">
        <v>0</v>
      </c>
      <c r="I136">
        <v>1000703</v>
      </c>
      <c r="J136">
        <v>3636</v>
      </c>
      <c r="K136">
        <v>16.573210513963545</v>
      </c>
      <c r="L136">
        <f t="shared" si="2"/>
        <v>23633</v>
      </c>
    </row>
    <row r="137" spans="1:12" hidden="1">
      <c r="A137" t="s">
        <v>1379</v>
      </c>
      <c r="B137">
        <v>10007031400007</v>
      </c>
      <c r="C137">
        <v>10</v>
      </c>
      <c r="D137">
        <v>7</v>
      </c>
      <c r="E137">
        <v>3</v>
      </c>
      <c r="F137">
        <v>140</v>
      </c>
      <c r="G137">
        <v>7</v>
      </c>
      <c r="H137">
        <v>0</v>
      </c>
      <c r="I137">
        <v>1000703</v>
      </c>
      <c r="J137">
        <v>1286</v>
      </c>
      <c r="K137">
        <v>16.780201289409867</v>
      </c>
      <c r="L137">
        <f t="shared" si="2"/>
        <v>24919</v>
      </c>
    </row>
    <row r="138" spans="1:12" hidden="1">
      <c r="A138" t="s">
        <v>1386</v>
      </c>
      <c r="B138">
        <v>10007031400015</v>
      </c>
      <c r="C138">
        <v>10</v>
      </c>
      <c r="D138">
        <v>7</v>
      </c>
      <c r="E138">
        <v>3</v>
      </c>
      <c r="F138">
        <v>140</v>
      </c>
      <c r="G138">
        <v>15</v>
      </c>
      <c r="H138">
        <v>0</v>
      </c>
      <c r="I138">
        <v>1000703</v>
      </c>
      <c r="J138">
        <v>1068</v>
      </c>
      <c r="K138">
        <v>17.550959334315095</v>
      </c>
      <c r="L138">
        <f t="shared" si="2"/>
        <v>25987</v>
      </c>
    </row>
    <row r="139" spans="1:12" hidden="1">
      <c r="A139" t="s">
        <v>1394</v>
      </c>
      <c r="B139">
        <v>10007031500001</v>
      </c>
      <c r="C139">
        <v>10</v>
      </c>
      <c r="D139">
        <v>7</v>
      </c>
      <c r="E139">
        <v>3</v>
      </c>
      <c r="F139">
        <v>150</v>
      </c>
      <c r="G139">
        <v>1</v>
      </c>
      <c r="H139">
        <v>0</v>
      </c>
      <c r="I139">
        <v>1000703</v>
      </c>
      <c r="J139">
        <v>3353</v>
      </c>
      <c r="K139">
        <v>17.675074566171702</v>
      </c>
      <c r="L139">
        <f t="shared" si="2"/>
        <v>29340</v>
      </c>
    </row>
    <row r="140" spans="1:12" hidden="1">
      <c r="A140" t="s">
        <v>1448</v>
      </c>
      <c r="B140">
        <v>10007032200016</v>
      </c>
      <c r="C140">
        <v>10</v>
      </c>
      <c r="D140">
        <v>7</v>
      </c>
      <c r="E140">
        <v>3</v>
      </c>
      <c r="F140">
        <v>220</v>
      </c>
      <c r="G140">
        <v>16</v>
      </c>
      <c r="H140">
        <v>0</v>
      </c>
      <c r="I140">
        <v>1000703</v>
      </c>
      <c r="J140">
        <v>1004</v>
      </c>
      <c r="K140">
        <v>19.239674001850382</v>
      </c>
      <c r="L140">
        <f t="shared" si="2"/>
        <v>30344</v>
      </c>
    </row>
    <row r="141" spans="1:12" hidden="1">
      <c r="A141" t="s">
        <v>1400</v>
      </c>
      <c r="B141">
        <v>10007031500007</v>
      </c>
      <c r="C141">
        <v>10</v>
      </c>
      <c r="D141">
        <v>7</v>
      </c>
      <c r="E141">
        <v>3</v>
      </c>
      <c r="F141">
        <v>150</v>
      </c>
      <c r="G141">
        <v>7</v>
      </c>
      <c r="H141">
        <v>0</v>
      </c>
      <c r="I141">
        <v>1000703</v>
      </c>
      <c r="J141">
        <v>1410</v>
      </c>
      <c r="K141">
        <v>19.278534363290323</v>
      </c>
      <c r="L141">
        <f t="shared" si="2"/>
        <v>31754</v>
      </c>
    </row>
    <row r="142" spans="1:12" hidden="1">
      <c r="A142" t="s">
        <v>1472</v>
      </c>
      <c r="B142">
        <v>10007032400001</v>
      </c>
      <c r="C142">
        <v>10</v>
      </c>
      <c r="D142">
        <v>7</v>
      </c>
      <c r="E142">
        <v>3</v>
      </c>
      <c r="F142">
        <v>240</v>
      </c>
      <c r="G142">
        <v>1</v>
      </c>
      <c r="H142">
        <v>0</v>
      </c>
      <c r="I142">
        <v>1000703</v>
      </c>
      <c r="J142">
        <v>1121</v>
      </c>
      <c r="K142">
        <v>21.540154126234825</v>
      </c>
      <c r="L142">
        <f t="shared" si="2"/>
        <v>32875</v>
      </c>
    </row>
    <row r="143" spans="1:12" hidden="1">
      <c r="A143" t="s">
        <v>1445</v>
      </c>
      <c r="B143">
        <v>10007032200013</v>
      </c>
      <c r="C143">
        <v>10</v>
      </c>
      <c r="D143">
        <v>7</v>
      </c>
      <c r="E143">
        <v>3</v>
      </c>
      <c r="F143">
        <v>220</v>
      </c>
      <c r="G143">
        <v>13</v>
      </c>
      <c r="H143">
        <v>0</v>
      </c>
      <c r="I143">
        <v>1000703</v>
      </c>
      <c r="J143">
        <v>770</v>
      </c>
      <c r="K143">
        <v>22.587503652337702</v>
      </c>
      <c r="L143">
        <f t="shared" si="2"/>
        <v>33645</v>
      </c>
    </row>
    <row r="144" spans="1:12" hidden="1">
      <c r="A144" t="s">
        <v>1297</v>
      </c>
      <c r="B144">
        <v>10007032400009</v>
      </c>
      <c r="C144">
        <v>10</v>
      </c>
      <c r="D144">
        <v>7</v>
      </c>
      <c r="E144">
        <v>3</v>
      </c>
      <c r="F144">
        <v>240</v>
      </c>
      <c r="G144">
        <v>9</v>
      </c>
      <c r="H144">
        <v>0</v>
      </c>
      <c r="I144">
        <v>1000703</v>
      </c>
      <c r="J144">
        <v>688</v>
      </c>
      <c r="K144">
        <v>22.904272104783029</v>
      </c>
      <c r="L144">
        <f t="shared" si="2"/>
        <v>34333</v>
      </c>
    </row>
    <row r="145" spans="1:12" hidden="1">
      <c r="A145" t="s">
        <v>1371</v>
      </c>
      <c r="B145">
        <v>10007031100024</v>
      </c>
      <c r="C145">
        <v>10</v>
      </c>
      <c r="D145">
        <v>7</v>
      </c>
      <c r="E145">
        <v>3</v>
      </c>
      <c r="F145">
        <v>110</v>
      </c>
      <c r="G145">
        <v>24</v>
      </c>
      <c r="H145">
        <v>0</v>
      </c>
      <c r="I145">
        <v>1000703</v>
      </c>
      <c r="J145">
        <v>2146</v>
      </c>
      <c r="K145">
        <v>24.124682762070158</v>
      </c>
      <c r="L145">
        <f t="shared" si="2"/>
        <v>36479</v>
      </c>
    </row>
    <row r="146" spans="1:12" hidden="1">
      <c r="A146" t="s">
        <v>1443</v>
      </c>
      <c r="B146">
        <v>10007032200011</v>
      </c>
      <c r="C146">
        <v>10</v>
      </c>
      <c r="D146">
        <v>7</v>
      </c>
      <c r="E146">
        <v>3</v>
      </c>
      <c r="F146">
        <v>220</v>
      </c>
      <c r="G146">
        <v>11</v>
      </c>
      <c r="H146">
        <v>0</v>
      </c>
      <c r="I146">
        <v>1000703</v>
      </c>
      <c r="J146">
        <v>1514</v>
      </c>
      <c r="K146">
        <v>25.939446085969031</v>
      </c>
      <c r="L146">
        <f t="shared" si="2"/>
        <v>37993</v>
      </c>
    </row>
    <row r="147" spans="1:12" hidden="1">
      <c r="A147" t="s">
        <v>1465</v>
      </c>
      <c r="B147">
        <v>10007032300019</v>
      </c>
      <c r="C147">
        <v>10</v>
      </c>
      <c r="D147">
        <v>7</v>
      </c>
      <c r="E147">
        <v>3</v>
      </c>
      <c r="F147">
        <v>230</v>
      </c>
      <c r="G147">
        <v>19</v>
      </c>
      <c r="H147">
        <v>0</v>
      </c>
      <c r="I147">
        <v>1000703</v>
      </c>
      <c r="J147">
        <v>1274</v>
      </c>
      <c r="K147">
        <v>26.338842295747433</v>
      </c>
      <c r="L147">
        <f t="shared" si="2"/>
        <v>39267</v>
      </c>
    </row>
    <row r="148" spans="1:12" hidden="1">
      <c r="A148" t="s">
        <v>1423</v>
      </c>
      <c r="B148">
        <v>10007032000012</v>
      </c>
      <c r="C148">
        <v>10</v>
      </c>
      <c r="D148">
        <v>7</v>
      </c>
      <c r="E148">
        <v>3</v>
      </c>
      <c r="F148">
        <v>200</v>
      </c>
      <c r="G148">
        <v>12</v>
      </c>
      <c r="H148">
        <v>0</v>
      </c>
      <c r="I148">
        <v>1000703</v>
      </c>
      <c r="J148">
        <v>2376</v>
      </c>
      <c r="K148">
        <v>27.110258307753021</v>
      </c>
      <c r="L148">
        <f t="shared" si="2"/>
        <v>41643</v>
      </c>
    </row>
    <row r="149" spans="1:12" hidden="1">
      <c r="A149" t="s">
        <v>1450</v>
      </c>
      <c r="B149">
        <v>10007032300002</v>
      </c>
      <c r="C149">
        <v>10</v>
      </c>
      <c r="D149">
        <v>7</v>
      </c>
      <c r="E149">
        <v>3</v>
      </c>
      <c r="F149">
        <v>230</v>
      </c>
      <c r="G149">
        <v>2</v>
      </c>
      <c r="H149">
        <v>0</v>
      </c>
      <c r="I149">
        <v>1000703</v>
      </c>
      <c r="J149">
        <v>411</v>
      </c>
      <c r="K149">
        <v>33.009738240945666</v>
      </c>
      <c r="L149">
        <f t="shared" si="2"/>
        <v>42054</v>
      </c>
    </row>
    <row r="150" spans="1:12" hidden="1">
      <c r="A150" t="s">
        <v>958</v>
      </c>
      <c r="B150">
        <v>10007032000004</v>
      </c>
      <c r="C150">
        <v>10</v>
      </c>
      <c r="D150">
        <v>7</v>
      </c>
      <c r="E150">
        <v>3</v>
      </c>
      <c r="F150">
        <v>200</v>
      </c>
      <c r="G150">
        <v>4</v>
      </c>
      <c r="H150">
        <v>0</v>
      </c>
      <c r="I150">
        <v>1000703</v>
      </c>
      <c r="J150">
        <v>2855</v>
      </c>
      <c r="K150">
        <v>33.849383369678087</v>
      </c>
      <c r="L150">
        <f t="shared" si="2"/>
        <v>44909</v>
      </c>
    </row>
    <row r="151" spans="1:12" hidden="1">
      <c r="A151" t="s">
        <v>569</v>
      </c>
      <c r="B151">
        <v>10007032000015</v>
      </c>
      <c r="C151">
        <v>10</v>
      </c>
      <c r="D151">
        <v>7</v>
      </c>
      <c r="E151">
        <v>3</v>
      </c>
      <c r="F151">
        <v>200</v>
      </c>
      <c r="G151">
        <v>15</v>
      </c>
      <c r="H151">
        <v>0</v>
      </c>
      <c r="I151">
        <v>1000703</v>
      </c>
      <c r="J151">
        <v>1220</v>
      </c>
      <c r="K151">
        <v>34.256828093164906</v>
      </c>
      <c r="L151">
        <f t="shared" si="2"/>
        <v>46129</v>
      </c>
    </row>
    <row r="152" spans="1:12" hidden="1">
      <c r="A152" t="s">
        <v>1402</v>
      </c>
      <c r="B152">
        <v>10007031500010</v>
      </c>
      <c r="C152">
        <v>10</v>
      </c>
      <c r="D152">
        <v>7</v>
      </c>
      <c r="E152">
        <v>3</v>
      </c>
      <c r="F152">
        <v>150</v>
      </c>
      <c r="G152">
        <v>10</v>
      </c>
      <c r="H152">
        <v>0</v>
      </c>
      <c r="I152">
        <v>1000703</v>
      </c>
      <c r="J152">
        <v>568</v>
      </c>
      <c r="K152">
        <v>34.7355552130552</v>
      </c>
      <c r="L152">
        <f t="shared" si="2"/>
        <v>46697</v>
      </c>
    </row>
    <row r="153" spans="1:12" hidden="1">
      <c r="A153" t="s">
        <v>1505</v>
      </c>
      <c r="B153">
        <v>10007032600009</v>
      </c>
      <c r="C153">
        <v>10</v>
      </c>
      <c r="D153">
        <v>7</v>
      </c>
      <c r="E153">
        <v>3</v>
      </c>
      <c r="F153">
        <v>260</v>
      </c>
      <c r="G153">
        <v>9</v>
      </c>
      <c r="H153">
        <v>0</v>
      </c>
      <c r="I153">
        <v>1000703</v>
      </c>
      <c r="J153">
        <v>2071</v>
      </c>
      <c r="K153">
        <v>35.265318815316363</v>
      </c>
      <c r="L153">
        <f t="shared" si="2"/>
        <v>48768</v>
      </c>
    </row>
    <row r="154" spans="1:12" hidden="1">
      <c r="A154" t="s">
        <v>1407</v>
      </c>
      <c r="B154">
        <v>10007031500015</v>
      </c>
      <c r="C154">
        <v>10</v>
      </c>
      <c r="D154">
        <v>7</v>
      </c>
      <c r="E154">
        <v>3</v>
      </c>
      <c r="F154">
        <v>150</v>
      </c>
      <c r="G154">
        <v>15</v>
      </c>
      <c r="H154">
        <v>0</v>
      </c>
      <c r="I154">
        <v>1000703</v>
      </c>
      <c r="J154">
        <v>1327</v>
      </c>
      <c r="K154">
        <v>37.56648287924218</v>
      </c>
      <c r="L154">
        <f t="shared" si="2"/>
        <v>50095</v>
      </c>
    </row>
    <row r="155" spans="1:12" hidden="1">
      <c r="A155" t="s">
        <v>1452</v>
      </c>
      <c r="B155">
        <v>10007032300005</v>
      </c>
      <c r="C155">
        <v>10</v>
      </c>
      <c r="D155">
        <v>7</v>
      </c>
      <c r="E155">
        <v>3</v>
      </c>
      <c r="F155">
        <v>230</v>
      </c>
      <c r="G155">
        <v>5</v>
      </c>
      <c r="H155">
        <v>0</v>
      </c>
      <c r="I155">
        <v>1000703</v>
      </c>
      <c r="J155">
        <v>924</v>
      </c>
      <c r="K155">
        <v>37.638676644679457</v>
      </c>
      <c r="L155">
        <f t="shared" si="2"/>
        <v>51019</v>
      </c>
    </row>
    <row r="156" spans="1:12" hidden="1">
      <c r="A156" t="s">
        <v>1480</v>
      </c>
      <c r="B156">
        <v>10007032400011</v>
      </c>
      <c r="C156">
        <v>10</v>
      </c>
      <c r="D156">
        <v>7</v>
      </c>
      <c r="E156">
        <v>3</v>
      </c>
      <c r="F156">
        <v>240</v>
      </c>
      <c r="G156">
        <v>11</v>
      </c>
      <c r="H156">
        <v>0</v>
      </c>
      <c r="I156">
        <v>1000703</v>
      </c>
      <c r="J156">
        <v>895</v>
      </c>
      <c r="K156">
        <v>38.043972623114229</v>
      </c>
      <c r="L156">
        <f t="shared" si="2"/>
        <v>51914</v>
      </c>
    </row>
    <row r="157" spans="1:12" hidden="1">
      <c r="A157" t="s">
        <v>1415</v>
      </c>
      <c r="B157">
        <v>10007031900010</v>
      </c>
      <c r="C157">
        <v>10</v>
      </c>
      <c r="D157">
        <v>7</v>
      </c>
      <c r="E157">
        <v>3</v>
      </c>
      <c r="F157">
        <v>190</v>
      </c>
      <c r="G157">
        <v>10</v>
      </c>
      <c r="H157">
        <v>0</v>
      </c>
      <c r="I157">
        <v>1000703</v>
      </c>
      <c r="J157">
        <v>4388</v>
      </c>
      <c r="K157">
        <v>41.176455007303822</v>
      </c>
      <c r="L157">
        <f t="shared" si="2"/>
        <v>56302</v>
      </c>
    </row>
    <row r="158" spans="1:12" hidden="1">
      <c r="A158" t="s">
        <v>1466</v>
      </c>
      <c r="B158">
        <v>10007032300020</v>
      </c>
      <c r="C158">
        <v>10</v>
      </c>
      <c r="D158">
        <v>7</v>
      </c>
      <c r="E158">
        <v>3</v>
      </c>
      <c r="F158">
        <v>230</v>
      </c>
      <c r="G158">
        <v>20</v>
      </c>
      <c r="H158">
        <v>0</v>
      </c>
      <c r="I158">
        <v>1000703</v>
      </c>
      <c r="J158">
        <v>1508</v>
      </c>
      <c r="K158">
        <v>41.241175012479502</v>
      </c>
      <c r="L158">
        <f t="shared" si="2"/>
        <v>57810</v>
      </c>
    </row>
    <row r="159" spans="1:12" hidden="1">
      <c r="A159" t="s">
        <v>1398</v>
      </c>
      <c r="B159">
        <v>10007031500005</v>
      </c>
      <c r="C159">
        <v>10</v>
      </c>
      <c r="D159">
        <v>7</v>
      </c>
      <c r="E159">
        <v>3</v>
      </c>
      <c r="F159">
        <v>150</v>
      </c>
      <c r="G159">
        <v>5</v>
      </c>
      <c r="H159">
        <v>0</v>
      </c>
      <c r="I159">
        <v>1000703</v>
      </c>
      <c r="J159">
        <v>1637</v>
      </c>
      <c r="K159">
        <v>42.162588266159148</v>
      </c>
      <c r="L159">
        <f t="shared" si="2"/>
        <v>59447</v>
      </c>
    </row>
    <row r="160" spans="1:12" hidden="1">
      <c r="A160" t="s">
        <v>1489</v>
      </c>
      <c r="B160">
        <v>10007032500005</v>
      </c>
      <c r="C160">
        <v>10</v>
      </c>
      <c r="D160">
        <v>7</v>
      </c>
      <c r="E160">
        <v>3</v>
      </c>
      <c r="F160">
        <v>250</v>
      </c>
      <c r="G160">
        <v>5</v>
      </c>
      <c r="H160">
        <v>0</v>
      </c>
      <c r="I160">
        <v>1000703</v>
      </c>
      <c r="J160">
        <v>1493</v>
      </c>
      <c r="K160">
        <v>43.348663019417309</v>
      </c>
      <c r="L160">
        <f t="shared" si="2"/>
        <v>60940</v>
      </c>
    </row>
    <row r="161" spans="1:15" hidden="1">
      <c r="A161" t="s">
        <v>983</v>
      </c>
      <c r="B161">
        <v>10007032500013</v>
      </c>
      <c r="C161">
        <v>10</v>
      </c>
      <c r="D161">
        <v>7</v>
      </c>
      <c r="E161">
        <v>3</v>
      </c>
      <c r="F161">
        <v>250</v>
      </c>
      <c r="G161">
        <v>13</v>
      </c>
      <c r="H161">
        <v>0</v>
      </c>
      <c r="I161">
        <v>1000703</v>
      </c>
      <c r="J161">
        <v>744</v>
      </c>
      <c r="K161">
        <v>43.708064419430023</v>
      </c>
      <c r="L161">
        <f t="shared" si="2"/>
        <v>61684</v>
      </c>
    </row>
    <row r="162" spans="1:15" hidden="1">
      <c r="A162" t="s">
        <v>1031</v>
      </c>
      <c r="B162">
        <v>10007031400014</v>
      </c>
      <c r="C162">
        <v>10</v>
      </c>
      <c r="D162">
        <v>7</v>
      </c>
      <c r="E162">
        <v>3</v>
      </c>
      <c r="F162">
        <v>140</v>
      </c>
      <c r="G162">
        <v>14</v>
      </c>
      <c r="H162">
        <v>0</v>
      </c>
      <c r="I162">
        <v>1000703</v>
      </c>
      <c r="J162">
        <v>384</v>
      </c>
      <c r="K162">
        <v>43.798743558887487</v>
      </c>
      <c r="L162">
        <f t="shared" si="2"/>
        <v>62068</v>
      </c>
    </row>
    <row r="163" spans="1:15" hidden="1">
      <c r="A163" t="s">
        <v>1359</v>
      </c>
      <c r="B163">
        <v>10007031100011</v>
      </c>
      <c r="C163">
        <v>10</v>
      </c>
      <c r="D163">
        <v>7</v>
      </c>
      <c r="E163">
        <v>3</v>
      </c>
      <c r="F163">
        <v>110</v>
      </c>
      <c r="G163">
        <v>11</v>
      </c>
      <c r="H163">
        <v>0</v>
      </c>
      <c r="I163">
        <v>1000703</v>
      </c>
      <c r="J163">
        <v>2104</v>
      </c>
      <c r="K163">
        <v>44.795781415744493</v>
      </c>
      <c r="L163">
        <f t="shared" si="2"/>
        <v>64172</v>
      </c>
    </row>
    <row r="164" spans="1:15" hidden="1">
      <c r="A164" t="s">
        <v>733</v>
      </c>
      <c r="B164">
        <v>10007031100002</v>
      </c>
      <c r="C164">
        <v>10</v>
      </c>
      <c r="D164">
        <v>7</v>
      </c>
      <c r="E164">
        <v>3</v>
      </c>
      <c r="F164">
        <v>110</v>
      </c>
      <c r="G164">
        <v>2</v>
      </c>
      <c r="H164">
        <v>0</v>
      </c>
      <c r="I164">
        <v>1000703</v>
      </c>
      <c r="J164">
        <v>622</v>
      </c>
      <c r="K164">
        <v>45.133319659790352</v>
      </c>
      <c r="L164">
        <f t="shared" si="2"/>
        <v>64794</v>
      </c>
    </row>
    <row r="165" spans="1:15" hidden="1">
      <c r="A165" t="s">
        <v>1418</v>
      </c>
      <c r="B165">
        <v>10007032000002</v>
      </c>
      <c r="C165">
        <v>10</v>
      </c>
      <c r="D165">
        <v>7</v>
      </c>
      <c r="E165">
        <v>3</v>
      </c>
      <c r="F165">
        <v>200</v>
      </c>
      <c r="G165">
        <v>2</v>
      </c>
      <c r="H165">
        <v>0</v>
      </c>
      <c r="I165">
        <v>1000703</v>
      </c>
      <c r="J165">
        <v>3011</v>
      </c>
      <c r="K165">
        <v>45.160071606999907</v>
      </c>
      <c r="L165">
        <f t="shared" si="2"/>
        <v>67805</v>
      </c>
    </row>
    <row r="166" spans="1:15" hidden="1">
      <c r="A166" t="s">
        <v>1504</v>
      </c>
      <c r="B166">
        <v>10007032600008</v>
      </c>
      <c r="C166">
        <v>10</v>
      </c>
      <c r="D166">
        <v>7</v>
      </c>
      <c r="E166">
        <v>3</v>
      </c>
      <c r="F166">
        <v>260</v>
      </c>
      <c r="G166">
        <v>8</v>
      </c>
      <c r="H166">
        <v>0</v>
      </c>
      <c r="I166">
        <v>1000703</v>
      </c>
      <c r="J166">
        <v>865</v>
      </c>
      <c r="K166">
        <v>45.34639005651853</v>
      </c>
      <c r="L166">
        <f t="shared" si="2"/>
        <v>68670</v>
      </c>
    </row>
    <row r="167" spans="1:15" hidden="1">
      <c r="A167" t="s">
        <v>292</v>
      </c>
      <c r="B167">
        <v>10007031900009</v>
      </c>
      <c r="C167">
        <v>10</v>
      </c>
      <c r="D167">
        <v>7</v>
      </c>
      <c r="E167">
        <v>3</v>
      </c>
      <c r="F167">
        <v>190</v>
      </c>
      <c r="G167">
        <v>9</v>
      </c>
      <c r="H167">
        <v>0</v>
      </c>
      <c r="I167">
        <v>1000703</v>
      </c>
      <c r="J167">
        <v>1177</v>
      </c>
      <c r="K167">
        <v>46.240080588185542</v>
      </c>
      <c r="L167">
        <f t="shared" si="2"/>
        <v>69847</v>
      </c>
    </row>
    <row r="168" spans="1:15" hidden="1">
      <c r="A168" t="s">
        <v>1441</v>
      </c>
      <c r="B168">
        <v>10007032200009</v>
      </c>
      <c r="C168">
        <v>10</v>
      </c>
      <c r="D168">
        <v>7</v>
      </c>
      <c r="E168">
        <v>3</v>
      </c>
      <c r="F168">
        <v>220</v>
      </c>
      <c r="G168">
        <v>9</v>
      </c>
      <c r="H168">
        <v>0</v>
      </c>
      <c r="I168">
        <v>1000703</v>
      </c>
      <c r="J168">
        <v>697</v>
      </c>
      <c r="K168">
        <v>48.207418955198733</v>
      </c>
      <c r="L168">
        <f t="shared" si="2"/>
        <v>70544</v>
      </c>
    </row>
    <row r="169" spans="1:15" hidden="1">
      <c r="A169" t="s">
        <v>571</v>
      </c>
      <c r="B169">
        <v>10007031900001</v>
      </c>
      <c r="C169">
        <v>10</v>
      </c>
      <c r="D169">
        <v>7</v>
      </c>
      <c r="E169">
        <v>3</v>
      </c>
      <c r="F169">
        <v>190</v>
      </c>
      <c r="G169">
        <v>1</v>
      </c>
      <c r="H169">
        <v>0</v>
      </c>
      <c r="I169">
        <v>1000703</v>
      </c>
      <c r="J169">
        <v>1633</v>
      </c>
      <c r="K169">
        <v>48.301334971111267</v>
      </c>
      <c r="L169">
        <f t="shared" si="2"/>
        <v>72177</v>
      </c>
    </row>
    <row r="170" spans="1:15">
      <c r="A170" s="2" t="s">
        <v>1353</v>
      </c>
      <c r="B170" s="2">
        <v>10007031100005</v>
      </c>
      <c r="C170" s="2">
        <v>10</v>
      </c>
      <c r="D170" s="2">
        <v>7</v>
      </c>
      <c r="E170" s="2">
        <v>3</v>
      </c>
      <c r="F170" s="2">
        <v>110</v>
      </c>
      <c r="G170" s="2">
        <v>5</v>
      </c>
      <c r="H170" s="2">
        <v>0</v>
      </c>
      <c r="I170" s="2">
        <v>1000703</v>
      </c>
      <c r="J170" s="2">
        <v>3114</v>
      </c>
      <c r="K170" s="2">
        <v>48.303360842462254</v>
      </c>
      <c r="L170" s="2">
        <f t="shared" si="2"/>
        <v>75291</v>
      </c>
      <c r="M170" s="2"/>
      <c r="N170" s="2"/>
      <c r="O170" s="2">
        <v>1</v>
      </c>
    </row>
    <row r="171" spans="1:15" hidden="1">
      <c r="A171" t="s">
        <v>1435</v>
      </c>
      <c r="B171">
        <v>10007032200003</v>
      </c>
      <c r="C171">
        <v>10</v>
      </c>
      <c r="D171">
        <v>7</v>
      </c>
      <c r="E171">
        <v>3</v>
      </c>
      <c r="F171">
        <v>220</v>
      </c>
      <c r="G171">
        <v>3</v>
      </c>
      <c r="H171">
        <v>0</v>
      </c>
      <c r="I171">
        <v>1000703</v>
      </c>
      <c r="J171">
        <v>1594</v>
      </c>
      <c r="K171">
        <v>49.562704350426067</v>
      </c>
      <c r="L171">
        <f t="shared" si="2"/>
        <v>76885</v>
      </c>
    </row>
    <row r="172" spans="1:15" hidden="1">
      <c r="A172" t="s">
        <v>1401</v>
      </c>
      <c r="B172">
        <v>10007031500009</v>
      </c>
      <c r="C172">
        <v>10</v>
      </c>
      <c r="D172">
        <v>7</v>
      </c>
      <c r="E172">
        <v>3</v>
      </c>
      <c r="F172">
        <v>150</v>
      </c>
      <c r="G172">
        <v>9</v>
      </c>
      <c r="H172">
        <v>0</v>
      </c>
      <c r="I172">
        <v>1000703</v>
      </c>
      <c r="J172">
        <v>2201</v>
      </c>
      <c r="K172">
        <v>49.806471970740773</v>
      </c>
      <c r="L172">
        <f t="shared" si="2"/>
        <v>79086</v>
      </c>
    </row>
    <row r="173" spans="1:15" hidden="1">
      <c r="A173" t="s">
        <v>1365</v>
      </c>
      <c r="B173">
        <v>10007031100018</v>
      </c>
      <c r="C173">
        <v>10</v>
      </c>
      <c r="D173">
        <v>7</v>
      </c>
      <c r="E173">
        <v>3</v>
      </c>
      <c r="F173">
        <v>110</v>
      </c>
      <c r="G173">
        <v>18</v>
      </c>
      <c r="H173">
        <v>0</v>
      </c>
      <c r="I173">
        <v>1000703</v>
      </c>
      <c r="J173">
        <v>4339</v>
      </c>
      <c r="K173">
        <v>50.444006406848473</v>
      </c>
      <c r="L173">
        <f t="shared" si="2"/>
        <v>83425</v>
      </c>
    </row>
    <row r="174" spans="1:15" hidden="1">
      <c r="A174" t="s">
        <v>1493</v>
      </c>
      <c r="B174">
        <v>10007032500009</v>
      </c>
      <c r="C174">
        <v>10</v>
      </c>
      <c r="D174">
        <v>7</v>
      </c>
      <c r="E174">
        <v>3</v>
      </c>
      <c r="F174">
        <v>250</v>
      </c>
      <c r="G174">
        <v>9</v>
      </c>
      <c r="H174">
        <v>0</v>
      </c>
      <c r="I174">
        <v>1000703</v>
      </c>
      <c r="J174">
        <v>496</v>
      </c>
      <c r="K174">
        <v>50.612914875678804</v>
      </c>
      <c r="L174">
        <f t="shared" si="2"/>
        <v>83921</v>
      </c>
    </row>
    <row r="175" spans="1:15" hidden="1">
      <c r="A175" t="s">
        <v>1428</v>
      </c>
      <c r="B175">
        <v>10007032000022</v>
      </c>
      <c r="C175">
        <v>10</v>
      </c>
      <c r="D175">
        <v>7</v>
      </c>
      <c r="E175">
        <v>3</v>
      </c>
      <c r="F175">
        <v>200</v>
      </c>
      <c r="G175">
        <v>22</v>
      </c>
      <c r="H175">
        <v>0</v>
      </c>
      <c r="I175">
        <v>1000703</v>
      </c>
      <c r="J175">
        <v>1146</v>
      </c>
      <c r="K175">
        <v>51.627011507025223</v>
      </c>
      <c r="L175">
        <f t="shared" si="2"/>
        <v>85067</v>
      </c>
    </row>
    <row r="176" spans="1:15" hidden="1">
      <c r="A176" t="s">
        <v>583</v>
      </c>
      <c r="B176">
        <v>10007031900011</v>
      </c>
      <c r="C176">
        <v>10</v>
      </c>
      <c r="D176">
        <v>7</v>
      </c>
      <c r="E176">
        <v>3</v>
      </c>
      <c r="F176">
        <v>190</v>
      </c>
      <c r="G176">
        <v>11</v>
      </c>
      <c r="H176">
        <v>0</v>
      </c>
      <c r="I176">
        <v>1000703</v>
      </c>
      <c r="J176">
        <v>1565</v>
      </c>
      <c r="K176">
        <v>52.010605478249161</v>
      </c>
      <c r="L176">
        <f t="shared" si="2"/>
        <v>86632</v>
      </c>
    </row>
    <row r="177" spans="1:12" hidden="1">
      <c r="A177" t="s">
        <v>1212</v>
      </c>
      <c r="B177">
        <v>10007031900008</v>
      </c>
      <c r="C177">
        <v>10</v>
      </c>
      <c r="D177">
        <v>7</v>
      </c>
      <c r="E177">
        <v>3</v>
      </c>
      <c r="F177">
        <v>190</v>
      </c>
      <c r="G177">
        <v>8</v>
      </c>
      <c r="H177">
        <v>0</v>
      </c>
      <c r="I177">
        <v>1000703</v>
      </c>
      <c r="J177">
        <v>2798</v>
      </c>
      <c r="K177">
        <v>54.894585628799454</v>
      </c>
      <c r="L177">
        <f t="shared" si="2"/>
        <v>89430</v>
      </c>
    </row>
    <row r="178" spans="1:12" hidden="1">
      <c r="A178" t="s">
        <v>1374</v>
      </c>
      <c r="B178">
        <v>10007031400002</v>
      </c>
      <c r="C178">
        <v>10</v>
      </c>
      <c r="D178">
        <v>7</v>
      </c>
      <c r="E178">
        <v>3</v>
      </c>
      <c r="F178">
        <v>140</v>
      </c>
      <c r="G178">
        <v>2</v>
      </c>
      <c r="H178">
        <v>0</v>
      </c>
      <c r="I178">
        <v>1000703</v>
      </c>
      <c r="J178">
        <v>1495</v>
      </c>
      <c r="K178">
        <v>56.111836675504968</v>
      </c>
      <c r="L178">
        <f t="shared" si="2"/>
        <v>90925</v>
      </c>
    </row>
    <row r="179" spans="1:12" hidden="1">
      <c r="A179" t="s">
        <v>1463</v>
      </c>
      <c r="B179">
        <v>10007032300017</v>
      </c>
      <c r="C179">
        <v>10</v>
      </c>
      <c r="D179">
        <v>7</v>
      </c>
      <c r="E179">
        <v>3</v>
      </c>
      <c r="F179">
        <v>230</v>
      </c>
      <c r="G179">
        <v>17</v>
      </c>
      <c r="H179">
        <v>0</v>
      </c>
      <c r="I179">
        <v>1000703</v>
      </c>
      <c r="J179">
        <v>763</v>
      </c>
      <c r="K179">
        <v>58.354367768232706</v>
      </c>
      <c r="L179">
        <f t="shared" si="2"/>
        <v>91688</v>
      </c>
    </row>
    <row r="180" spans="1:12" hidden="1">
      <c r="A180" t="s">
        <v>1370</v>
      </c>
      <c r="B180">
        <v>10007031100023</v>
      </c>
      <c r="C180">
        <v>10</v>
      </c>
      <c r="D180">
        <v>7</v>
      </c>
      <c r="E180">
        <v>3</v>
      </c>
      <c r="F180">
        <v>110</v>
      </c>
      <c r="G180">
        <v>23</v>
      </c>
      <c r="H180">
        <v>0</v>
      </c>
      <c r="I180">
        <v>1000703</v>
      </c>
      <c r="J180">
        <v>1263</v>
      </c>
      <c r="K180">
        <v>58.545753303640048</v>
      </c>
      <c r="L180">
        <f t="shared" si="2"/>
        <v>92951</v>
      </c>
    </row>
    <row r="181" spans="1:12" hidden="1">
      <c r="A181" t="s">
        <v>1442</v>
      </c>
      <c r="B181">
        <v>10007032200010</v>
      </c>
      <c r="C181">
        <v>10</v>
      </c>
      <c r="D181">
        <v>7</v>
      </c>
      <c r="E181">
        <v>3</v>
      </c>
      <c r="F181">
        <v>220</v>
      </c>
      <c r="G181">
        <v>10</v>
      </c>
      <c r="H181">
        <v>0</v>
      </c>
      <c r="I181">
        <v>1000703</v>
      </c>
      <c r="J181">
        <v>565</v>
      </c>
      <c r="K181">
        <v>59.882271889517909</v>
      </c>
      <c r="L181">
        <f t="shared" si="2"/>
        <v>93516</v>
      </c>
    </row>
    <row r="182" spans="1:12" hidden="1">
      <c r="A182" t="s">
        <v>274</v>
      </c>
      <c r="B182">
        <v>10007032000026</v>
      </c>
      <c r="C182">
        <v>10</v>
      </c>
      <c r="D182">
        <v>7</v>
      </c>
      <c r="E182">
        <v>3</v>
      </c>
      <c r="F182">
        <v>200</v>
      </c>
      <c r="G182">
        <v>26</v>
      </c>
      <c r="H182">
        <v>0</v>
      </c>
      <c r="I182">
        <v>1000703</v>
      </c>
      <c r="J182">
        <v>975</v>
      </c>
      <c r="K182">
        <v>63.043113286712213</v>
      </c>
      <c r="L182">
        <f t="shared" si="2"/>
        <v>94491</v>
      </c>
    </row>
    <row r="183" spans="1:12" hidden="1">
      <c r="A183" t="s">
        <v>928</v>
      </c>
      <c r="B183">
        <v>10007032000010</v>
      </c>
      <c r="C183">
        <v>10</v>
      </c>
      <c r="D183">
        <v>7</v>
      </c>
      <c r="E183">
        <v>3</v>
      </c>
      <c r="F183">
        <v>200</v>
      </c>
      <c r="G183">
        <v>10</v>
      </c>
      <c r="H183">
        <v>0</v>
      </c>
      <c r="I183">
        <v>1000703</v>
      </c>
      <c r="J183">
        <v>1480</v>
      </c>
      <c r="K183">
        <v>63.85241916554547</v>
      </c>
      <c r="L183">
        <f t="shared" si="2"/>
        <v>95971</v>
      </c>
    </row>
    <row r="184" spans="1:12" hidden="1">
      <c r="A184" t="s">
        <v>1369</v>
      </c>
      <c r="B184">
        <v>10007031100022</v>
      </c>
      <c r="C184">
        <v>10</v>
      </c>
      <c r="D184">
        <v>7</v>
      </c>
      <c r="E184">
        <v>3</v>
      </c>
      <c r="F184">
        <v>110</v>
      </c>
      <c r="G184">
        <v>22</v>
      </c>
      <c r="H184">
        <v>0</v>
      </c>
      <c r="I184">
        <v>1000703</v>
      </c>
      <c r="J184">
        <v>1335</v>
      </c>
      <c r="K184">
        <v>64.143963202520894</v>
      </c>
      <c r="L184">
        <f t="shared" si="2"/>
        <v>97306</v>
      </c>
    </row>
    <row r="185" spans="1:12" hidden="1">
      <c r="A185" t="s">
        <v>1458</v>
      </c>
      <c r="B185">
        <v>10007032300012</v>
      </c>
      <c r="C185">
        <v>10</v>
      </c>
      <c r="D185">
        <v>7</v>
      </c>
      <c r="E185">
        <v>3</v>
      </c>
      <c r="F185">
        <v>230</v>
      </c>
      <c r="G185">
        <v>12</v>
      </c>
      <c r="H185">
        <v>0</v>
      </c>
      <c r="I185">
        <v>1000703</v>
      </c>
      <c r="J185">
        <v>600</v>
      </c>
      <c r="K185">
        <v>65.321213245172288</v>
      </c>
      <c r="L185">
        <f t="shared" si="2"/>
        <v>97906</v>
      </c>
    </row>
    <row r="186" spans="1:12" hidden="1">
      <c r="A186" t="s">
        <v>1501</v>
      </c>
      <c r="B186">
        <v>10007032600005</v>
      </c>
      <c r="C186">
        <v>10</v>
      </c>
      <c r="D186">
        <v>7</v>
      </c>
      <c r="E186">
        <v>3</v>
      </c>
      <c r="F186">
        <v>260</v>
      </c>
      <c r="G186">
        <v>5</v>
      </c>
      <c r="H186">
        <v>0</v>
      </c>
      <c r="I186">
        <v>1000703</v>
      </c>
      <c r="J186">
        <v>693</v>
      </c>
      <c r="K186">
        <v>65.561917821844503</v>
      </c>
      <c r="L186">
        <f t="shared" si="2"/>
        <v>98599</v>
      </c>
    </row>
    <row r="187" spans="1:12" hidden="1">
      <c r="A187" t="s">
        <v>1373</v>
      </c>
      <c r="B187">
        <v>10007031400001</v>
      </c>
      <c r="C187">
        <v>10</v>
      </c>
      <c r="D187">
        <v>7</v>
      </c>
      <c r="E187">
        <v>3</v>
      </c>
      <c r="F187">
        <v>140</v>
      </c>
      <c r="G187">
        <v>1</v>
      </c>
      <c r="H187">
        <v>0</v>
      </c>
      <c r="I187">
        <v>1000703</v>
      </c>
      <c r="J187">
        <v>1613</v>
      </c>
      <c r="K187">
        <v>65.586773741083391</v>
      </c>
      <c r="L187">
        <f t="shared" ref="L187:L250" si="3">J187+L186</f>
        <v>100212</v>
      </c>
    </row>
    <row r="188" spans="1:12" hidden="1">
      <c r="A188" t="s">
        <v>1360</v>
      </c>
      <c r="B188">
        <v>10007031100012</v>
      </c>
      <c r="C188">
        <v>10</v>
      </c>
      <c r="D188">
        <v>7</v>
      </c>
      <c r="E188">
        <v>3</v>
      </c>
      <c r="F188">
        <v>110</v>
      </c>
      <c r="G188">
        <v>12</v>
      </c>
      <c r="H188">
        <v>0</v>
      </c>
      <c r="I188">
        <v>1000703</v>
      </c>
      <c r="J188">
        <v>827</v>
      </c>
      <c r="K188">
        <v>66.457241578310857</v>
      </c>
      <c r="L188">
        <f t="shared" si="3"/>
        <v>101039</v>
      </c>
    </row>
    <row r="189" spans="1:12" hidden="1">
      <c r="A189" t="s">
        <v>1494</v>
      </c>
      <c r="B189">
        <v>10007032500011</v>
      </c>
      <c r="C189">
        <v>10</v>
      </c>
      <c r="D189">
        <v>7</v>
      </c>
      <c r="E189">
        <v>3</v>
      </c>
      <c r="F189">
        <v>250</v>
      </c>
      <c r="G189">
        <v>11</v>
      </c>
      <c r="H189">
        <v>0</v>
      </c>
      <c r="I189">
        <v>1000703</v>
      </c>
      <c r="J189">
        <v>669</v>
      </c>
      <c r="K189">
        <v>67.207570268469553</v>
      </c>
      <c r="L189">
        <f t="shared" si="3"/>
        <v>101708</v>
      </c>
    </row>
    <row r="190" spans="1:12" hidden="1">
      <c r="A190" t="s">
        <v>523</v>
      </c>
      <c r="B190">
        <v>10007031100004</v>
      </c>
      <c r="C190">
        <v>10</v>
      </c>
      <c r="D190">
        <v>7</v>
      </c>
      <c r="E190">
        <v>3</v>
      </c>
      <c r="F190">
        <v>110</v>
      </c>
      <c r="G190">
        <v>4</v>
      </c>
      <c r="H190">
        <v>0</v>
      </c>
      <c r="I190">
        <v>1000703</v>
      </c>
      <c r="J190">
        <v>454</v>
      </c>
      <c r="K190">
        <v>68.663371119005731</v>
      </c>
      <c r="L190">
        <f t="shared" si="3"/>
        <v>102162</v>
      </c>
    </row>
    <row r="191" spans="1:12" hidden="1">
      <c r="A191" t="s">
        <v>1487</v>
      </c>
      <c r="B191">
        <v>10007032500003</v>
      </c>
      <c r="C191">
        <v>10</v>
      </c>
      <c r="D191">
        <v>7</v>
      </c>
      <c r="E191">
        <v>3</v>
      </c>
      <c r="F191">
        <v>250</v>
      </c>
      <c r="G191">
        <v>3</v>
      </c>
      <c r="H191">
        <v>0</v>
      </c>
      <c r="I191">
        <v>1000703</v>
      </c>
      <c r="J191">
        <v>766</v>
      </c>
      <c r="K191">
        <v>68.809994387071299</v>
      </c>
      <c r="L191">
        <f t="shared" si="3"/>
        <v>102928</v>
      </c>
    </row>
    <row r="192" spans="1:12" hidden="1">
      <c r="A192" t="s">
        <v>489</v>
      </c>
      <c r="B192">
        <v>10007032000011</v>
      </c>
      <c r="C192">
        <v>10</v>
      </c>
      <c r="D192">
        <v>7</v>
      </c>
      <c r="E192">
        <v>3</v>
      </c>
      <c r="F192">
        <v>200</v>
      </c>
      <c r="G192">
        <v>11</v>
      </c>
      <c r="H192">
        <v>0</v>
      </c>
      <c r="I192">
        <v>1000703</v>
      </c>
      <c r="J192">
        <v>2933</v>
      </c>
      <c r="K192">
        <v>69.642243450347578</v>
      </c>
      <c r="L192">
        <f t="shared" si="3"/>
        <v>105861</v>
      </c>
    </row>
    <row r="193" spans="1:12" hidden="1">
      <c r="A193" t="s">
        <v>752</v>
      </c>
      <c r="B193">
        <v>10007032000006</v>
      </c>
      <c r="C193">
        <v>10</v>
      </c>
      <c r="D193">
        <v>7</v>
      </c>
      <c r="E193">
        <v>3</v>
      </c>
      <c r="F193">
        <v>200</v>
      </c>
      <c r="G193">
        <v>6</v>
      </c>
      <c r="H193">
        <v>0</v>
      </c>
      <c r="I193">
        <v>1000703</v>
      </c>
      <c r="J193">
        <v>1319</v>
      </c>
      <c r="K193">
        <v>69.718734977148316</v>
      </c>
      <c r="L193">
        <f t="shared" si="3"/>
        <v>107180</v>
      </c>
    </row>
    <row r="194" spans="1:12" hidden="1">
      <c r="A194" t="s">
        <v>1355</v>
      </c>
      <c r="B194">
        <v>10007031100007</v>
      </c>
      <c r="C194">
        <v>10</v>
      </c>
      <c r="D194">
        <v>7</v>
      </c>
      <c r="E194">
        <v>3</v>
      </c>
      <c r="F194">
        <v>110</v>
      </c>
      <c r="G194">
        <v>7</v>
      </c>
      <c r="H194">
        <v>0</v>
      </c>
      <c r="I194">
        <v>1000703</v>
      </c>
      <c r="J194">
        <v>3084</v>
      </c>
      <c r="K194">
        <v>69.762558927592821</v>
      </c>
      <c r="L194">
        <f t="shared" si="3"/>
        <v>110264</v>
      </c>
    </row>
    <row r="195" spans="1:12" hidden="1">
      <c r="A195" t="s">
        <v>1354</v>
      </c>
      <c r="B195">
        <v>10007031100006</v>
      </c>
      <c r="C195">
        <v>10</v>
      </c>
      <c r="D195">
        <v>7</v>
      </c>
      <c r="E195">
        <v>3</v>
      </c>
      <c r="F195">
        <v>110</v>
      </c>
      <c r="G195">
        <v>6</v>
      </c>
      <c r="H195">
        <v>0</v>
      </c>
      <c r="I195">
        <v>1000703</v>
      </c>
      <c r="J195">
        <v>2034</v>
      </c>
      <c r="K195">
        <v>70.576066820977829</v>
      </c>
      <c r="L195">
        <f t="shared" si="3"/>
        <v>112298</v>
      </c>
    </row>
    <row r="196" spans="1:12" hidden="1">
      <c r="A196" t="s">
        <v>1441</v>
      </c>
      <c r="B196">
        <v>10007032300024</v>
      </c>
      <c r="C196">
        <v>10</v>
      </c>
      <c r="D196">
        <v>7</v>
      </c>
      <c r="E196">
        <v>3</v>
      </c>
      <c r="F196">
        <v>230</v>
      </c>
      <c r="G196">
        <v>24</v>
      </c>
      <c r="H196">
        <v>0</v>
      </c>
      <c r="I196">
        <v>1000703</v>
      </c>
      <c r="J196">
        <v>732</v>
      </c>
      <c r="K196">
        <v>72.101586318819002</v>
      </c>
      <c r="L196">
        <f t="shared" si="3"/>
        <v>113030</v>
      </c>
    </row>
    <row r="197" spans="1:12" hidden="1">
      <c r="A197" t="s">
        <v>1512</v>
      </c>
      <c r="B197">
        <v>10007032600016</v>
      </c>
      <c r="C197">
        <v>10</v>
      </c>
      <c r="D197">
        <v>7</v>
      </c>
      <c r="E197">
        <v>3</v>
      </c>
      <c r="F197">
        <v>260</v>
      </c>
      <c r="G197">
        <v>16</v>
      </c>
      <c r="H197">
        <v>0</v>
      </c>
      <c r="I197">
        <v>1000703</v>
      </c>
      <c r="J197">
        <v>1191</v>
      </c>
      <c r="K197">
        <v>73.877733236257171</v>
      </c>
      <c r="L197">
        <f t="shared" si="3"/>
        <v>114221</v>
      </c>
    </row>
    <row r="198" spans="1:12" hidden="1">
      <c r="A198" t="s">
        <v>1446</v>
      </c>
      <c r="B198">
        <v>10007032200014</v>
      </c>
      <c r="C198">
        <v>10</v>
      </c>
      <c r="D198">
        <v>7</v>
      </c>
      <c r="E198">
        <v>3</v>
      </c>
      <c r="F198">
        <v>220</v>
      </c>
      <c r="G198">
        <v>14</v>
      </c>
      <c r="H198">
        <v>0</v>
      </c>
      <c r="I198">
        <v>1000703</v>
      </c>
      <c r="J198">
        <v>1009</v>
      </c>
      <c r="K198">
        <v>75.536971500151481</v>
      </c>
      <c r="L198">
        <f t="shared" si="3"/>
        <v>115230</v>
      </c>
    </row>
    <row r="199" spans="1:12" hidden="1">
      <c r="A199" t="s">
        <v>1410</v>
      </c>
      <c r="B199">
        <v>10007031500018</v>
      </c>
      <c r="C199">
        <v>10</v>
      </c>
      <c r="D199">
        <v>7</v>
      </c>
      <c r="E199">
        <v>3</v>
      </c>
      <c r="F199">
        <v>150</v>
      </c>
      <c r="G199">
        <v>18</v>
      </c>
      <c r="H199">
        <v>0</v>
      </c>
      <c r="I199">
        <v>1000703</v>
      </c>
      <c r="J199">
        <v>862</v>
      </c>
      <c r="K199">
        <v>75.90070174521037</v>
      </c>
      <c r="L199">
        <f t="shared" si="3"/>
        <v>116092</v>
      </c>
    </row>
    <row r="200" spans="1:12" hidden="1">
      <c r="A200" t="s">
        <v>1412</v>
      </c>
      <c r="B200">
        <v>10007031500020</v>
      </c>
      <c r="C200">
        <v>10</v>
      </c>
      <c r="D200">
        <v>7</v>
      </c>
      <c r="E200">
        <v>3</v>
      </c>
      <c r="F200">
        <v>150</v>
      </c>
      <c r="G200">
        <v>20</v>
      </c>
      <c r="H200">
        <v>0</v>
      </c>
      <c r="I200">
        <v>1000703</v>
      </c>
      <c r="J200">
        <v>907</v>
      </c>
      <c r="K200">
        <v>77.306299471178235</v>
      </c>
      <c r="L200">
        <f t="shared" si="3"/>
        <v>116999</v>
      </c>
    </row>
    <row r="201" spans="1:12" hidden="1">
      <c r="A201" t="s">
        <v>1439</v>
      </c>
      <c r="B201">
        <v>10007032200007</v>
      </c>
      <c r="C201">
        <v>10</v>
      </c>
      <c r="D201">
        <v>7</v>
      </c>
      <c r="E201">
        <v>3</v>
      </c>
      <c r="F201">
        <v>220</v>
      </c>
      <c r="G201">
        <v>7</v>
      </c>
      <c r="H201">
        <v>0</v>
      </c>
      <c r="I201">
        <v>1000703</v>
      </c>
      <c r="J201">
        <v>3158</v>
      </c>
      <c r="K201">
        <v>77.375685063478102</v>
      </c>
      <c r="L201">
        <f t="shared" si="3"/>
        <v>120157</v>
      </c>
    </row>
    <row r="202" spans="1:12" hidden="1">
      <c r="A202" t="s">
        <v>1483</v>
      </c>
      <c r="B202">
        <v>10007032400014</v>
      </c>
      <c r="C202">
        <v>10</v>
      </c>
      <c r="D202">
        <v>7</v>
      </c>
      <c r="E202">
        <v>3</v>
      </c>
      <c r="F202">
        <v>240</v>
      </c>
      <c r="G202">
        <v>14</v>
      </c>
      <c r="H202">
        <v>0</v>
      </c>
      <c r="I202">
        <v>1000703</v>
      </c>
      <c r="J202">
        <v>882</v>
      </c>
      <c r="K202">
        <v>77.802925862272957</v>
      </c>
      <c r="L202">
        <f t="shared" si="3"/>
        <v>121039</v>
      </c>
    </row>
    <row r="203" spans="1:12" hidden="1">
      <c r="A203" t="s">
        <v>1462</v>
      </c>
      <c r="B203">
        <v>10007032300016</v>
      </c>
      <c r="C203">
        <v>10</v>
      </c>
      <c r="D203">
        <v>7</v>
      </c>
      <c r="E203">
        <v>3</v>
      </c>
      <c r="F203">
        <v>230</v>
      </c>
      <c r="G203">
        <v>16</v>
      </c>
      <c r="H203">
        <v>0</v>
      </c>
      <c r="I203">
        <v>1000703</v>
      </c>
      <c r="J203">
        <v>676</v>
      </c>
      <c r="K203">
        <v>79.018938934649057</v>
      </c>
      <c r="L203">
        <f t="shared" si="3"/>
        <v>121715</v>
      </c>
    </row>
    <row r="204" spans="1:12" hidden="1">
      <c r="A204" t="s">
        <v>1376</v>
      </c>
      <c r="B204">
        <v>10007031400004</v>
      </c>
      <c r="C204">
        <v>10</v>
      </c>
      <c r="D204">
        <v>7</v>
      </c>
      <c r="E204">
        <v>3</v>
      </c>
      <c r="F204">
        <v>140</v>
      </c>
      <c r="G204">
        <v>4</v>
      </c>
      <c r="H204">
        <v>0</v>
      </c>
      <c r="I204">
        <v>1000703</v>
      </c>
      <c r="J204">
        <v>869</v>
      </c>
      <c r="K204">
        <v>79.334240791019923</v>
      </c>
      <c r="L204">
        <f t="shared" si="3"/>
        <v>122584</v>
      </c>
    </row>
    <row r="205" spans="1:12" hidden="1">
      <c r="A205" t="s">
        <v>1361</v>
      </c>
      <c r="B205">
        <v>10007031100013</v>
      </c>
      <c r="C205">
        <v>10</v>
      </c>
      <c r="D205">
        <v>7</v>
      </c>
      <c r="E205">
        <v>3</v>
      </c>
      <c r="F205">
        <v>110</v>
      </c>
      <c r="G205">
        <v>13</v>
      </c>
      <c r="H205">
        <v>0</v>
      </c>
      <c r="I205">
        <v>1000703</v>
      </c>
      <c r="J205">
        <v>1715</v>
      </c>
      <c r="K205">
        <v>83.749870481311135</v>
      </c>
      <c r="L205">
        <f t="shared" si="3"/>
        <v>124299</v>
      </c>
    </row>
    <row r="206" spans="1:12" hidden="1">
      <c r="A206" t="s">
        <v>1389</v>
      </c>
      <c r="B206">
        <v>10007031400018</v>
      </c>
      <c r="C206">
        <v>10</v>
      </c>
      <c r="D206">
        <v>7</v>
      </c>
      <c r="E206">
        <v>3</v>
      </c>
      <c r="F206">
        <v>140</v>
      </c>
      <c r="G206">
        <v>18</v>
      </c>
      <c r="H206">
        <v>0</v>
      </c>
      <c r="I206">
        <v>1000703</v>
      </c>
      <c r="J206">
        <v>835</v>
      </c>
      <c r="K206">
        <v>84.365849803070375</v>
      </c>
      <c r="L206">
        <f t="shared" si="3"/>
        <v>125134</v>
      </c>
    </row>
    <row r="207" spans="1:12" hidden="1">
      <c r="A207" t="s">
        <v>1496</v>
      </c>
      <c r="B207">
        <v>10007032500014</v>
      </c>
      <c r="C207">
        <v>10</v>
      </c>
      <c r="D207">
        <v>7</v>
      </c>
      <c r="E207">
        <v>3</v>
      </c>
      <c r="F207">
        <v>250</v>
      </c>
      <c r="G207">
        <v>14</v>
      </c>
      <c r="H207">
        <v>0</v>
      </c>
      <c r="I207">
        <v>1000703</v>
      </c>
      <c r="J207">
        <v>562</v>
      </c>
      <c r="K207">
        <v>86.166197201464925</v>
      </c>
      <c r="L207">
        <f t="shared" si="3"/>
        <v>125696</v>
      </c>
    </row>
    <row r="208" spans="1:12" hidden="1">
      <c r="A208" t="s">
        <v>1470</v>
      </c>
      <c r="B208">
        <v>10007032300025</v>
      </c>
      <c r="C208">
        <v>10</v>
      </c>
      <c r="D208">
        <v>7</v>
      </c>
      <c r="E208">
        <v>3</v>
      </c>
      <c r="F208">
        <v>230</v>
      </c>
      <c r="G208">
        <v>25</v>
      </c>
      <c r="H208">
        <v>0</v>
      </c>
      <c r="I208">
        <v>1000703</v>
      </c>
      <c r="J208">
        <v>1333</v>
      </c>
      <c r="K208">
        <v>86.540092208860941</v>
      </c>
      <c r="L208">
        <f t="shared" si="3"/>
        <v>127029</v>
      </c>
    </row>
    <row r="209" spans="1:15" hidden="1">
      <c r="A209" t="s">
        <v>1475</v>
      </c>
      <c r="B209">
        <v>10007032400005</v>
      </c>
      <c r="C209">
        <v>10</v>
      </c>
      <c r="D209">
        <v>7</v>
      </c>
      <c r="E209">
        <v>3</v>
      </c>
      <c r="F209">
        <v>240</v>
      </c>
      <c r="G209">
        <v>5</v>
      </c>
      <c r="H209">
        <v>0</v>
      </c>
      <c r="I209">
        <v>1000703</v>
      </c>
      <c r="J209">
        <v>983</v>
      </c>
      <c r="K209">
        <v>86.750931961196187</v>
      </c>
      <c r="L209">
        <f t="shared" si="3"/>
        <v>128012</v>
      </c>
    </row>
    <row r="210" spans="1:15" hidden="1">
      <c r="A210" t="s">
        <v>1382</v>
      </c>
      <c r="B210">
        <v>10007031400010</v>
      </c>
      <c r="C210">
        <v>10</v>
      </c>
      <c r="D210">
        <v>7</v>
      </c>
      <c r="E210">
        <v>3</v>
      </c>
      <c r="F210">
        <v>140</v>
      </c>
      <c r="G210">
        <v>10</v>
      </c>
      <c r="H210">
        <v>0</v>
      </c>
      <c r="I210">
        <v>1000703</v>
      </c>
      <c r="J210">
        <v>1162</v>
      </c>
      <c r="K210">
        <v>86.922517138498151</v>
      </c>
      <c r="L210">
        <f t="shared" si="3"/>
        <v>129174</v>
      </c>
    </row>
    <row r="211" spans="1:15" hidden="1">
      <c r="A211" t="s">
        <v>1449</v>
      </c>
      <c r="B211">
        <v>10007032300001</v>
      </c>
      <c r="C211">
        <v>10</v>
      </c>
      <c r="D211">
        <v>7</v>
      </c>
      <c r="E211">
        <v>3</v>
      </c>
      <c r="F211">
        <v>230</v>
      </c>
      <c r="G211">
        <v>1</v>
      </c>
      <c r="H211">
        <v>0</v>
      </c>
      <c r="I211">
        <v>1000703</v>
      </c>
      <c r="J211">
        <v>927</v>
      </c>
      <c r="K211">
        <v>88.676644935360983</v>
      </c>
      <c r="L211">
        <f t="shared" si="3"/>
        <v>130101</v>
      </c>
    </row>
    <row r="212" spans="1:15" hidden="1">
      <c r="A212" t="s">
        <v>1357</v>
      </c>
      <c r="B212">
        <v>10007031100009</v>
      </c>
      <c r="C212">
        <v>10</v>
      </c>
      <c r="D212">
        <v>7</v>
      </c>
      <c r="E212">
        <v>3</v>
      </c>
      <c r="F212">
        <v>110</v>
      </c>
      <c r="G212">
        <v>9</v>
      </c>
      <c r="H212">
        <v>0</v>
      </c>
      <c r="I212">
        <v>1000703</v>
      </c>
      <c r="J212">
        <v>2701</v>
      </c>
      <c r="K212">
        <v>88.681749474165557</v>
      </c>
      <c r="L212">
        <f t="shared" si="3"/>
        <v>132802</v>
      </c>
    </row>
    <row r="213" spans="1:15" hidden="1">
      <c r="A213" t="s">
        <v>1390</v>
      </c>
      <c r="B213">
        <v>10007031500008</v>
      </c>
      <c r="C213">
        <v>10</v>
      </c>
      <c r="D213">
        <v>7</v>
      </c>
      <c r="E213">
        <v>3</v>
      </c>
      <c r="F213">
        <v>150</v>
      </c>
      <c r="G213">
        <v>8</v>
      </c>
      <c r="H213">
        <v>0</v>
      </c>
      <c r="I213">
        <v>1000703</v>
      </c>
      <c r="J213">
        <v>1933</v>
      </c>
      <c r="K213">
        <v>88.926539588174109</v>
      </c>
      <c r="L213">
        <f t="shared" si="3"/>
        <v>134735</v>
      </c>
    </row>
    <row r="214" spans="1:15" hidden="1">
      <c r="A214" t="s">
        <v>1506</v>
      </c>
      <c r="B214">
        <v>10007032600010</v>
      </c>
      <c r="C214">
        <v>10</v>
      </c>
      <c r="D214">
        <v>7</v>
      </c>
      <c r="E214">
        <v>3</v>
      </c>
      <c r="F214">
        <v>260</v>
      </c>
      <c r="G214">
        <v>10</v>
      </c>
      <c r="H214">
        <v>0</v>
      </c>
      <c r="I214">
        <v>1000703</v>
      </c>
      <c r="J214">
        <v>702</v>
      </c>
      <c r="K214">
        <v>90.087298160136768</v>
      </c>
      <c r="L214">
        <f t="shared" si="3"/>
        <v>135437</v>
      </c>
    </row>
    <row r="215" spans="1:15" hidden="1">
      <c r="A215" t="s">
        <v>1417</v>
      </c>
      <c r="B215">
        <v>10007031900015</v>
      </c>
      <c r="C215">
        <v>10</v>
      </c>
      <c r="D215">
        <v>7</v>
      </c>
      <c r="E215">
        <v>3</v>
      </c>
      <c r="F215">
        <v>190</v>
      </c>
      <c r="G215">
        <v>15</v>
      </c>
      <c r="H215">
        <v>0</v>
      </c>
      <c r="I215">
        <v>1000703</v>
      </c>
      <c r="J215">
        <v>1679</v>
      </c>
      <c r="K215">
        <v>92.106578414994217</v>
      </c>
      <c r="L215">
        <f t="shared" si="3"/>
        <v>137116</v>
      </c>
    </row>
    <row r="216" spans="1:15" hidden="1">
      <c r="A216" t="s">
        <v>1372</v>
      </c>
      <c r="B216">
        <v>10007031100025</v>
      </c>
      <c r="C216">
        <v>10</v>
      </c>
      <c r="D216">
        <v>7</v>
      </c>
      <c r="E216">
        <v>3</v>
      </c>
      <c r="F216">
        <v>110</v>
      </c>
      <c r="G216">
        <v>25</v>
      </c>
      <c r="H216">
        <v>0</v>
      </c>
      <c r="I216">
        <v>1000703</v>
      </c>
      <c r="J216">
        <v>1619</v>
      </c>
      <c r="K216">
        <v>92.648173044277968</v>
      </c>
      <c r="L216">
        <f t="shared" si="3"/>
        <v>138735</v>
      </c>
    </row>
    <row r="217" spans="1:15" hidden="1">
      <c r="A217" t="s">
        <v>1502</v>
      </c>
      <c r="B217">
        <v>10007032600006</v>
      </c>
      <c r="C217">
        <v>10</v>
      </c>
      <c r="D217">
        <v>7</v>
      </c>
      <c r="E217">
        <v>3</v>
      </c>
      <c r="F217">
        <v>260</v>
      </c>
      <c r="G217">
        <v>6</v>
      </c>
      <c r="H217">
        <v>0</v>
      </c>
      <c r="I217">
        <v>1000703</v>
      </c>
      <c r="J217">
        <v>1465</v>
      </c>
      <c r="K217">
        <v>92.79854471223959</v>
      </c>
      <c r="L217">
        <f t="shared" si="3"/>
        <v>140200</v>
      </c>
    </row>
    <row r="218" spans="1:15">
      <c r="A218" s="2" t="s">
        <v>1429</v>
      </c>
      <c r="B218" s="2">
        <v>10007032000023</v>
      </c>
      <c r="C218" s="2">
        <v>10</v>
      </c>
      <c r="D218" s="2">
        <v>7</v>
      </c>
      <c r="E218" s="2">
        <v>3</v>
      </c>
      <c r="F218" s="2">
        <v>200</v>
      </c>
      <c r="G218" s="2">
        <v>23</v>
      </c>
      <c r="H218" s="2">
        <v>0</v>
      </c>
      <c r="I218" s="2">
        <v>1000703</v>
      </c>
      <c r="J218" s="2">
        <v>919</v>
      </c>
      <c r="K218" s="2">
        <v>94.896908140963788</v>
      </c>
      <c r="L218" s="2">
        <f t="shared" si="3"/>
        <v>141119</v>
      </c>
      <c r="M218" s="2"/>
      <c r="N218" s="2"/>
      <c r="O218" s="2">
        <v>1</v>
      </c>
    </row>
    <row r="219" spans="1:15" hidden="1">
      <c r="A219" t="s">
        <v>1380</v>
      </c>
      <c r="B219">
        <v>10007031400008</v>
      </c>
      <c r="C219">
        <v>10</v>
      </c>
      <c r="D219">
        <v>7</v>
      </c>
      <c r="E219">
        <v>3</v>
      </c>
      <c r="F219">
        <v>140</v>
      </c>
      <c r="G219">
        <v>8</v>
      </c>
      <c r="H219">
        <v>0</v>
      </c>
      <c r="I219">
        <v>1000703</v>
      </c>
      <c r="J219">
        <v>1074</v>
      </c>
      <c r="K219">
        <v>97.60435120704129</v>
      </c>
      <c r="L219">
        <f t="shared" si="3"/>
        <v>142193</v>
      </c>
    </row>
    <row r="220" spans="1:15" hidden="1">
      <c r="A220" t="s">
        <v>594</v>
      </c>
      <c r="B220">
        <v>10007031900003</v>
      </c>
      <c r="C220">
        <v>10</v>
      </c>
      <c r="D220">
        <v>7</v>
      </c>
      <c r="E220">
        <v>3</v>
      </c>
      <c r="F220">
        <v>190</v>
      </c>
      <c r="G220">
        <v>3</v>
      </c>
      <c r="H220">
        <v>0</v>
      </c>
      <c r="I220">
        <v>1000703</v>
      </c>
      <c r="J220">
        <v>572</v>
      </c>
      <c r="K220">
        <v>97.945438810914879</v>
      </c>
      <c r="L220">
        <f t="shared" si="3"/>
        <v>142765</v>
      </c>
    </row>
    <row r="221" spans="1:15" hidden="1">
      <c r="A221" t="s">
        <v>1416</v>
      </c>
      <c r="B221">
        <v>10007031900013</v>
      </c>
      <c r="C221">
        <v>10</v>
      </c>
      <c r="D221">
        <v>7</v>
      </c>
      <c r="E221">
        <v>3</v>
      </c>
      <c r="F221">
        <v>190</v>
      </c>
      <c r="G221">
        <v>13</v>
      </c>
      <c r="H221">
        <v>0</v>
      </c>
      <c r="I221">
        <v>1000703</v>
      </c>
      <c r="J221">
        <v>1753</v>
      </c>
      <c r="K221">
        <v>98.140467110950283</v>
      </c>
      <c r="L221">
        <f t="shared" si="3"/>
        <v>144518</v>
      </c>
    </row>
    <row r="222" spans="1:15" hidden="1">
      <c r="A222" t="s">
        <v>1485</v>
      </c>
      <c r="B222">
        <v>10007032500001</v>
      </c>
      <c r="C222">
        <v>10</v>
      </c>
      <c r="D222">
        <v>7</v>
      </c>
      <c r="E222">
        <v>3</v>
      </c>
      <c r="F222">
        <v>250</v>
      </c>
      <c r="G222">
        <v>1</v>
      </c>
      <c r="H222">
        <v>0</v>
      </c>
      <c r="I222">
        <v>1000703</v>
      </c>
      <c r="J222">
        <v>1098</v>
      </c>
      <c r="K222">
        <v>99.77450667577439</v>
      </c>
      <c r="L222">
        <f t="shared" si="3"/>
        <v>145616</v>
      </c>
    </row>
    <row r="223" spans="1:15" hidden="1">
      <c r="A223" t="s">
        <v>1490</v>
      </c>
      <c r="B223">
        <v>10007032500006</v>
      </c>
      <c r="C223">
        <v>10</v>
      </c>
      <c r="D223">
        <v>7</v>
      </c>
      <c r="E223">
        <v>3</v>
      </c>
      <c r="F223">
        <v>250</v>
      </c>
      <c r="G223">
        <v>6</v>
      </c>
      <c r="H223">
        <v>0</v>
      </c>
      <c r="I223">
        <v>1000703</v>
      </c>
      <c r="J223">
        <v>634</v>
      </c>
      <c r="K223">
        <v>99.797487813532342</v>
      </c>
      <c r="L223">
        <f t="shared" si="3"/>
        <v>146250</v>
      </c>
    </row>
    <row r="224" spans="1:15" hidden="1">
      <c r="A224" t="s">
        <v>1404</v>
      </c>
      <c r="B224">
        <v>10007031500012</v>
      </c>
      <c r="C224">
        <v>10</v>
      </c>
      <c r="D224">
        <v>7</v>
      </c>
      <c r="E224">
        <v>3</v>
      </c>
      <c r="F224">
        <v>150</v>
      </c>
      <c r="G224">
        <v>12</v>
      </c>
      <c r="H224">
        <v>0</v>
      </c>
      <c r="I224">
        <v>1000703</v>
      </c>
      <c r="J224">
        <v>1452</v>
      </c>
      <c r="K224">
        <v>101.6305009594878</v>
      </c>
      <c r="L224">
        <f t="shared" si="3"/>
        <v>147702</v>
      </c>
    </row>
    <row r="225" spans="1:12" hidden="1">
      <c r="A225" t="s">
        <v>1460</v>
      </c>
      <c r="B225">
        <v>10007032300014</v>
      </c>
      <c r="C225">
        <v>10</v>
      </c>
      <c r="D225">
        <v>7</v>
      </c>
      <c r="E225">
        <v>3</v>
      </c>
      <c r="F225">
        <v>230</v>
      </c>
      <c r="G225">
        <v>14</v>
      </c>
      <c r="H225">
        <v>0</v>
      </c>
      <c r="I225">
        <v>1000703</v>
      </c>
      <c r="J225">
        <v>836</v>
      </c>
      <c r="K225">
        <v>103.55899764052377</v>
      </c>
      <c r="L225">
        <f t="shared" si="3"/>
        <v>148538</v>
      </c>
    </row>
    <row r="226" spans="1:12" hidden="1">
      <c r="A226" t="s">
        <v>1426</v>
      </c>
      <c r="B226">
        <v>10007032000019</v>
      </c>
      <c r="C226">
        <v>10</v>
      </c>
      <c r="D226">
        <v>7</v>
      </c>
      <c r="E226">
        <v>3</v>
      </c>
      <c r="F226">
        <v>200</v>
      </c>
      <c r="G226">
        <v>19</v>
      </c>
      <c r="H226">
        <v>0</v>
      </c>
      <c r="I226">
        <v>1000703</v>
      </c>
      <c r="J226">
        <v>1065</v>
      </c>
      <c r="K226">
        <v>104.40990895533191</v>
      </c>
      <c r="L226">
        <f t="shared" si="3"/>
        <v>149603</v>
      </c>
    </row>
    <row r="227" spans="1:12" hidden="1">
      <c r="A227" t="s">
        <v>438</v>
      </c>
      <c r="B227">
        <v>10007031900014</v>
      </c>
      <c r="C227">
        <v>10</v>
      </c>
      <c r="D227">
        <v>7</v>
      </c>
      <c r="E227">
        <v>3</v>
      </c>
      <c r="F227">
        <v>190</v>
      </c>
      <c r="G227">
        <v>14</v>
      </c>
      <c r="H227">
        <v>0</v>
      </c>
      <c r="I227">
        <v>1000703</v>
      </c>
      <c r="J227">
        <v>1893</v>
      </c>
      <c r="K227">
        <v>108.70155761711528</v>
      </c>
      <c r="L227">
        <f t="shared" si="3"/>
        <v>151496</v>
      </c>
    </row>
    <row r="228" spans="1:12" hidden="1">
      <c r="A228" t="s">
        <v>604</v>
      </c>
      <c r="B228">
        <v>10007031100014</v>
      </c>
      <c r="C228">
        <v>10</v>
      </c>
      <c r="D228">
        <v>7</v>
      </c>
      <c r="E228">
        <v>3</v>
      </c>
      <c r="F228">
        <v>110</v>
      </c>
      <c r="G228">
        <v>14</v>
      </c>
      <c r="H228">
        <v>0</v>
      </c>
      <c r="I228">
        <v>1000703</v>
      </c>
      <c r="J228">
        <v>2264</v>
      </c>
      <c r="K228">
        <v>108.98764598857582</v>
      </c>
      <c r="L228">
        <f t="shared" si="3"/>
        <v>153760</v>
      </c>
    </row>
    <row r="229" spans="1:12" hidden="1">
      <c r="A229" t="s">
        <v>1247</v>
      </c>
      <c r="B229">
        <v>10007032000013</v>
      </c>
      <c r="C229">
        <v>10</v>
      </c>
      <c r="D229">
        <v>7</v>
      </c>
      <c r="E229">
        <v>3</v>
      </c>
      <c r="F229">
        <v>200</v>
      </c>
      <c r="G229">
        <v>13</v>
      </c>
      <c r="H229">
        <v>0</v>
      </c>
      <c r="I229">
        <v>1000703</v>
      </c>
      <c r="J229">
        <v>1332</v>
      </c>
      <c r="K229">
        <v>109.11236570175234</v>
      </c>
      <c r="L229">
        <f t="shared" si="3"/>
        <v>155092</v>
      </c>
    </row>
    <row r="230" spans="1:12" hidden="1">
      <c r="A230" t="s">
        <v>1395</v>
      </c>
      <c r="B230">
        <v>10007031500002</v>
      </c>
      <c r="C230">
        <v>10</v>
      </c>
      <c r="D230">
        <v>7</v>
      </c>
      <c r="E230">
        <v>3</v>
      </c>
      <c r="F230">
        <v>150</v>
      </c>
      <c r="G230">
        <v>2</v>
      </c>
      <c r="H230">
        <v>0</v>
      </c>
      <c r="I230">
        <v>1000703</v>
      </c>
      <c r="J230">
        <v>1219</v>
      </c>
      <c r="K230">
        <v>110.26750025001988</v>
      </c>
      <c r="L230">
        <f t="shared" si="3"/>
        <v>156311</v>
      </c>
    </row>
    <row r="231" spans="1:12" hidden="1">
      <c r="A231" t="s">
        <v>1444</v>
      </c>
      <c r="B231">
        <v>10007032200012</v>
      </c>
      <c r="C231">
        <v>10</v>
      </c>
      <c r="D231">
        <v>7</v>
      </c>
      <c r="E231">
        <v>3</v>
      </c>
      <c r="F231">
        <v>220</v>
      </c>
      <c r="G231">
        <v>12</v>
      </c>
      <c r="H231">
        <v>0</v>
      </c>
      <c r="I231">
        <v>1000703</v>
      </c>
      <c r="J231">
        <v>1055</v>
      </c>
      <c r="K231">
        <v>110.37157445752479</v>
      </c>
      <c r="L231">
        <f t="shared" si="3"/>
        <v>157366</v>
      </c>
    </row>
    <row r="232" spans="1:12" hidden="1">
      <c r="A232" t="s">
        <v>1384</v>
      </c>
      <c r="B232">
        <v>10007031400012</v>
      </c>
      <c r="C232">
        <v>10</v>
      </c>
      <c r="D232">
        <v>7</v>
      </c>
      <c r="E232">
        <v>3</v>
      </c>
      <c r="F232">
        <v>140</v>
      </c>
      <c r="G232">
        <v>12</v>
      </c>
      <c r="H232">
        <v>0</v>
      </c>
      <c r="I232">
        <v>1000703</v>
      </c>
      <c r="J232">
        <v>2001</v>
      </c>
      <c r="K232">
        <v>110.5123710153854</v>
      </c>
      <c r="L232">
        <f t="shared" si="3"/>
        <v>159367</v>
      </c>
    </row>
    <row r="233" spans="1:12" hidden="1">
      <c r="A233" t="s">
        <v>1468</v>
      </c>
      <c r="B233">
        <v>10007032300022</v>
      </c>
      <c r="C233">
        <v>10</v>
      </c>
      <c r="D233">
        <v>7</v>
      </c>
      <c r="E233">
        <v>3</v>
      </c>
      <c r="F233">
        <v>230</v>
      </c>
      <c r="G233">
        <v>22</v>
      </c>
      <c r="H233">
        <v>0</v>
      </c>
      <c r="I233">
        <v>1000703</v>
      </c>
      <c r="J233">
        <v>1012</v>
      </c>
      <c r="K233">
        <v>110.93564611943152</v>
      </c>
      <c r="L233">
        <f t="shared" si="3"/>
        <v>160379</v>
      </c>
    </row>
    <row r="234" spans="1:12" hidden="1">
      <c r="A234" t="s">
        <v>1383</v>
      </c>
      <c r="B234">
        <v>10007031400011</v>
      </c>
      <c r="C234">
        <v>10</v>
      </c>
      <c r="D234">
        <v>7</v>
      </c>
      <c r="E234">
        <v>3</v>
      </c>
      <c r="F234">
        <v>140</v>
      </c>
      <c r="G234">
        <v>11</v>
      </c>
      <c r="H234">
        <v>0</v>
      </c>
      <c r="I234">
        <v>1000703</v>
      </c>
      <c r="J234">
        <v>1663</v>
      </c>
      <c r="K234">
        <v>112.52654852013268</v>
      </c>
      <c r="L234">
        <f t="shared" si="3"/>
        <v>162042</v>
      </c>
    </row>
    <row r="235" spans="1:12" hidden="1">
      <c r="A235" t="s">
        <v>619</v>
      </c>
      <c r="B235">
        <v>10007031900004</v>
      </c>
      <c r="C235">
        <v>10</v>
      </c>
      <c r="D235">
        <v>7</v>
      </c>
      <c r="E235">
        <v>3</v>
      </c>
      <c r="F235">
        <v>190</v>
      </c>
      <c r="G235">
        <v>4</v>
      </c>
      <c r="H235">
        <v>0</v>
      </c>
      <c r="I235">
        <v>1000703</v>
      </c>
      <c r="J235">
        <v>667</v>
      </c>
      <c r="K235">
        <v>113.19116317501536</v>
      </c>
      <c r="L235">
        <f t="shared" si="3"/>
        <v>162709</v>
      </c>
    </row>
    <row r="236" spans="1:12" hidden="1">
      <c r="A236" t="s">
        <v>1411</v>
      </c>
      <c r="B236">
        <v>10007031500019</v>
      </c>
      <c r="C236">
        <v>10</v>
      </c>
      <c r="D236">
        <v>7</v>
      </c>
      <c r="E236">
        <v>3</v>
      </c>
      <c r="F236">
        <v>150</v>
      </c>
      <c r="G236">
        <v>19</v>
      </c>
      <c r="H236">
        <v>0</v>
      </c>
      <c r="I236">
        <v>1000703</v>
      </c>
      <c r="J236">
        <v>765</v>
      </c>
      <c r="K236">
        <v>115.37715640614319</v>
      </c>
      <c r="L236">
        <f t="shared" si="3"/>
        <v>163474</v>
      </c>
    </row>
    <row r="237" spans="1:12" hidden="1">
      <c r="A237" t="s">
        <v>1479</v>
      </c>
      <c r="B237">
        <v>10007032400010</v>
      </c>
      <c r="C237">
        <v>10</v>
      </c>
      <c r="D237">
        <v>7</v>
      </c>
      <c r="E237">
        <v>3</v>
      </c>
      <c r="F237">
        <v>240</v>
      </c>
      <c r="G237">
        <v>10</v>
      </c>
      <c r="H237">
        <v>0</v>
      </c>
      <c r="I237">
        <v>1000703</v>
      </c>
      <c r="J237">
        <v>1051</v>
      </c>
      <c r="K237">
        <v>117.15621285737869</v>
      </c>
      <c r="L237">
        <f t="shared" si="3"/>
        <v>164525</v>
      </c>
    </row>
    <row r="238" spans="1:12" hidden="1">
      <c r="A238" t="s">
        <v>1471</v>
      </c>
      <c r="B238">
        <v>10007032300026</v>
      </c>
      <c r="C238">
        <v>10</v>
      </c>
      <c r="D238">
        <v>7</v>
      </c>
      <c r="E238">
        <v>3</v>
      </c>
      <c r="F238">
        <v>230</v>
      </c>
      <c r="G238">
        <v>26</v>
      </c>
      <c r="H238">
        <v>0</v>
      </c>
      <c r="I238">
        <v>1000703</v>
      </c>
      <c r="J238">
        <v>3067</v>
      </c>
      <c r="K238">
        <v>118.35217230315089</v>
      </c>
      <c r="L238">
        <f t="shared" si="3"/>
        <v>167592</v>
      </c>
    </row>
    <row r="239" spans="1:12" hidden="1">
      <c r="A239" t="s">
        <v>1473</v>
      </c>
      <c r="B239">
        <v>10007032400003</v>
      </c>
      <c r="C239">
        <v>10</v>
      </c>
      <c r="D239">
        <v>7</v>
      </c>
      <c r="E239">
        <v>3</v>
      </c>
      <c r="F239">
        <v>240</v>
      </c>
      <c r="G239">
        <v>3</v>
      </c>
      <c r="H239">
        <v>0</v>
      </c>
      <c r="I239">
        <v>1000703</v>
      </c>
      <c r="J239">
        <v>1296</v>
      </c>
      <c r="K239">
        <v>118.66381244526009</v>
      </c>
      <c r="L239">
        <f t="shared" si="3"/>
        <v>168888</v>
      </c>
    </row>
    <row r="240" spans="1:12" hidden="1">
      <c r="A240" t="s">
        <v>1508</v>
      </c>
      <c r="B240">
        <v>10007032600012</v>
      </c>
      <c r="C240">
        <v>10</v>
      </c>
      <c r="D240">
        <v>7</v>
      </c>
      <c r="E240">
        <v>3</v>
      </c>
      <c r="F240">
        <v>260</v>
      </c>
      <c r="G240">
        <v>12</v>
      </c>
      <c r="H240">
        <v>0</v>
      </c>
      <c r="I240">
        <v>1000703</v>
      </c>
      <c r="J240">
        <v>1797</v>
      </c>
      <c r="K240">
        <v>119.34690190009118</v>
      </c>
      <c r="L240">
        <f t="shared" si="3"/>
        <v>170685</v>
      </c>
    </row>
    <row r="241" spans="1:12" hidden="1">
      <c r="A241" t="s">
        <v>1397</v>
      </c>
      <c r="B241">
        <v>10007031500004</v>
      </c>
      <c r="C241">
        <v>10</v>
      </c>
      <c r="D241">
        <v>7</v>
      </c>
      <c r="E241">
        <v>3</v>
      </c>
      <c r="F241">
        <v>150</v>
      </c>
      <c r="G241">
        <v>4</v>
      </c>
      <c r="H241">
        <v>0</v>
      </c>
      <c r="I241">
        <v>1000703</v>
      </c>
      <c r="J241">
        <v>1198</v>
      </c>
      <c r="K241">
        <v>120.00482486590411</v>
      </c>
      <c r="L241">
        <f t="shared" si="3"/>
        <v>171883</v>
      </c>
    </row>
    <row r="242" spans="1:12" hidden="1">
      <c r="A242" t="s">
        <v>1436</v>
      </c>
      <c r="B242">
        <v>10007032200004</v>
      </c>
      <c r="C242">
        <v>10</v>
      </c>
      <c r="D242">
        <v>7</v>
      </c>
      <c r="E242">
        <v>3</v>
      </c>
      <c r="F242">
        <v>220</v>
      </c>
      <c r="G242">
        <v>4</v>
      </c>
      <c r="H242">
        <v>0</v>
      </c>
      <c r="I242">
        <v>1000703</v>
      </c>
      <c r="J242">
        <v>2257</v>
      </c>
      <c r="K242">
        <v>120.02534908324647</v>
      </c>
      <c r="L242">
        <f t="shared" si="3"/>
        <v>174140</v>
      </c>
    </row>
    <row r="243" spans="1:12" hidden="1">
      <c r="A243" t="s">
        <v>1492</v>
      </c>
      <c r="B243">
        <v>10007032500008</v>
      </c>
      <c r="C243">
        <v>10</v>
      </c>
      <c r="D243">
        <v>7</v>
      </c>
      <c r="E243">
        <v>3</v>
      </c>
      <c r="F243">
        <v>250</v>
      </c>
      <c r="G243">
        <v>8</v>
      </c>
      <c r="H243">
        <v>0</v>
      </c>
      <c r="I243">
        <v>1000703</v>
      </c>
      <c r="J243">
        <v>1131</v>
      </c>
      <c r="K243">
        <v>120.0644025838068</v>
      </c>
      <c r="L243">
        <f t="shared" si="3"/>
        <v>175271</v>
      </c>
    </row>
    <row r="244" spans="1:12" hidden="1">
      <c r="A244" t="s">
        <v>1469</v>
      </c>
      <c r="B244">
        <v>10007032300023</v>
      </c>
      <c r="C244">
        <v>10</v>
      </c>
      <c r="D244">
        <v>7</v>
      </c>
      <c r="E244">
        <v>3</v>
      </c>
      <c r="F244">
        <v>230</v>
      </c>
      <c r="G244">
        <v>23</v>
      </c>
      <c r="H244">
        <v>0</v>
      </c>
      <c r="I244">
        <v>1000703</v>
      </c>
      <c r="J244">
        <v>2075</v>
      </c>
      <c r="K244">
        <v>120.28820851865018</v>
      </c>
      <c r="L244">
        <f t="shared" si="3"/>
        <v>177346</v>
      </c>
    </row>
    <row r="245" spans="1:12" hidden="1">
      <c r="A245" t="s">
        <v>1459</v>
      </c>
      <c r="B245">
        <v>10007032300013</v>
      </c>
      <c r="C245">
        <v>10</v>
      </c>
      <c r="D245">
        <v>7</v>
      </c>
      <c r="E245">
        <v>3</v>
      </c>
      <c r="F245">
        <v>230</v>
      </c>
      <c r="G245">
        <v>13</v>
      </c>
      <c r="H245">
        <v>0</v>
      </c>
      <c r="I245">
        <v>1000703</v>
      </c>
      <c r="J245">
        <v>579</v>
      </c>
      <c r="K245">
        <v>122.19509775303219</v>
      </c>
      <c r="L245">
        <f t="shared" si="3"/>
        <v>177925</v>
      </c>
    </row>
    <row r="246" spans="1:12" hidden="1">
      <c r="A246" t="s">
        <v>1356</v>
      </c>
      <c r="B246">
        <v>10007031100008</v>
      </c>
      <c r="C246">
        <v>10</v>
      </c>
      <c r="D246">
        <v>7</v>
      </c>
      <c r="E246">
        <v>3</v>
      </c>
      <c r="F246">
        <v>110</v>
      </c>
      <c r="G246">
        <v>8</v>
      </c>
      <c r="H246">
        <v>0</v>
      </c>
      <c r="I246">
        <v>1000703</v>
      </c>
      <c r="J246">
        <v>1308</v>
      </c>
      <c r="K246">
        <v>122.74790634705816</v>
      </c>
      <c r="L246">
        <f t="shared" si="3"/>
        <v>179233</v>
      </c>
    </row>
    <row r="247" spans="1:12" hidden="1">
      <c r="A247" t="s">
        <v>1425</v>
      </c>
      <c r="B247">
        <v>10007032000018</v>
      </c>
      <c r="C247">
        <v>10</v>
      </c>
      <c r="D247">
        <v>7</v>
      </c>
      <c r="E247">
        <v>3</v>
      </c>
      <c r="F247">
        <v>200</v>
      </c>
      <c r="G247">
        <v>18</v>
      </c>
      <c r="H247">
        <v>0</v>
      </c>
      <c r="I247">
        <v>1000703</v>
      </c>
      <c r="J247">
        <v>1258</v>
      </c>
      <c r="K247">
        <v>124.73035314926864</v>
      </c>
      <c r="L247">
        <f t="shared" si="3"/>
        <v>180491</v>
      </c>
    </row>
    <row r="248" spans="1:12" hidden="1">
      <c r="A248" t="s">
        <v>1477</v>
      </c>
      <c r="B248">
        <v>10007032400007</v>
      </c>
      <c r="C248">
        <v>10</v>
      </c>
      <c r="D248">
        <v>7</v>
      </c>
      <c r="E248">
        <v>3</v>
      </c>
      <c r="F248">
        <v>240</v>
      </c>
      <c r="G248">
        <v>7</v>
      </c>
      <c r="H248">
        <v>0</v>
      </c>
      <c r="I248">
        <v>1000703</v>
      </c>
      <c r="J248">
        <v>1274</v>
      </c>
      <c r="K248">
        <v>125.94574046614404</v>
      </c>
      <c r="L248">
        <f t="shared" si="3"/>
        <v>181765</v>
      </c>
    </row>
    <row r="249" spans="1:12" hidden="1">
      <c r="A249" t="s">
        <v>492</v>
      </c>
      <c r="B249">
        <v>10007032000009</v>
      </c>
      <c r="C249">
        <v>10</v>
      </c>
      <c r="D249">
        <v>7</v>
      </c>
      <c r="E249">
        <v>3</v>
      </c>
      <c r="F249">
        <v>200</v>
      </c>
      <c r="G249">
        <v>9</v>
      </c>
      <c r="H249">
        <v>0</v>
      </c>
      <c r="I249">
        <v>1000703</v>
      </c>
      <c r="J249">
        <v>1111</v>
      </c>
      <c r="K249">
        <v>126.46933686144864</v>
      </c>
      <c r="L249">
        <f t="shared" si="3"/>
        <v>182876</v>
      </c>
    </row>
    <row r="250" spans="1:12" hidden="1">
      <c r="A250" t="s">
        <v>1405</v>
      </c>
      <c r="B250">
        <v>10007031500013</v>
      </c>
      <c r="C250">
        <v>10</v>
      </c>
      <c r="D250">
        <v>7</v>
      </c>
      <c r="E250">
        <v>3</v>
      </c>
      <c r="F250">
        <v>150</v>
      </c>
      <c r="G250">
        <v>13</v>
      </c>
      <c r="H250">
        <v>0</v>
      </c>
      <c r="I250">
        <v>1000703</v>
      </c>
      <c r="J250">
        <v>965</v>
      </c>
      <c r="K250">
        <v>127.58839100184115</v>
      </c>
      <c r="L250">
        <f t="shared" si="3"/>
        <v>183841</v>
      </c>
    </row>
    <row r="251" spans="1:12" hidden="1">
      <c r="A251" t="s">
        <v>1454</v>
      </c>
      <c r="B251">
        <v>10007032300008</v>
      </c>
      <c r="C251">
        <v>10</v>
      </c>
      <c r="D251">
        <v>7</v>
      </c>
      <c r="E251">
        <v>3</v>
      </c>
      <c r="F251">
        <v>230</v>
      </c>
      <c r="G251">
        <v>8</v>
      </c>
      <c r="H251">
        <v>0</v>
      </c>
      <c r="I251">
        <v>1000703</v>
      </c>
      <c r="J251">
        <v>478</v>
      </c>
      <c r="K251">
        <v>128.23312798010051</v>
      </c>
      <c r="L251">
        <f t="shared" ref="L251:L314" si="4">J251+L250</f>
        <v>184319</v>
      </c>
    </row>
    <row r="252" spans="1:12" hidden="1">
      <c r="A252" t="s">
        <v>1495</v>
      </c>
      <c r="B252">
        <v>10007032500012</v>
      </c>
      <c r="C252">
        <v>10</v>
      </c>
      <c r="D252">
        <v>7</v>
      </c>
      <c r="E252">
        <v>3</v>
      </c>
      <c r="F252">
        <v>250</v>
      </c>
      <c r="G252">
        <v>12</v>
      </c>
      <c r="H252">
        <v>0</v>
      </c>
      <c r="I252">
        <v>1000703</v>
      </c>
      <c r="J252">
        <v>585</v>
      </c>
      <c r="K252">
        <v>128.48125097623958</v>
      </c>
      <c r="L252">
        <f t="shared" si="4"/>
        <v>184904</v>
      </c>
    </row>
    <row r="253" spans="1:12" hidden="1">
      <c r="A253" t="s">
        <v>1482</v>
      </c>
      <c r="B253">
        <v>10007032400013</v>
      </c>
      <c r="C253">
        <v>10</v>
      </c>
      <c r="D253">
        <v>7</v>
      </c>
      <c r="E253">
        <v>3</v>
      </c>
      <c r="F253">
        <v>240</v>
      </c>
      <c r="G253">
        <v>13</v>
      </c>
      <c r="H253">
        <v>0</v>
      </c>
      <c r="I253">
        <v>1000703</v>
      </c>
      <c r="J253">
        <v>903</v>
      </c>
      <c r="K253">
        <v>128.799208292213</v>
      </c>
      <c r="L253">
        <f t="shared" si="4"/>
        <v>185807</v>
      </c>
    </row>
    <row r="254" spans="1:12" hidden="1">
      <c r="A254" t="s">
        <v>1022</v>
      </c>
      <c r="B254">
        <v>10007032400002</v>
      </c>
      <c r="C254">
        <v>10</v>
      </c>
      <c r="D254">
        <v>7</v>
      </c>
      <c r="E254">
        <v>3</v>
      </c>
      <c r="F254">
        <v>240</v>
      </c>
      <c r="G254">
        <v>2</v>
      </c>
      <c r="H254">
        <v>0</v>
      </c>
      <c r="I254">
        <v>1000703</v>
      </c>
      <c r="J254">
        <v>1104</v>
      </c>
      <c r="K254">
        <v>131.26638956612868</v>
      </c>
      <c r="L254">
        <f t="shared" si="4"/>
        <v>186911</v>
      </c>
    </row>
    <row r="255" spans="1:12" hidden="1">
      <c r="A255" t="s">
        <v>1509</v>
      </c>
      <c r="B255">
        <v>10007032600013</v>
      </c>
      <c r="C255">
        <v>10</v>
      </c>
      <c r="D255">
        <v>7</v>
      </c>
      <c r="E255">
        <v>3</v>
      </c>
      <c r="F255">
        <v>260</v>
      </c>
      <c r="G255">
        <v>13</v>
      </c>
      <c r="H255">
        <v>0</v>
      </c>
      <c r="I255">
        <v>1000703</v>
      </c>
      <c r="J255">
        <v>847</v>
      </c>
      <c r="K255">
        <v>131.8156654438701</v>
      </c>
      <c r="L255">
        <f t="shared" si="4"/>
        <v>187758</v>
      </c>
    </row>
    <row r="256" spans="1:12" hidden="1">
      <c r="A256" t="s">
        <v>1388</v>
      </c>
      <c r="B256">
        <v>10007031400017</v>
      </c>
      <c r="C256">
        <v>10</v>
      </c>
      <c r="D256">
        <v>7</v>
      </c>
      <c r="E256">
        <v>3</v>
      </c>
      <c r="F256">
        <v>140</v>
      </c>
      <c r="G256">
        <v>17</v>
      </c>
      <c r="H256">
        <v>0</v>
      </c>
      <c r="I256">
        <v>1000703</v>
      </c>
      <c r="J256">
        <v>1376</v>
      </c>
      <c r="K256">
        <v>133.31437570147145</v>
      </c>
      <c r="L256">
        <f t="shared" si="4"/>
        <v>189134</v>
      </c>
    </row>
    <row r="257" spans="1:12" hidden="1">
      <c r="A257" t="s">
        <v>1392</v>
      </c>
      <c r="B257">
        <v>10007031400021</v>
      </c>
      <c r="C257">
        <v>10</v>
      </c>
      <c r="D257">
        <v>7</v>
      </c>
      <c r="E257">
        <v>3</v>
      </c>
      <c r="F257">
        <v>140</v>
      </c>
      <c r="G257">
        <v>21</v>
      </c>
      <c r="H257">
        <v>0</v>
      </c>
      <c r="I257">
        <v>1000703</v>
      </c>
      <c r="J257">
        <v>1333</v>
      </c>
      <c r="K257">
        <v>133.55936863753129</v>
      </c>
      <c r="L257">
        <f t="shared" si="4"/>
        <v>190467</v>
      </c>
    </row>
    <row r="258" spans="1:12" hidden="1">
      <c r="A258" t="s">
        <v>1399</v>
      </c>
      <c r="B258">
        <v>10007031500006</v>
      </c>
      <c r="C258">
        <v>10</v>
      </c>
      <c r="D258">
        <v>7</v>
      </c>
      <c r="E258">
        <v>3</v>
      </c>
      <c r="F258">
        <v>150</v>
      </c>
      <c r="G258">
        <v>6</v>
      </c>
      <c r="H258">
        <v>0</v>
      </c>
      <c r="I258">
        <v>1000703</v>
      </c>
      <c r="J258">
        <v>1846</v>
      </c>
      <c r="K258">
        <v>134.30887016386234</v>
      </c>
      <c r="L258">
        <f t="shared" si="4"/>
        <v>192313</v>
      </c>
    </row>
    <row r="259" spans="1:12" hidden="1">
      <c r="A259" t="s">
        <v>1421</v>
      </c>
      <c r="B259">
        <v>10007032000007</v>
      </c>
      <c r="C259">
        <v>10</v>
      </c>
      <c r="D259">
        <v>7</v>
      </c>
      <c r="E259">
        <v>3</v>
      </c>
      <c r="F259">
        <v>200</v>
      </c>
      <c r="G259">
        <v>7</v>
      </c>
      <c r="H259">
        <v>0</v>
      </c>
      <c r="I259">
        <v>1000703</v>
      </c>
      <c r="J259">
        <v>1033</v>
      </c>
      <c r="K259">
        <v>135.61567283337803</v>
      </c>
      <c r="L259">
        <f t="shared" si="4"/>
        <v>193346</v>
      </c>
    </row>
    <row r="260" spans="1:12" hidden="1">
      <c r="A260" t="s">
        <v>1455</v>
      </c>
      <c r="B260">
        <v>10007032300009</v>
      </c>
      <c r="C260">
        <v>10</v>
      </c>
      <c r="D260">
        <v>7</v>
      </c>
      <c r="E260">
        <v>3</v>
      </c>
      <c r="F260">
        <v>230</v>
      </c>
      <c r="G260">
        <v>9</v>
      </c>
      <c r="H260">
        <v>0</v>
      </c>
      <c r="I260">
        <v>1000703</v>
      </c>
      <c r="J260">
        <v>680</v>
      </c>
      <c r="K260">
        <v>136.59590255306574</v>
      </c>
      <c r="L260">
        <f t="shared" si="4"/>
        <v>194026</v>
      </c>
    </row>
    <row r="261" spans="1:12" hidden="1">
      <c r="A261" t="s">
        <v>1368</v>
      </c>
      <c r="B261">
        <v>10007031100021</v>
      </c>
      <c r="C261">
        <v>10</v>
      </c>
      <c r="D261">
        <v>7</v>
      </c>
      <c r="E261">
        <v>3</v>
      </c>
      <c r="F261">
        <v>110</v>
      </c>
      <c r="G261">
        <v>21</v>
      </c>
      <c r="H261">
        <v>0</v>
      </c>
      <c r="I261">
        <v>1000703</v>
      </c>
      <c r="J261">
        <v>740</v>
      </c>
      <c r="K261">
        <v>136.90831622003046</v>
      </c>
      <c r="L261">
        <f t="shared" si="4"/>
        <v>194766</v>
      </c>
    </row>
    <row r="262" spans="1:12" hidden="1">
      <c r="A262" t="s">
        <v>1491</v>
      </c>
      <c r="B262">
        <v>10007032500007</v>
      </c>
      <c r="C262">
        <v>10</v>
      </c>
      <c r="D262">
        <v>7</v>
      </c>
      <c r="E262">
        <v>3</v>
      </c>
      <c r="F262">
        <v>250</v>
      </c>
      <c r="G262">
        <v>7</v>
      </c>
      <c r="H262">
        <v>0</v>
      </c>
      <c r="I262">
        <v>1000703</v>
      </c>
      <c r="J262">
        <v>1039</v>
      </c>
      <c r="K262">
        <v>139.04589671935096</v>
      </c>
      <c r="L262">
        <f t="shared" si="4"/>
        <v>195805</v>
      </c>
    </row>
    <row r="263" spans="1:12" hidden="1">
      <c r="A263" t="s">
        <v>1414</v>
      </c>
      <c r="B263">
        <v>10007031900005</v>
      </c>
      <c r="C263">
        <v>10</v>
      </c>
      <c r="D263">
        <v>7</v>
      </c>
      <c r="E263">
        <v>3</v>
      </c>
      <c r="F263">
        <v>190</v>
      </c>
      <c r="G263">
        <v>5</v>
      </c>
      <c r="H263">
        <v>0</v>
      </c>
      <c r="I263">
        <v>1000703</v>
      </c>
      <c r="J263">
        <v>1402</v>
      </c>
      <c r="K263">
        <v>139.24089652655724</v>
      </c>
      <c r="L263">
        <f t="shared" si="4"/>
        <v>197207</v>
      </c>
    </row>
    <row r="264" spans="1:12" hidden="1">
      <c r="A264" t="s">
        <v>1432</v>
      </c>
      <c r="B264">
        <v>10007032000027</v>
      </c>
      <c r="C264">
        <v>10</v>
      </c>
      <c r="D264">
        <v>7</v>
      </c>
      <c r="E264">
        <v>3</v>
      </c>
      <c r="F264">
        <v>200</v>
      </c>
      <c r="G264">
        <v>27</v>
      </c>
      <c r="H264">
        <v>0</v>
      </c>
      <c r="I264">
        <v>1000703</v>
      </c>
      <c r="J264">
        <v>708</v>
      </c>
      <c r="K264">
        <v>141.23880336213628</v>
      </c>
      <c r="L264">
        <f t="shared" si="4"/>
        <v>197915</v>
      </c>
    </row>
    <row r="265" spans="1:12" hidden="1">
      <c r="A265" t="s">
        <v>1456</v>
      </c>
      <c r="B265">
        <v>10007032300010</v>
      </c>
      <c r="C265">
        <v>10</v>
      </c>
      <c r="D265">
        <v>7</v>
      </c>
      <c r="E265">
        <v>3</v>
      </c>
      <c r="F265">
        <v>230</v>
      </c>
      <c r="G265">
        <v>10</v>
      </c>
      <c r="H265">
        <v>0</v>
      </c>
      <c r="I265">
        <v>1000703</v>
      </c>
      <c r="J265">
        <v>712</v>
      </c>
      <c r="K265">
        <v>142.0822461438413</v>
      </c>
      <c r="L265">
        <f t="shared" si="4"/>
        <v>198627</v>
      </c>
    </row>
    <row r="266" spans="1:12" hidden="1">
      <c r="A266" t="s">
        <v>478</v>
      </c>
      <c r="B266">
        <v>10007031100003</v>
      </c>
      <c r="C266">
        <v>10</v>
      </c>
      <c r="D266">
        <v>7</v>
      </c>
      <c r="E266">
        <v>3</v>
      </c>
      <c r="F266">
        <v>110</v>
      </c>
      <c r="G266">
        <v>3</v>
      </c>
      <c r="H266">
        <v>0</v>
      </c>
      <c r="I266">
        <v>1000703</v>
      </c>
      <c r="J266">
        <v>1685</v>
      </c>
      <c r="K266">
        <v>142.54359351069468</v>
      </c>
      <c r="L266">
        <f t="shared" si="4"/>
        <v>200312</v>
      </c>
    </row>
    <row r="267" spans="1:12" hidden="1">
      <c r="A267" t="s">
        <v>1377</v>
      </c>
      <c r="B267">
        <v>10007031400005</v>
      </c>
      <c r="C267">
        <v>10</v>
      </c>
      <c r="D267">
        <v>7</v>
      </c>
      <c r="E267">
        <v>3</v>
      </c>
      <c r="F267">
        <v>140</v>
      </c>
      <c r="G267">
        <v>5</v>
      </c>
      <c r="H267">
        <v>0</v>
      </c>
      <c r="I267">
        <v>1000703</v>
      </c>
      <c r="J267">
        <v>1640</v>
      </c>
      <c r="K267">
        <v>143.05377703154198</v>
      </c>
      <c r="L267">
        <f t="shared" si="4"/>
        <v>201952</v>
      </c>
    </row>
    <row r="268" spans="1:12" hidden="1">
      <c r="A268" t="s">
        <v>1488</v>
      </c>
      <c r="B268">
        <v>10007032500004</v>
      </c>
      <c r="C268">
        <v>10</v>
      </c>
      <c r="D268">
        <v>7</v>
      </c>
      <c r="E268">
        <v>3</v>
      </c>
      <c r="F268">
        <v>250</v>
      </c>
      <c r="G268">
        <v>4</v>
      </c>
      <c r="H268">
        <v>0</v>
      </c>
      <c r="I268">
        <v>1000703</v>
      </c>
      <c r="J268">
        <v>746</v>
      </c>
      <c r="K268">
        <v>146.02516573445973</v>
      </c>
      <c r="L268">
        <f t="shared" si="4"/>
        <v>202698</v>
      </c>
    </row>
    <row r="269" spans="1:12" hidden="1">
      <c r="A269" t="s">
        <v>1498</v>
      </c>
      <c r="B269">
        <v>10007032600002</v>
      </c>
      <c r="C269">
        <v>10</v>
      </c>
      <c r="D269">
        <v>7</v>
      </c>
      <c r="E269">
        <v>3</v>
      </c>
      <c r="F269">
        <v>260</v>
      </c>
      <c r="G269">
        <v>2</v>
      </c>
      <c r="H269">
        <v>0</v>
      </c>
      <c r="I269">
        <v>1000703</v>
      </c>
      <c r="J269">
        <v>1348</v>
      </c>
      <c r="K269">
        <v>147.43948838000293</v>
      </c>
      <c r="L269">
        <f t="shared" si="4"/>
        <v>204046</v>
      </c>
    </row>
    <row r="270" spans="1:12" hidden="1">
      <c r="A270" t="s">
        <v>1396</v>
      </c>
      <c r="B270">
        <v>10007031500003</v>
      </c>
      <c r="C270">
        <v>10</v>
      </c>
      <c r="D270">
        <v>7</v>
      </c>
      <c r="E270">
        <v>3</v>
      </c>
      <c r="F270">
        <v>150</v>
      </c>
      <c r="G270">
        <v>3</v>
      </c>
      <c r="H270">
        <v>0</v>
      </c>
      <c r="I270">
        <v>1000703</v>
      </c>
      <c r="J270">
        <v>1528</v>
      </c>
      <c r="K270">
        <v>148.48077991985102</v>
      </c>
      <c r="L270">
        <f t="shared" si="4"/>
        <v>205574</v>
      </c>
    </row>
    <row r="271" spans="1:12" hidden="1">
      <c r="A271" t="s">
        <v>1474</v>
      </c>
      <c r="B271">
        <v>10007032400004</v>
      </c>
      <c r="C271">
        <v>10</v>
      </c>
      <c r="D271">
        <v>7</v>
      </c>
      <c r="E271">
        <v>3</v>
      </c>
      <c r="F271">
        <v>240</v>
      </c>
      <c r="G271">
        <v>4</v>
      </c>
      <c r="H271">
        <v>0</v>
      </c>
      <c r="I271">
        <v>1000703</v>
      </c>
      <c r="J271">
        <v>832</v>
      </c>
      <c r="K271">
        <v>150.10119174310205</v>
      </c>
      <c r="L271">
        <f t="shared" si="4"/>
        <v>206406</v>
      </c>
    </row>
    <row r="272" spans="1:12" hidden="1">
      <c r="A272" t="s">
        <v>1390</v>
      </c>
      <c r="B272">
        <v>10007031400019</v>
      </c>
      <c r="C272">
        <v>10</v>
      </c>
      <c r="D272">
        <v>7</v>
      </c>
      <c r="E272">
        <v>3</v>
      </c>
      <c r="F272">
        <v>140</v>
      </c>
      <c r="G272">
        <v>19</v>
      </c>
      <c r="H272">
        <v>0</v>
      </c>
      <c r="I272">
        <v>1000703</v>
      </c>
      <c r="J272">
        <v>1476</v>
      </c>
      <c r="K272">
        <v>152.32714878423104</v>
      </c>
      <c r="L272">
        <f t="shared" si="4"/>
        <v>207882</v>
      </c>
    </row>
    <row r="273" spans="1:15">
      <c r="A273" s="2" t="s">
        <v>1510</v>
      </c>
      <c r="B273" s="2">
        <v>10007032600014</v>
      </c>
      <c r="C273" s="2">
        <v>10</v>
      </c>
      <c r="D273" s="2">
        <v>7</v>
      </c>
      <c r="E273" s="2">
        <v>3</v>
      </c>
      <c r="F273" s="2">
        <v>260</v>
      </c>
      <c r="G273" s="2">
        <v>14</v>
      </c>
      <c r="H273" s="2">
        <v>0</v>
      </c>
      <c r="I273" s="2">
        <v>1000703</v>
      </c>
      <c r="J273" s="2">
        <v>1708</v>
      </c>
      <c r="K273" s="2">
        <v>152.38247425138604</v>
      </c>
      <c r="L273" s="2">
        <f t="shared" si="4"/>
        <v>209590</v>
      </c>
      <c r="M273" s="2"/>
      <c r="N273" s="2"/>
      <c r="O273" s="2">
        <v>1</v>
      </c>
    </row>
    <row r="274" spans="1:15" hidden="1">
      <c r="A274" t="s">
        <v>1499</v>
      </c>
      <c r="B274">
        <v>10007032600003</v>
      </c>
      <c r="C274">
        <v>10</v>
      </c>
      <c r="D274">
        <v>7</v>
      </c>
      <c r="E274">
        <v>3</v>
      </c>
      <c r="F274">
        <v>260</v>
      </c>
      <c r="G274">
        <v>3</v>
      </c>
      <c r="H274">
        <v>0</v>
      </c>
      <c r="I274">
        <v>1000703</v>
      </c>
      <c r="J274">
        <v>1103</v>
      </c>
      <c r="K274">
        <v>152.44334917765835</v>
      </c>
      <c r="L274">
        <f t="shared" si="4"/>
        <v>210693</v>
      </c>
    </row>
    <row r="275" spans="1:15" hidden="1">
      <c r="A275" t="s">
        <v>1497</v>
      </c>
      <c r="B275">
        <v>10007032600001</v>
      </c>
      <c r="C275">
        <v>10</v>
      </c>
      <c r="D275">
        <v>7</v>
      </c>
      <c r="E275">
        <v>3</v>
      </c>
      <c r="F275">
        <v>260</v>
      </c>
      <c r="G275">
        <v>1</v>
      </c>
      <c r="H275">
        <v>0</v>
      </c>
      <c r="I275">
        <v>1000703</v>
      </c>
      <c r="J275">
        <v>1769</v>
      </c>
      <c r="K275">
        <v>152.72245862195277</v>
      </c>
      <c r="L275">
        <f t="shared" si="4"/>
        <v>212462</v>
      </c>
    </row>
    <row r="276" spans="1:15" hidden="1">
      <c r="A276" t="s">
        <v>1378</v>
      </c>
      <c r="B276">
        <v>10007031400006</v>
      </c>
      <c r="C276">
        <v>10</v>
      </c>
      <c r="D276">
        <v>7</v>
      </c>
      <c r="E276">
        <v>3</v>
      </c>
      <c r="F276">
        <v>140</v>
      </c>
      <c r="G276">
        <v>6</v>
      </c>
      <c r="H276">
        <v>0</v>
      </c>
      <c r="I276">
        <v>1000703</v>
      </c>
      <c r="J276">
        <v>909</v>
      </c>
      <c r="K276">
        <v>153.72719969835487</v>
      </c>
      <c r="L276">
        <f t="shared" si="4"/>
        <v>213371</v>
      </c>
    </row>
    <row r="277" spans="1:15" hidden="1">
      <c r="A277" t="s">
        <v>1507</v>
      </c>
      <c r="B277">
        <v>10007032600011</v>
      </c>
      <c r="C277">
        <v>10</v>
      </c>
      <c r="D277">
        <v>7</v>
      </c>
      <c r="E277">
        <v>3</v>
      </c>
      <c r="F277">
        <v>260</v>
      </c>
      <c r="G277">
        <v>11</v>
      </c>
      <c r="H277">
        <v>0</v>
      </c>
      <c r="I277">
        <v>1000703</v>
      </c>
      <c r="J277">
        <v>1487</v>
      </c>
      <c r="K277">
        <v>154.3815709667164</v>
      </c>
      <c r="L277">
        <f t="shared" si="4"/>
        <v>214858</v>
      </c>
    </row>
    <row r="278" spans="1:15" hidden="1">
      <c r="A278" t="s">
        <v>1422</v>
      </c>
      <c r="B278">
        <v>10007032000008</v>
      </c>
      <c r="C278">
        <v>10</v>
      </c>
      <c r="D278">
        <v>7</v>
      </c>
      <c r="E278">
        <v>3</v>
      </c>
      <c r="F278">
        <v>200</v>
      </c>
      <c r="G278">
        <v>8</v>
      </c>
      <c r="H278">
        <v>0</v>
      </c>
      <c r="I278">
        <v>1000703</v>
      </c>
      <c r="J278">
        <v>1000</v>
      </c>
      <c r="K278">
        <v>155.06448786561208</v>
      </c>
      <c r="L278">
        <f t="shared" si="4"/>
        <v>215858</v>
      </c>
    </row>
    <row r="279" spans="1:15" hidden="1">
      <c r="A279" t="s">
        <v>1457</v>
      </c>
      <c r="B279">
        <v>10007032300011</v>
      </c>
      <c r="C279">
        <v>10</v>
      </c>
      <c r="D279">
        <v>7</v>
      </c>
      <c r="E279">
        <v>3</v>
      </c>
      <c r="F279">
        <v>230</v>
      </c>
      <c r="G279">
        <v>11</v>
      </c>
      <c r="H279">
        <v>0</v>
      </c>
      <c r="I279">
        <v>1000703</v>
      </c>
      <c r="J279">
        <v>990</v>
      </c>
      <c r="K279">
        <v>155.5865167607343</v>
      </c>
      <c r="L279">
        <f t="shared" si="4"/>
        <v>216848</v>
      </c>
    </row>
    <row r="280" spans="1:15" hidden="1">
      <c r="A280" t="s">
        <v>1484</v>
      </c>
      <c r="B280">
        <v>10007032400015</v>
      </c>
      <c r="C280">
        <v>10</v>
      </c>
      <c r="D280">
        <v>7</v>
      </c>
      <c r="E280">
        <v>3</v>
      </c>
      <c r="F280">
        <v>240</v>
      </c>
      <c r="G280">
        <v>15</v>
      </c>
      <c r="H280">
        <v>0</v>
      </c>
      <c r="I280">
        <v>1000703</v>
      </c>
      <c r="J280">
        <v>675</v>
      </c>
      <c r="K280">
        <v>160.57077922196035</v>
      </c>
      <c r="L280">
        <f t="shared" si="4"/>
        <v>217523</v>
      </c>
    </row>
    <row r="281" spans="1:15" hidden="1">
      <c r="A281" t="s">
        <v>1513</v>
      </c>
      <c r="B281">
        <v>10007032600017</v>
      </c>
      <c r="C281">
        <v>10</v>
      </c>
      <c r="D281">
        <v>7</v>
      </c>
      <c r="E281">
        <v>3</v>
      </c>
      <c r="F281">
        <v>260</v>
      </c>
      <c r="G281">
        <v>17</v>
      </c>
      <c r="H281">
        <v>0</v>
      </c>
      <c r="I281">
        <v>1000703</v>
      </c>
      <c r="J281">
        <v>1864</v>
      </c>
      <c r="K281">
        <v>160.95008196171466</v>
      </c>
      <c r="L281">
        <f t="shared" si="4"/>
        <v>219387</v>
      </c>
    </row>
    <row r="282" spans="1:15" hidden="1">
      <c r="A282" t="s">
        <v>1367</v>
      </c>
      <c r="B282">
        <v>10007031100020</v>
      </c>
      <c r="C282">
        <v>10</v>
      </c>
      <c r="D282">
        <v>7</v>
      </c>
      <c r="E282">
        <v>3</v>
      </c>
      <c r="F282">
        <v>110</v>
      </c>
      <c r="G282">
        <v>20</v>
      </c>
      <c r="H282">
        <v>0</v>
      </c>
      <c r="I282">
        <v>1000703</v>
      </c>
      <c r="J282">
        <v>1262</v>
      </c>
      <c r="K282">
        <v>162.6844819844458</v>
      </c>
      <c r="L282">
        <f t="shared" si="4"/>
        <v>220649</v>
      </c>
    </row>
    <row r="283" spans="1:15" hidden="1">
      <c r="A283" t="s">
        <v>1289</v>
      </c>
      <c r="B283">
        <v>10007031900012</v>
      </c>
      <c r="C283">
        <v>10</v>
      </c>
      <c r="D283">
        <v>7</v>
      </c>
      <c r="E283">
        <v>3</v>
      </c>
      <c r="F283">
        <v>190</v>
      </c>
      <c r="G283">
        <v>12</v>
      </c>
      <c r="H283">
        <v>0</v>
      </c>
      <c r="I283">
        <v>1000703</v>
      </c>
      <c r="J283">
        <v>2451</v>
      </c>
      <c r="K283">
        <v>163.19487783107579</v>
      </c>
      <c r="L283">
        <f t="shared" si="4"/>
        <v>223100</v>
      </c>
    </row>
    <row r="284" spans="1:15" hidden="1">
      <c r="A284" t="s">
        <v>1385</v>
      </c>
      <c r="B284">
        <v>10007031400013</v>
      </c>
      <c r="C284">
        <v>10</v>
      </c>
      <c r="D284">
        <v>7</v>
      </c>
      <c r="E284">
        <v>3</v>
      </c>
      <c r="F284">
        <v>140</v>
      </c>
      <c r="G284">
        <v>13</v>
      </c>
      <c r="H284">
        <v>0</v>
      </c>
      <c r="I284">
        <v>1000703</v>
      </c>
      <c r="J284">
        <v>1191</v>
      </c>
      <c r="K284">
        <v>164.42693911991691</v>
      </c>
      <c r="L284">
        <f t="shared" si="4"/>
        <v>224291</v>
      </c>
    </row>
    <row r="285" spans="1:15" hidden="1">
      <c r="A285" t="s">
        <v>1363</v>
      </c>
      <c r="B285">
        <v>10007031100016</v>
      </c>
      <c r="C285">
        <v>10</v>
      </c>
      <c r="D285">
        <v>7</v>
      </c>
      <c r="E285">
        <v>3</v>
      </c>
      <c r="F285">
        <v>110</v>
      </c>
      <c r="G285">
        <v>16</v>
      </c>
      <c r="H285">
        <v>0</v>
      </c>
      <c r="I285">
        <v>1000703</v>
      </c>
      <c r="J285">
        <v>1287</v>
      </c>
      <c r="K285">
        <v>164.5463037407041</v>
      </c>
      <c r="L285">
        <f t="shared" si="4"/>
        <v>225578</v>
      </c>
    </row>
    <row r="286" spans="1:15" hidden="1">
      <c r="A286" t="s">
        <v>1437</v>
      </c>
      <c r="B286">
        <v>10007032200005</v>
      </c>
      <c r="C286">
        <v>10</v>
      </c>
      <c r="D286">
        <v>7</v>
      </c>
      <c r="E286">
        <v>3</v>
      </c>
      <c r="F286">
        <v>220</v>
      </c>
      <c r="G286">
        <v>5</v>
      </c>
      <c r="H286">
        <v>0</v>
      </c>
      <c r="I286">
        <v>1000703</v>
      </c>
      <c r="J286">
        <v>1200</v>
      </c>
      <c r="K286">
        <v>167.43658946619789</v>
      </c>
      <c r="L286">
        <f t="shared" si="4"/>
        <v>226778</v>
      </c>
    </row>
    <row r="287" spans="1:15" hidden="1">
      <c r="A287" t="s">
        <v>1364</v>
      </c>
      <c r="B287">
        <v>10007031100017</v>
      </c>
      <c r="C287">
        <v>10</v>
      </c>
      <c r="D287">
        <v>7</v>
      </c>
      <c r="E287">
        <v>3</v>
      </c>
      <c r="F287">
        <v>110</v>
      </c>
      <c r="G287">
        <v>17</v>
      </c>
      <c r="H287">
        <v>0</v>
      </c>
      <c r="I287">
        <v>1000703</v>
      </c>
      <c r="J287">
        <v>1802</v>
      </c>
      <c r="K287">
        <v>168.04553678857209</v>
      </c>
      <c r="L287">
        <f t="shared" si="4"/>
        <v>228580</v>
      </c>
    </row>
    <row r="288" spans="1:15" hidden="1">
      <c r="A288" t="s">
        <v>1481</v>
      </c>
      <c r="B288">
        <v>10007032400012</v>
      </c>
      <c r="C288">
        <v>10</v>
      </c>
      <c r="D288">
        <v>7</v>
      </c>
      <c r="E288">
        <v>3</v>
      </c>
      <c r="F288">
        <v>240</v>
      </c>
      <c r="G288">
        <v>12</v>
      </c>
      <c r="H288">
        <v>0</v>
      </c>
      <c r="I288">
        <v>1000703</v>
      </c>
      <c r="J288">
        <v>1177</v>
      </c>
      <c r="K288">
        <v>169.07268394670902</v>
      </c>
      <c r="L288">
        <f t="shared" si="4"/>
        <v>229757</v>
      </c>
    </row>
    <row r="289" spans="1:12" hidden="1">
      <c r="A289" t="s">
        <v>1040</v>
      </c>
      <c r="B289">
        <v>10007032200017</v>
      </c>
      <c r="C289">
        <v>10</v>
      </c>
      <c r="D289">
        <v>7</v>
      </c>
      <c r="E289">
        <v>3</v>
      </c>
      <c r="F289">
        <v>220</v>
      </c>
      <c r="G289">
        <v>17</v>
      </c>
      <c r="H289">
        <v>0</v>
      </c>
      <c r="I289">
        <v>1000703</v>
      </c>
      <c r="J289">
        <v>904</v>
      </c>
      <c r="K289">
        <v>169.103369401111</v>
      </c>
      <c r="L289">
        <f t="shared" si="4"/>
        <v>230661</v>
      </c>
    </row>
    <row r="290" spans="1:12" hidden="1">
      <c r="A290" t="s">
        <v>1387</v>
      </c>
      <c r="B290">
        <v>10007031400016</v>
      </c>
      <c r="C290">
        <v>10</v>
      </c>
      <c r="D290">
        <v>7</v>
      </c>
      <c r="E290">
        <v>3</v>
      </c>
      <c r="F290">
        <v>140</v>
      </c>
      <c r="G290">
        <v>16</v>
      </c>
      <c r="H290">
        <v>0</v>
      </c>
      <c r="I290">
        <v>1000703</v>
      </c>
      <c r="J290">
        <v>833</v>
      </c>
      <c r="K290">
        <v>169.24132091187172</v>
      </c>
      <c r="L290">
        <f t="shared" si="4"/>
        <v>231494</v>
      </c>
    </row>
    <row r="291" spans="1:12" hidden="1">
      <c r="A291" t="s">
        <v>966</v>
      </c>
      <c r="B291">
        <v>10007031900007</v>
      </c>
      <c r="C291">
        <v>10</v>
      </c>
      <c r="D291">
        <v>7</v>
      </c>
      <c r="E291">
        <v>3</v>
      </c>
      <c r="F291">
        <v>190</v>
      </c>
      <c r="G291">
        <v>7</v>
      </c>
      <c r="H291">
        <v>0</v>
      </c>
      <c r="I291">
        <v>1000703</v>
      </c>
      <c r="J291">
        <v>2064</v>
      </c>
      <c r="K291">
        <v>170.63805531381394</v>
      </c>
      <c r="L291">
        <f t="shared" si="4"/>
        <v>233558</v>
      </c>
    </row>
    <row r="292" spans="1:12" hidden="1">
      <c r="A292" t="s">
        <v>1391</v>
      </c>
      <c r="B292">
        <v>10007031400020</v>
      </c>
      <c r="C292">
        <v>10</v>
      </c>
      <c r="D292">
        <v>7</v>
      </c>
      <c r="E292">
        <v>3</v>
      </c>
      <c r="F292">
        <v>140</v>
      </c>
      <c r="G292">
        <v>20</v>
      </c>
      <c r="H292">
        <v>0</v>
      </c>
      <c r="I292">
        <v>1000703</v>
      </c>
      <c r="J292">
        <v>1439</v>
      </c>
      <c r="K292">
        <v>171.36757589236569</v>
      </c>
      <c r="L292">
        <f t="shared" si="4"/>
        <v>234997</v>
      </c>
    </row>
    <row r="293" spans="1:12" hidden="1">
      <c r="A293" t="s">
        <v>1409</v>
      </c>
      <c r="B293">
        <v>10007031500017</v>
      </c>
      <c r="C293">
        <v>10</v>
      </c>
      <c r="D293">
        <v>7</v>
      </c>
      <c r="E293">
        <v>3</v>
      </c>
      <c r="F293">
        <v>150</v>
      </c>
      <c r="G293">
        <v>17</v>
      </c>
      <c r="H293">
        <v>0</v>
      </c>
      <c r="I293">
        <v>1000703</v>
      </c>
      <c r="J293">
        <v>1291</v>
      </c>
      <c r="K293">
        <v>172.37058708624141</v>
      </c>
      <c r="L293">
        <f t="shared" si="4"/>
        <v>236288</v>
      </c>
    </row>
    <row r="294" spans="1:12" hidden="1">
      <c r="A294" t="s">
        <v>1514</v>
      </c>
      <c r="B294">
        <v>10007032600018</v>
      </c>
      <c r="C294">
        <v>10</v>
      </c>
      <c r="D294">
        <v>7</v>
      </c>
      <c r="E294">
        <v>3</v>
      </c>
      <c r="F294">
        <v>260</v>
      </c>
      <c r="G294">
        <v>18</v>
      </c>
      <c r="H294">
        <v>0</v>
      </c>
      <c r="I294">
        <v>1000703</v>
      </c>
      <c r="J294">
        <v>797</v>
      </c>
      <c r="K294">
        <v>172.40900085402563</v>
      </c>
      <c r="L294">
        <f t="shared" si="4"/>
        <v>237085</v>
      </c>
    </row>
    <row r="295" spans="1:12" hidden="1">
      <c r="A295" t="s">
        <v>1478</v>
      </c>
      <c r="B295">
        <v>10007032400008</v>
      </c>
      <c r="C295">
        <v>10</v>
      </c>
      <c r="D295">
        <v>7</v>
      </c>
      <c r="E295">
        <v>3</v>
      </c>
      <c r="F295">
        <v>240</v>
      </c>
      <c r="G295">
        <v>8</v>
      </c>
      <c r="H295">
        <v>0</v>
      </c>
      <c r="I295">
        <v>1000703</v>
      </c>
      <c r="J295">
        <v>692</v>
      </c>
      <c r="K295">
        <v>173.32438936830764</v>
      </c>
      <c r="L295">
        <f t="shared" si="4"/>
        <v>237777</v>
      </c>
    </row>
    <row r="296" spans="1:12" hidden="1">
      <c r="A296" t="s">
        <v>1366</v>
      </c>
      <c r="B296">
        <v>10007031100019</v>
      </c>
      <c r="C296">
        <v>10</v>
      </c>
      <c r="D296">
        <v>7</v>
      </c>
      <c r="E296">
        <v>3</v>
      </c>
      <c r="F296">
        <v>110</v>
      </c>
      <c r="G296">
        <v>19</v>
      </c>
      <c r="H296">
        <v>0</v>
      </c>
      <c r="I296">
        <v>1000703</v>
      </c>
      <c r="J296">
        <v>639</v>
      </c>
      <c r="K296">
        <v>173.41348211235689</v>
      </c>
      <c r="L296">
        <f t="shared" si="4"/>
        <v>238416</v>
      </c>
    </row>
    <row r="297" spans="1:12" hidden="1">
      <c r="A297" t="s">
        <v>1015</v>
      </c>
      <c r="B297">
        <v>10007032300007</v>
      </c>
      <c r="C297">
        <v>10</v>
      </c>
      <c r="D297">
        <v>7</v>
      </c>
      <c r="E297">
        <v>3</v>
      </c>
      <c r="F297">
        <v>230</v>
      </c>
      <c r="G297">
        <v>7</v>
      </c>
      <c r="H297">
        <v>0</v>
      </c>
      <c r="I297">
        <v>1000703</v>
      </c>
      <c r="J297">
        <v>1358</v>
      </c>
      <c r="K297">
        <v>174.82879512987742</v>
      </c>
      <c r="L297">
        <f t="shared" si="4"/>
        <v>239774</v>
      </c>
    </row>
    <row r="298" spans="1:12" hidden="1">
      <c r="A298" t="s">
        <v>1438</v>
      </c>
      <c r="B298">
        <v>10007032200006</v>
      </c>
      <c r="C298">
        <v>10</v>
      </c>
      <c r="D298">
        <v>7</v>
      </c>
      <c r="E298">
        <v>3</v>
      </c>
      <c r="F298">
        <v>220</v>
      </c>
      <c r="G298">
        <v>6</v>
      </c>
      <c r="H298">
        <v>0</v>
      </c>
      <c r="I298">
        <v>1000703</v>
      </c>
      <c r="J298">
        <v>1526</v>
      </c>
      <c r="K298">
        <v>175.55899722024424</v>
      </c>
      <c r="L298">
        <f t="shared" si="4"/>
        <v>241300</v>
      </c>
    </row>
    <row r="299" spans="1:12" hidden="1">
      <c r="A299" t="s">
        <v>1431</v>
      </c>
      <c r="B299">
        <v>10007032000025</v>
      </c>
      <c r="C299">
        <v>10</v>
      </c>
      <c r="D299">
        <v>7</v>
      </c>
      <c r="E299">
        <v>3</v>
      </c>
      <c r="F299">
        <v>200</v>
      </c>
      <c r="G299">
        <v>25</v>
      </c>
      <c r="H299">
        <v>0</v>
      </c>
      <c r="I299">
        <v>1000703</v>
      </c>
      <c r="J299">
        <v>1049</v>
      </c>
      <c r="K299">
        <v>176.46749584927727</v>
      </c>
      <c r="L299">
        <f t="shared" si="4"/>
        <v>242349</v>
      </c>
    </row>
    <row r="300" spans="1:12" hidden="1">
      <c r="A300" t="s">
        <v>1413</v>
      </c>
      <c r="B300">
        <v>10007031900002</v>
      </c>
      <c r="C300">
        <v>10</v>
      </c>
      <c r="D300">
        <v>7</v>
      </c>
      <c r="E300">
        <v>3</v>
      </c>
      <c r="F300">
        <v>190</v>
      </c>
      <c r="G300">
        <v>2</v>
      </c>
      <c r="H300">
        <v>0</v>
      </c>
      <c r="I300">
        <v>1000703</v>
      </c>
      <c r="J300">
        <v>775</v>
      </c>
      <c r="K300">
        <v>177.02100046048042</v>
      </c>
      <c r="L300">
        <f t="shared" si="4"/>
        <v>243124</v>
      </c>
    </row>
    <row r="301" spans="1:12" hidden="1">
      <c r="A301" t="s">
        <v>1381</v>
      </c>
      <c r="B301">
        <v>10007031400009</v>
      </c>
      <c r="C301">
        <v>10</v>
      </c>
      <c r="D301">
        <v>7</v>
      </c>
      <c r="E301">
        <v>3</v>
      </c>
      <c r="F301">
        <v>140</v>
      </c>
      <c r="G301">
        <v>9</v>
      </c>
      <c r="H301">
        <v>0</v>
      </c>
      <c r="I301">
        <v>1000703</v>
      </c>
      <c r="J301">
        <v>683</v>
      </c>
      <c r="K301">
        <v>177.3201525878986</v>
      </c>
      <c r="L301">
        <f t="shared" si="4"/>
        <v>243807</v>
      </c>
    </row>
    <row r="302" spans="1:12" hidden="1">
      <c r="A302" t="s">
        <v>1476</v>
      </c>
      <c r="B302">
        <v>10007032400006</v>
      </c>
      <c r="C302">
        <v>10</v>
      </c>
      <c r="D302">
        <v>7</v>
      </c>
      <c r="E302">
        <v>3</v>
      </c>
      <c r="F302">
        <v>240</v>
      </c>
      <c r="G302">
        <v>6</v>
      </c>
      <c r="H302">
        <v>0</v>
      </c>
      <c r="I302">
        <v>1000703</v>
      </c>
      <c r="J302">
        <v>1057</v>
      </c>
      <c r="K302">
        <v>177.76919865836359</v>
      </c>
      <c r="L302">
        <f t="shared" si="4"/>
        <v>244864</v>
      </c>
    </row>
    <row r="303" spans="1:12" hidden="1">
      <c r="A303" t="s">
        <v>1511</v>
      </c>
      <c r="B303">
        <v>10007032600015</v>
      </c>
      <c r="C303">
        <v>10</v>
      </c>
      <c r="D303">
        <v>7</v>
      </c>
      <c r="E303">
        <v>3</v>
      </c>
      <c r="F303">
        <v>260</v>
      </c>
      <c r="G303">
        <v>15</v>
      </c>
      <c r="H303">
        <v>0</v>
      </c>
      <c r="I303">
        <v>1000703</v>
      </c>
      <c r="J303">
        <v>1846</v>
      </c>
      <c r="K303">
        <v>178.11733224624533</v>
      </c>
      <c r="L303">
        <f t="shared" si="4"/>
        <v>246710</v>
      </c>
    </row>
    <row r="304" spans="1:12" hidden="1">
      <c r="A304" t="s">
        <v>617</v>
      </c>
      <c r="B304">
        <v>10007031900006</v>
      </c>
      <c r="C304">
        <v>10</v>
      </c>
      <c r="D304">
        <v>7</v>
      </c>
      <c r="E304">
        <v>3</v>
      </c>
      <c r="F304">
        <v>190</v>
      </c>
      <c r="G304">
        <v>6</v>
      </c>
      <c r="H304">
        <v>0</v>
      </c>
      <c r="I304">
        <v>1000703</v>
      </c>
      <c r="J304">
        <v>1258</v>
      </c>
      <c r="K304">
        <v>179.61294762275998</v>
      </c>
      <c r="L304">
        <f t="shared" si="4"/>
        <v>247968</v>
      </c>
    </row>
    <row r="305" spans="1:12" hidden="1">
      <c r="A305" t="s">
        <v>1419</v>
      </c>
      <c r="B305">
        <v>10007032000003</v>
      </c>
      <c r="C305">
        <v>10</v>
      </c>
      <c r="D305">
        <v>7</v>
      </c>
      <c r="E305">
        <v>3</v>
      </c>
      <c r="F305">
        <v>200</v>
      </c>
      <c r="G305">
        <v>3</v>
      </c>
      <c r="H305">
        <v>0</v>
      </c>
      <c r="I305">
        <v>1000703</v>
      </c>
      <c r="J305">
        <v>1308</v>
      </c>
      <c r="K305">
        <v>182.6349691779711</v>
      </c>
      <c r="L305">
        <f t="shared" si="4"/>
        <v>249276</v>
      </c>
    </row>
    <row r="306" spans="1:12" hidden="1">
      <c r="A306" t="s">
        <v>1451</v>
      </c>
      <c r="B306">
        <v>10007032300003</v>
      </c>
      <c r="C306">
        <v>10</v>
      </c>
      <c r="D306">
        <v>7</v>
      </c>
      <c r="E306">
        <v>3</v>
      </c>
      <c r="F306">
        <v>230</v>
      </c>
      <c r="G306">
        <v>3</v>
      </c>
      <c r="H306">
        <v>0</v>
      </c>
      <c r="I306">
        <v>1000703</v>
      </c>
      <c r="J306">
        <v>747</v>
      </c>
      <c r="K306">
        <v>183.44366532950303</v>
      </c>
      <c r="L306">
        <f t="shared" si="4"/>
        <v>250023</v>
      </c>
    </row>
    <row r="307" spans="1:12" hidden="1">
      <c r="A307" t="s">
        <v>1500</v>
      </c>
      <c r="B307">
        <v>10007032600004</v>
      </c>
      <c r="C307">
        <v>10</v>
      </c>
      <c r="D307">
        <v>7</v>
      </c>
      <c r="E307">
        <v>3</v>
      </c>
      <c r="F307">
        <v>260</v>
      </c>
      <c r="G307">
        <v>4</v>
      </c>
      <c r="H307">
        <v>0</v>
      </c>
      <c r="I307">
        <v>1000703</v>
      </c>
      <c r="J307">
        <v>1421</v>
      </c>
      <c r="K307">
        <v>183.46386416460388</v>
      </c>
      <c r="L307">
        <f t="shared" si="4"/>
        <v>251444</v>
      </c>
    </row>
    <row r="308" spans="1:12" hidden="1">
      <c r="A308" t="s">
        <v>1375</v>
      </c>
      <c r="B308">
        <v>10007031400003</v>
      </c>
      <c r="C308">
        <v>10</v>
      </c>
      <c r="D308">
        <v>7</v>
      </c>
      <c r="E308">
        <v>3</v>
      </c>
      <c r="F308">
        <v>140</v>
      </c>
      <c r="G308">
        <v>3</v>
      </c>
      <c r="H308">
        <v>0</v>
      </c>
      <c r="I308">
        <v>1000703</v>
      </c>
      <c r="J308">
        <v>1214</v>
      </c>
      <c r="K308">
        <v>183.59308533682653</v>
      </c>
      <c r="L308">
        <f t="shared" si="4"/>
        <v>252658</v>
      </c>
    </row>
    <row r="309" spans="1:12" hidden="1">
      <c r="A309" t="s">
        <v>1434</v>
      </c>
      <c r="B309">
        <v>10007032200002</v>
      </c>
      <c r="C309">
        <v>10</v>
      </c>
      <c r="D309">
        <v>7</v>
      </c>
      <c r="E309">
        <v>3</v>
      </c>
      <c r="F309">
        <v>220</v>
      </c>
      <c r="G309">
        <v>2</v>
      </c>
      <c r="H309">
        <v>0</v>
      </c>
      <c r="I309">
        <v>1000703</v>
      </c>
      <c r="J309">
        <v>1665</v>
      </c>
      <c r="K309">
        <v>184.30469645305979</v>
      </c>
      <c r="L309">
        <f t="shared" si="4"/>
        <v>254323</v>
      </c>
    </row>
    <row r="310" spans="1:12" hidden="1">
      <c r="A310" t="s">
        <v>1393</v>
      </c>
      <c r="B310">
        <v>10007031400022</v>
      </c>
      <c r="C310">
        <v>10</v>
      </c>
      <c r="D310">
        <v>7</v>
      </c>
      <c r="E310">
        <v>3</v>
      </c>
      <c r="F310">
        <v>140</v>
      </c>
      <c r="G310">
        <v>22</v>
      </c>
      <c r="H310">
        <v>0</v>
      </c>
      <c r="I310">
        <v>1000703</v>
      </c>
      <c r="J310">
        <v>1256</v>
      </c>
      <c r="K310">
        <v>184.78809697100391</v>
      </c>
      <c r="L310">
        <f t="shared" si="4"/>
        <v>255579</v>
      </c>
    </row>
    <row r="311" spans="1:12" hidden="1">
      <c r="A311" t="s">
        <v>1406</v>
      </c>
      <c r="B311">
        <v>10007031500014</v>
      </c>
      <c r="C311">
        <v>10</v>
      </c>
      <c r="D311">
        <v>7</v>
      </c>
      <c r="E311">
        <v>3</v>
      </c>
      <c r="F311">
        <v>150</v>
      </c>
      <c r="G311">
        <v>14</v>
      </c>
      <c r="H311">
        <v>0</v>
      </c>
      <c r="I311">
        <v>1000703</v>
      </c>
      <c r="J311">
        <v>876</v>
      </c>
      <c r="K311">
        <v>184.97632243003352</v>
      </c>
      <c r="L311">
        <f t="shared" si="4"/>
        <v>256455</v>
      </c>
    </row>
    <row r="312" spans="1:12" hidden="1">
      <c r="A312" t="s">
        <v>864</v>
      </c>
      <c r="B312">
        <v>10007032000017</v>
      </c>
      <c r="C312">
        <v>10</v>
      </c>
      <c r="D312">
        <v>7</v>
      </c>
      <c r="E312">
        <v>3</v>
      </c>
      <c r="F312">
        <v>200</v>
      </c>
      <c r="G312">
        <v>17</v>
      </c>
      <c r="H312">
        <v>0</v>
      </c>
      <c r="I312">
        <v>1000703</v>
      </c>
      <c r="J312">
        <v>1472</v>
      </c>
      <c r="K312">
        <v>188.42200779157417</v>
      </c>
      <c r="L312">
        <f t="shared" si="4"/>
        <v>257927</v>
      </c>
    </row>
    <row r="313" spans="1:12" hidden="1">
      <c r="A313" t="s">
        <v>1440</v>
      </c>
      <c r="B313">
        <v>10007032200008</v>
      </c>
      <c r="C313">
        <v>10</v>
      </c>
      <c r="D313">
        <v>7</v>
      </c>
      <c r="E313">
        <v>3</v>
      </c>
      <c r="F313">
        <v>220</v>
      </c>
      <c r="G313">
        <v>8</v>
      </c>
      <c r="H313">
        <v>0</v>
      </c>
      <c r="I313">
        <v>1000703</v>
      </c>
      <c r="J313">
        <v>1980</v>
      </c>
      <c r="K313">
        <v>191.2213685328548</v>
      </c>
      <c r="L313">
        <f t="shared" si="4"/>
        <v>259907</v>
      </c>
    </row>
    <row r="314" spans="1:12" hidden="1">
      <c r="A314" t="s">
        <v>1420</v>
      </c>
      <c r="B314">
        <v>10007032000005</v>
      </c>
      <c r="C314">
        <v>10</v>
      </c>
      <c r="D314">
        <v>7</v>
      </c>
      <c r="E314">
        <v>3</v>
      </c>
      <c r="F314">
        <v>200</v>
      </c>
      <c r="G314">
        <v>5</v>
      </c>
      <c r="H314">
        <v>0</v>
      </c>
      <c r="I314">
        <v>1000703</v>
      </c>
      <c r="J314">
        <v>1581</v>
      </c>
      <c r="K314">
        <v>192.68030336233642</v>
      </c>
      <c r="L314">
        <f t="shared" si="4"/>
        <v>261488</v>
      </c>
    </row>
    <row r="315" spans="1:12" hidden="1">
      <c r="A315" t="s">
        <v>1461</v>
      </c>
      <c r="B315">
        <v>10007032300015</v>
      </c>
      <c r="C315">
        <v>10</v>
      </c>
      <c r="D315">
        <v>7</v>
      </c>
      <c r="E315">
        <v>3</v>
      </c>
      <c r="F315">
        <v>230</v>
      </c>
      <c r="G315">
        <v>15</v>
      </c>
      <c r="H315">
        <v>0</v>
      </c>
      <c r="I315">
        <v>1000703</v>
      </c>
      <c r="J315">
        <v>2062</v>
      </c>
      <c r="K315">
        <v>194.24391050486247</v>
      </c>
      <c r="L315">
        <f t="shared" ref="L315:L320" si="5">J315+L314</f>
        <v>263550</v>
      </c>
    </row>
    <row r="316" spans="1:12" hidden="1">
      <c r="A316" t="s">
        <v>1515</v>
      </c>
      <c r="B316">
        <v>10007032600019</v>
      </c>
      <c r="C316">
        <v>10</v>
      </c>
      <c r="D316">
        <v>7</v>
      </c>
      <c r="E316">
        <v>3</v>
      </c>
      <c r="F316">
        <v>260</v>
      </c>
      <c r="G316">
        <v>19</v>
      </c>
      <c r="H316">
        <v>0</v>
      </c>
      <c r="I316">
        <v>1000703</v>
      </c>
      <c r="J316">
        <v>854</v>
      </c>
      <c r="K316">
        <v>196.23185650823442</v>
      </c>
      <c r="L316">
        <f t="shared" si="5"/>
        <v>264404</v>
      </c>
    </row>
    <row r="317" spans="1:12" hidden="1">
      <c r="A317" t="s">
        <v>1467</v>
      </c>
      <c r="B317">
        <v>10007032300021</v>
      </c>
      <c r="C317">
        <v>10</v>
      </c>
      <c r="D317">
        <v>7</v>
      </c>
      <c r="E317">
        <v>3</v>
      </c>
      <c r="F317">
        <v>230</v>
      </c>
      <c r="G317">
        <v>21</v>
      </c>
      <c r="H317">
        <v>0</v>
      </c>
      <c r="I317">
        <v>1000703</v>
      </c>
      <c r="J317">
        <v>1403</v>
      </c>
      <c r="K317">
        <v>197.02135692583121</v>
      </c>
      <c r="L317">
        <f t="shared" si="5"/>
        <v>265807</v>
      </c>
    </row>
    <row r="318" spans="1:12" hidden="1">
      <c r="A318" t="s">
        <v>1403</v>
      </c>
      <c r="B318">
        <v>10007031500011</v>
      </c>
      <c r="C318">
        <v>10</v>
      </c>
      <c r="D318">
        <v>7</v>
      </c>
      <c r="E318">
        <v>3</v>
      </c>
      <c r="F318">
        <v>150</v>
      </c>
      <c r="G318">
        <v>11</v>
      </c>
      <c r="H318">
        <v>0</v>
      </c>
      <c r="I318">
        <v>1000703</v>
      </c>
      <c r="J318">
        <v>1138</v>
      </c>
      <c r="K318">
        <v>198.53892656176663</v>
      </c>
      <c r="L318">
        <f t="shared" si="5"/>
        <v>266945</v>
      </c>
    </row>
    <row r="319" spans="1:12" hidden="1">
      <c r="A319" t="s">
        <v>1362</v>
      </c>
      <c r="B319">
        <v>10007031100015</v>
      </c>
      <c r="C319">
        <v>10</v>
      </c>
      <c r="D319">
        <v>7</v>
      </c>
      <c r="E319">
        <v>3</v>
      </c>
      <c r="F319">
        <v>110</v>
      </c>
      <c r="G319">
        <v>15</v>
      </c>
      <c r="H319">
        <v>0</v>
      </c>
      <c r="I319">
        <v>1000703</v>
      </c>
      <c r="J319">
        <v>851</v>
      </c>
      <c r="K319">
        <v>198.91245289791894</v>
      </c>
      <c r="L319">
        <f t="shared" si="5"/>
        <v>267796</v>
      </c>
    </row>
    <row r="320" spans="1:12" hidden="1">
      <c r="A320" t="s">
        <v>1358</v>
      </c>
      <c r="B320">
        <v>10007031100010</v>
      </c>
      <c r="C320">
        <v>10</v>
      </c>
      <c r="D320">
        <v>7</v>
      </c>
      <c r="E320">
        <v>3</v>
      </c>
      <c r="F320">
        <v>110</v>
      </c>
      <c r="G320">
        <v>10</v>
      </c>
      <c r="H320">
        <v>0</v>
      </c>
      <c r="I320">
        <v>1000703</v>
      </c>
      <c r="J320">
        <v>2431</v>
      </c>
      <c r="K320">
        <v>198.94349826636432</v>
      </c>
      <c r="L320">
        <f t="shared" si="5"/>
        <v>270227</v>
      </c>
    </row>
    <row r="321" spans="1:15" hidden="1">
      <c r="A321" t="s">
        <v>1534</v>
      </c>
      <c r="B321">
        <v>10008010200027</v>
      </c>
      <c r="C321">
        <v>10</v>
      </c>
      <c r="D321">
        <v>8</v>
      </c>
      <c r="E321">
        <v>1</v>
      </c>
      <c r="F321">
        <v>20</v>
      </c>
      <c r="G321">
        <v>27</v>
      </c>
      <c r="H321">
        <v>0</v>
      </c>
      <c r="I321">
        <v>1000801</v>
      </c>
      <c r="J321">
        <v>1435</v>
      </c>
      <c r="K321">
        <v>0.88537210215445494</v>
      </c>
      <c r="L321">
        <f>J321</f>
        <v>1435</v>
      </c>
      <c r="M321">
        <f>L441/4</f>
        <v>47185.75</v>
      </c>
      <c r="N321">
        <v>149857</v>
      </c>
    </row>
    <row r="322" spans="1:15" hidden="1">
      <c r="A322" t="s">
        <v>992</v>
      </c>
      <c r="B322">
        <v>10008011300002</v>
      </c>
      <c r="C322">
        <v>10</v>
      </c>
      <c r="D322">
        <v>8</v>
      </c>
      <c r="E322">
        <v>1</v>
      </c>
      <c r="F322">
        <v>130</v>
      </c>
      <c r="G322">
        <v>2</v>
      </c>
      <c r="H322">
        <v>0</v>
      </c>
      <c r="I322">
        <v>1000801</v>
      </c>
      <c r="J322">
        <v>81</v>
      </c>
      <c r="K322">
        <v>4.3761681263886532</v>
      </c>
      <c r="L322">
        <f>J322+L321</f>
        <v>1516</v>
      </c>
      <c r="N322">
        <f>N321+M321-L441</f>
        <v>8299.75</v>
      </c>
    </row>
    <row r="323" spans="1:15" hidden="1">
      <c r="A323" t="s">
        <v>1595</v>
      </c>
      <c r="B323">
        <v>10008011300007</v>
      </c>
      <c r="C323">
        <v>10</v>
      </c>
      <c r="D323">
        <v>8</v>
      </c>
      <c r="E323">
        <v>1</v>
      </c>
      <c r="F323">
        <v>130</v>
      </c>
      <c r="G323">
        <v>7</v>
      </c>
      <c r="H323">
        <v>0</v>
      </c>
      <c r="I323">
        <v>1000801</v>
      </c>
      <c r="J323">
        <v>28</v>
      </c>
      <c r="K323">
        <v>5.1214471211015491</v>
      </c>
      <c r="L323">
        <f t="shared" ref="L323:L386" si="6">J323+L322</f>
        <v>1544</v>
      </c>
      <c r="N323">
        <f>N321+2*M321-L441</f>
        <v>55485.5</v>
      </c>
    </row>
    <row r="324" spans="1:15" hidden="1">
      <c r="A324" t="s">
        <v>1573</v>
      </c>
      <c r="B324">
        <v>10008010900007</v>
      </c>
      <c r="C324">
        <v>10</v>
      </c>
      <c r="D324">
        <v>8</v>
      </c>
      <c r="E324">
        <v>1</v>
      </c>
      <c r="F324">
        <v>90</v>
      </c>
      <c r="G324">
        <v>7</v>
      </c>
      <c r="H324">
        <v>0</v>
      </c>
      <c r="I324">
        <v>1000801</v>
      </c>
      <c r="J324">
        <v>483</v>
      </c>
      <c r="K324">
        <v>5.6711545072328446</v>
      </c>
      <c r="L324">
        <f t="shared" si="6"/>
        <v>2027</v>
      </c>
      <c r="N324">
        <f>N321+3*M321-L441</f>
        <v>102671.25</v>
      </c>
    </row>
    <row r="325" spans="1:15" hidden="1">
      <c r="A325" t="s">
        <v>1548</v>
      </c>
      <c r="B325">
        <v>10008010300010</v>
      </c>
      <c r="C325">
        <v>10</v>
      </c>
      <c r="D325">
        <v>8</v>
      </c>
      <c r="E325">
        <v>1</v>
      </c>
      <c r="F325">
        <v>30</v>
      </c>
      <c r="G325">
        <v>10</v>
      </c>
      <c r="H325">
        <v>0</v>
      </c>
      <c r="I325">
        <v>1000801</v>
      </c>
      <c r="J325">
        <v>2215</v>
      </c>
      <c r="K325">
        <v>6.7071785358826768</v>
      </c>
      <c r="L325">
        <f t="shared" si="6"/>
        <v>4242</v>
      </c>
    </row>
    <row r="326" spans="1:15">
      <c r="A326" s="2" t="s">
        <v>1545</v>
      </c>
      <c r="B326" s="2">
        <v>10008010300007</v>
      </c>
      <c r="C326" s="2">
        <v>10</v>
      </c>
      <c r="D326" s="2">
        <v>8</v>
      </c>
      <c r="E326" s="2">
        <v>1</v>
      </c>
      <c r="F326" s="2">
        <v>30</v>
      </c>
      <c r="G326" s="2">
        <v>7</v>
      </c>
      <c r="H326" s="2">
        <v>0</v>
      </c>
      <c r="I326" s="2">
        <v>1000801</v>
      </c>
      <c r="J326" s="2">
        <v>5812</v>
      </c>
      <c r="K326" s="2">
        <v>7.902302384463888</v>
      </c>
      <c r="L326" s="2">
        <f t="shared" si="6"/>
        <v>10054</v>
      </c>
      <c r="M326" s="2"/>
      <c r="N326" s="2"/>
      <c r="O326" s="2">
        <v>1</v>
      </c>
    </row>
    <row r="327" spans="1:15" hidden="1">
      <c r="A327" t="s">
        <v>1529</v>
      </c>
      <c r="B327">
        <v>10008010200021</v>
      </c>
      <c r="C327">
        <v>10</v>
      </c>
      <c r="D327">
        <v>8</v>
      </c>
      <c r="E327">
        <v>1</v>
      </c>
      <c r="F327">
        <v>20</v>
      </c>
      <c r="G327">
        <v>21</v>
      </c>
      <c r="H327">
        <v>0</v>
      </c>
      <c r="I327">
        <v>1000801</v>
      </c>
      <c r="J327">
        <v>636</v>
      </c>
      <c r="K327">
        <v>8.6182538692818813</v>
      </c>
      <c r="L327">
        <f t="shared" si="6"/>
        <v>10690</v>
      </c>
    </row>
    <row r="328" spans="1:15" hidden="1">
      <c r="A328" t="s">
        <v>1554</v>
      </c>
      <c r="B328">
        <v>10008010800001</v>
      </c>
      <c r="C328">
        <v>10</v>
      </c>
      <c r="D328">
        <v>8</v>
      </c>
      <c r="E328">
        <v>1</v>
      </c>
      <c r="F328">
        <v>80</v>
      </c>
      <c r="G328">
        <v>1</v>
      </c>
      <c r="H328">
        <v>0</v>
      </c>
      <c r="I328">
        <v>1000801</v>
      </c>
      <c r="J328">
        <v>811</v>
      </c>
      <c r="K328">
        <v>9.349931290040983</v>
      </c>
      <c r="L328">
        <f t="shared" si="6"/>
        <v>11501</v>
      </c>
    </row>
    <row r="329" spans="1:15" hidden="1">
      <c r="A329" t="s">
        <v>1556</v>
      </c>
      <c r="B329">
        <v>10008010800003</v>
      </c>
      <c r="C329">
        <v>10</v>
      </c>
      <c r="D329">
        <v>8</v>
      </c>
      <c r="E329">
        <v>1</v>
      </c>
      <c r="F329">
        <v>80</v>
      </c>
      <c r="G329">
        <v>3</v>
      </c>
      <c r="H329">
        <v>0</v>
      </c>
      <c r="I329">
        <v>1000801</v>
      </c>
      <c r="J329">
        <v>769</v>
      </c>
      <c r="K329">
        <v>9.753164287495002</v>
      </c>
      <c r="L329">
        <f t="shared" si="6"/>
        <v>12270</v>
      </c>
    </row>
    <row r="330" spans="1:15" hidden="1">
      <c r="A330" t="s">
        <v>1541</v>
      </c>
      <c r="B330">
        <v>10008010300001</v>
      </c>
      <c r="C330">
        <v>10</v>
      </c>
      <c r="D330">
        <v>8</v>
      </c>
      <c r="E330">
        <v>1</v>
      </c>
      <c r="F330">
        <v>30</v>
      </c>
      <c r="G330">
        <v>1</v>
      </c>
      <c r="H330">
        <v>0</v>
      </c>
      <c r="I330">
        <v>1000801</v>
      </c>
      <c r="J330">
        <v>2096</v>
      </c>
      <c r="K330">
        <v>11.229127679424355</v>
      </c>
      <c r="L330">
        <f t="shared" si="6"/>
        <v>14366</v>
      </c>
    </row>
    <row r="331" spans="1:15" hidden="1">
      <c r="A331" t="s">
        <v>1527</v>
      </c>
      <c r="B331">
        <v>10008010200018</v>
      </c>
      <c r="C331">
        <v>10</v>
      </c>
      <c r="D331">
        <v>8</v>
      </c>
      <c r="E331">
        <v>1</v>
      </c>
      <c r="F331">
        <v>20</v>
      </c>
      <c r="G331">
        <v>18</v>
      </c>
      <c r="H331">
        <v>0</v>
      </c>
      <c r="I331">
        <v>1000801</v>
      </c>
      <c r="J331">
        <v>1317</v>
      </c>
      <c r="K331">
        <v>11.230029925965495</v>
      </c>
      <c r="L331">
        <f t="shared" si="6"/>
        <v>15683</v>
      </c>
    </row>
    <row r="332" spans="1:15" hidden="1">
      <c r="A332" t="s">
        <v>1377</v>
      </c>
      <c r="B332">
        <v>10008011000011</v>
      </c>
      <c r="C332">
        <v>10</v>
      </c>
      <c r="D332">
        <v>8</v>
      </c>
      <c r="E332">
        <v>1</v>
      </c>
      <c r="F332">
        <v>100</v>
      </c>
      <c r="G332">
        <v>11</v>
      </c>
      <c r="H332">
        <v>0</v>
      </c>
      <c r="I332">
        <v>1000801</v>
      </c>
      <c r="J332">
        <v>1679</v>
      </c>
      <c r="K332">
        <v>14.077932493508616</v>
      </c>
      <c r="L332">
        <f t="shared" si="6"/>
        <v>17362</v>
      </c>
    </row>
    <row r="333" spans="1:15" hidden="1">
      <c r="A333" t="s">
        <v>1570</v>
      </c>
      <c r="B333">
        <v>10008010900002</v>
      </c>
      <c r="C333">
        <v>10</v>
      </c>
      <c r="D333">
        <v>8</v>
      </c>
      <c r="E333">
        <v>1</v>
      </c>
      <c r="F333">
        <v>90</v>
      </c>
      <c r="G333">
        <v>2</v>
      </c>
      <c r="H333">
        <v>0</v>
      </c>
      <c r="I333">
        <v>1000801</v>
      </c>
      <c r="J333">
        <v>1942</v>
      </c>
      <c r="K333">
        <v>14.183843579924634</v>
      </c>
      <c r="L333">
        <f t="shared" si="6"/>
        <v>19304</v>
      </c>
    </row>
    <row r="334" spans="1:15" hidden="1">
      <c r="A334" t="s">
        <v>1571</v>
      </c>
      <c r="B334">
        <v>10008010900003</v>
      </c>
      <c r="C334">
        <v>10</v>
      </c>
      <c r="D334">
        <v>8</v>
      </c>
      <c r="E334">
        <v>1</v>
      </c>
      <c r="F334">
        <v>90</v>
      </c>
      <c r="G334">
        <v>3</v>
      </c>
      <c r="H334">
        <v>0</v>
      </c>
      <c r="I334">
        <v>1000801</v>
      </c>
      <c r="J334">
        <v>968</v>
      </c>
      <c r="K334">
        <v>14.687396222513168</v>
      </c>
      <c r="L334">
        <f t="shared" si="6"/>
        <v>20272</v>
      </c>
    </row>
    <row r="335" spans="1:15" hidden="1">
      <c r="A335" t="s">
        <v>1551</v>
      </c>
      <c r="B335">
        <v>10008010300022</v>
      </c>
      <c r="C335">
        <v>10</v>
      </c>
      <c r="D335">
        <v>8</v>
      </c>
      <c r="E335">
        <v>1</v>
      </c>
      <c r="F335">
        <v>30</v>
      </c>
      <c r="G335">
        <v>22</v>
      </c>
      <c r="H335">
        <v>0</v>
      </c>
      <c r="I335">
        <v>1000801</v>
      </c>
      <c r="J335">
        <v>2212</v>
      </c>
      <c r="K335">
        <v>14.89482304161324</v>
      </c>
      <c r="L335">
        <f t="shared" si="6"/>
        <v>22484</v>
      </c>
    </row>
    <row r="336" spans="1:15" hidden="1">
      <c r="A336" t="s">
        <v>1581</v>
      </c>
      <c r="B336">
        <v>10008011000002</v>
      </c>
      <c r="C336">
        <v>10</v>
      </c>
      <c r="D336">
        <v>8</v>
      </c>
      <c r="E336">
        <v>1</v>
      </c>
      <c r="F336">
        <v>100</v>
      </c>
      <c r="G336">
        <v>2</v>
      </c>
      <c r="H336">
        <v>0</v>
      </c>
      <c r="I336">
        <v>1000801</v>
      </c>
      <c r="J336">
        <v>1665</v>
      </c>
      <c r="K336">
        <v>15.149291305802604</v>
      </c>
      <c r="L336">
        <f t="shared" si="6"/>
        <v>24149</v>
      </c>
    </row>
    <row r="337" spans="1:12" hidden="1">
      <c r="A337" t="s">
        <v>605</v>
      </c>
      <c r="B337">
        <v>10008010300011</v>
      </c>
      <c r="C337">
        <v>10</v>
      </c>
      <c r="D337">
        <v>8</v>
      </c>
      <c r="E337">
        <v>1</v>
      </c>
      <c r="F337">
        <v>30</v>
      </c>
      <c r="G337">
        <v>11</v>
      </c>
      <c r="H337">
        <v>0</v>
      </c>
      <c r="I337">
        <v>1000801</v>
      </c>
      <c r="J337">
        <v>2833</v>
      </c>
      <c r="K337">
        <v>15.521707524624713</v>
      </c>
      <c r="L337">
        <f t="shared" si="6"/>
        <v>26982</v>
      </c>
    </row>
    <row r="338" spans="1:12" hidden="1">
      <c r="A338" t="s">
        <v>1579</v>
      </c>
      <c r="B338">
        <v>10008010900013</v>
      </c>
      <c r="C338">
        <v>10</v>
      </c>
      <c r="D338">
        <v>8</v>
      </c>
      <c r="E338">
        <v>1</v>
      </c>
      <c r="F338">
        <v>90</v>
      </c>
      <c r="G338">
        <v>13</v>
      </c>
      <c r="H338">
        <v>0</v>
      </c>
      <c r="I338">
        <v>1000801</v>
      </c>
      <c r="J338">
        <v>579</v>
      </c>
      <c r="K338">
        <v>16.753567199714734</v>
      </c>
      <c r="L338">
        <f t="shared" si="6"/>
        <v>27561</v>
      </c>
    </row>
    <row r="339" spans="1:12" hidden="1">
      <c r="A339" t="s">
        <v>1585</v>
      </c>
      <c r="B339">
        <v>10008011000006</v>
      </c>
      <c r="C339">
        <v>10</v>
      </c>
      <c r="D339">
        <v>8</v>
      </c>
      <c r="E339">
        <v>1</v>
      </c>
      <c r="F339">
        <v>100</v>
      </c>
      <c r="G339">
        <v>6</v>
      </c>
      <c r="H339">
        <v>0</v>
      </c>
      <c r="I339">
        <v>1000801</v>
      </c>
      <c r="J339">
        <v>690</v>
      </c>
      <c r="K339">
        <v>16.845291789454141</v>
      </c>
      <c r="L339">
        <f t="shared" si="6"/>
        <v>28251</v>
      </c>
    </row>
    <row r="340" spans="1:12" hidden="1">
      <c r="A340" t="s">
        <v>1523</v>
      </c>
      <c r="B340">
        <v>10008010200012</v>
      </c>
      <c r="C340">
        <v>10</v>
      </c>
      <c r="D340">
        <v>8</v>
      </c>
      <c r="E340">
        <v>1</v>
      </c>
      <c r="F340">
        <v>20</v>
      </c>
      <c r="G340">
        <v>12</v>
      </c>
      <c r="H340">
        <v>0</v>
      </c>
      <c r="I340">
        <v>1000801</v>
      </c>
      <c r="J340">
        <v>1014</v>
      </c>
      <c r="K340">
        <v>17.456269112255669</v>
      </c>
      <c r="L340">
        <f t="shared" si="6"/>
        <v>29265</v>
      </c>
    </row>
    <row r="341" spans="1:12" hidden="1">
      <c r="A341" t="s">
        <v>421</v>
      </c>
      <c r="B341">
        <v>10008010300014</v>
      </c>
      <c r="C341">
        <v>10</v>
      </c>
      <c r="D341">
        <v>8</v>
      </c>
      <c r="E341">
        <v>1</v>
      </c>
      <c r="F341">
        <v>30</v>
      </c>
      <c r="G341">
        <v>14</v>
      </c>
      <c r="H341">
        <v>0</v>
      </c>
      <c r="I341">
        <v>1000801</v>
      </c>
      <c r="J341">
        <v>2713</v>
      </c>
      <c r="K341">
        <v>19.548131486230751</v>
      </c>
      <c r="L341">
        <f t="shared" si="6"/>
        <v>31978</v>
      </c>
    </row>
    <row r="342" spans="1:12" hidden="1">
      <c r="A342" t="s">
        <v>1580</v>
      </c>
      <c r="B342">
        <v>10008011000001</v>
      </c>
      <c r="C342">
        <v>10</v>
      </c>
      <c r="D342">
        <v>8</v>
      </c>
      <c r="E342">
        <v>1</v>
      </c>
      <c r="F342">
        <v>100</v>
      </c>
      <c r="G342">
        <v>1</v>
      </c>
      <c r="H342">
        <v>0</v>
      </c>
      <c r="I342">
        <v>1000801</v>
      </c>
      <c r="J342">
        <v>1629</v>
      </c>
      <c r="K342">
        <v>24.200157659433092</v>
      </c>
      <c r="L342">
        <f t="shared" si="6"/>
        <v>33607</v>
      </c>
    </row>
    <row r="343" spans="1:12" hidden="1">
      <c r="A343" t="s">
        <v>1572</v>
      </c>
      <c r="B343">
        <v>10008010900006</v>
      </c>
      <c r="C343">
        <v>10</v>
      </c>
      <c r="D343">
        <v>8</v>
      </c>
      <c r="E343">
        <v>1</v>
      </c>
      <c r="F343">
        <v>90</v>
      </c>
      <c r="G343">
        <v>6</v>
      </c>
      <c r="H343">
        <v>0</v>
      </c>
      <c r="I343">
        <v>1000801</v>
      </c>
      <c r="J343">
        <v>1186</v>
      </c>
      <c r="K343">
        <v>26.696683237833412</v>
      </c>
      <c r="L343">
        <f t="shared" si="6"/>
        <v>34793</v>
      </c>
    </row>
    <row r="344" spans="1:12" hidden="1">
      <c r="A344" t="s">
        <v>1602</v>
      </c>
      <c r="B344">
        <v>10008011300016</v>
      </c>
      <c r="C344">
        <v>10</v>
      </c>
      <c r="D344">
        <v>8</v>
      </c>
      <c r="E344">
        <v>1</v>
      </c>
      <c r="F344">
        <v>130</v>
      </c>
      <c r="G344">
        <v>16</v>
      </c>
      <c r="H344">
        <v>0</v>
      </c>
      <c r="I344">
        <v>1000801</v>
      </c>
      <c r="J344">
        <v>17</v>
      </c>
      <c r="K344">
        <v>27.707167508481916</v>
      </c>
      <c r="L344">
        <f t="shared" si="6"/>
        <v>34810</v>
      </c>
    </row>
    <row r="345" spans="1:12" hidden="1">
      <c r="A345" t="s">
        <v>1033</v>
      </c>
      <c r="B345">
        <v>10008011300005</v>
      </c>
      <c r="C345">
        <v>10</v>
      </c>
      <c r="D345">
        <v>8</v>
      </c>
      <c r="E345">
        <v>1</v>
      </c>
      <c r="F345">
        <v>130</v>
      </c>
      <c r="G345">
        <v>5</v>
      </c>
      <c r="H345">
        <v>0</v>
      </c>
      <c r="I345">
        <v>1000801</v>
      </c>
      <c r="J345">
        <v>15</v>
      </c>
      <c r="K345">
        <v>28.629678948162034</v>
      </c>
      <c r="L345">
        <f t="shared" si="6"/>
        <v>34825</v>
      </c>
    </row>
    <row r="346" spans="1:12" hidden="1">
      <c r="A346" t="s">
        <v>1519</v>
      </c>
      <c r="B346">
        <v>10008010200008</v>
      </c>
      <c r="C346">
        <v>10</v>
      </c>
      <c r="D346">
        <v>8</v>
      </c>
      <c r="E346">
        <v>1</v>
      </c>
      <c r="F346">
        <v>20</v>
      </c>
      <c r="G346">
        <v>8</v>
      </c>
      <c r="H346">
        <v>0</v>
      </c>
      <c r="I346">
        <v>1000801</v>
      </c>
      <c r="J346">
        <v>5402</v>
      </c>
      <c r="K346">
        <v>28.647737383330487</v>
      </c>
      <c r="L346">
        <f t="shared" si="6"/>
        <v>40227</v>
      </c>
    </row>
    <row r="347" spans="1:12" hidden="1">
      <c r="A347" t="s">
        <v>1039</v>
      </c>
      <c r="B347">
        <v>10008010900005</v>
      </c>
      <c r="C347">
        <v>10</v>
      </c>
      <c r="D347">
        <v>8</v>
      </c>
      <c r="E347">
        <v>1</v>
      </c>
      <c r="F347">
        <v>90</v>
      </c>
      <c r="G347">
        <v>5</v>
      </c>
      <c r="H347">
        <v>0</v>
      </c>
      <c r="I347">
        <v>1000801</v>
      </c>
      <c r="J347">
        <v>1051</v>
      </c>
      <c r="K347">
        <v>29.495468375754299</v>
      </c>
      <c r="L347">
        <f t="shared" si="6"/>
        <v>41278</v>
      </c>
    </row>
    <row r="348" spans="1:12" hidden="1">
      <c r="A348" t="s">
        <v>1542</v>
      </c>
      <c r="B348">
        <v>10008010300002</v>
      </c>
      <c r="C348">
        <v>10</v>
      </c>
      <c r="D348">
        <v>8</v>
      </c>
      <c r="E348">
        <v>1</v>
      </c>
      <c r="F348">
        <v>30</v>
      </c>
      <c r="G348">
        <v>2</v>
      </c>
      <c r="H348">
        <v>0</v>
      </c>
      <c r="I348">
        <v>1000801</v>
      </c>
      <c r="J348">
        <v>2044</v>
      </c>
      <c r="K348">
        <v>30.398464358020732</v>
      </c>
      <c r="L348">
        <f t="shared" si="6"/>
        <v>43322</v>
      </c>
    </row>
    <row r="349" spans="1:12" hidden="1">
      <c r="A349" t="s">
        <v>1559</v>
      </c>
      <c r="B349">
        <v>10008010800008</v>
      </c>
      <c r="C349">
        <v>10</v>
      </c>
      <c r="D349">
        <v>8</v>
      </c>
      <c r="E349">
        <v>1</v>
      </c>
      <c r="F349">
        <v>80</v>
      </c>
      <c r="G349">
        <v>8</v>
      </c>
      <c r="H349">
        <v>0</v>
      </c>
      <c r="I349">
        <v>1000801</v>
      </c>
      <c r="J349">
        <v>660</v>
      </c>
      <c r="K349">
        <v>31.142615579887835</v>
      </c>
      <c r="L349">
        <f t="shared" si="6"/>
        <v>43982</v>
      </c>
    </row>
    <row r="350" spans="1:12" hidden="1">
      <c r="A350" t="s">
        <v>1586</v>
      </c>
      <c r="B350">
        <v>10008011000007</v>
      </c>
      <c r="C350">
        <v>10</v>
      </c>
      <c r="D350">
        <v>8</v>
      </c>
      <c r="E350">
        <v>1</v>
      </c>
      <c r="F350">
        <v>100</v>
      </c>
      <c r="G350">
        <v>7</v>
      </c>
      <c r="H350">
        <v>0</v>
      </c>
      <c r="I350">
        <v>1000801</v>
      </c>
      <c r="J350">
        <v>1816</v>
      </c>
      <c r="K350">
        <v>32.512092944647677</v>
      </c>
      <c r="L350">
        <f t="shared" si="6"/>
        <v>45798</v>
      </c>
    </row>
    <row r="351" spans="1:12" hidden="1">
      <c r="A351" t="s">
        <v>520</v>
      </c>
      <c r="B351">
        <v>10008010300024</v>
      </c>
      <c r="C351">
        <v>10</v>
      </c>
      <c r="D351">
        <v>8</v>
      </c>
      <c r="E351">
        <v>1</v>
      </c>
      <c r="F351">
        <v>30</v>
      </c>
      <c r="G351">
        <v>24</v>
      </c>
      <c r="H351">
        <v>0</v>
      </c>
      <c r="I351">
        <v>1000801</v>
      </c>
      <c r="J351">
        <v>665</v>
      </c>
      <c r="K351">
        <v>32.629892135636162</v>
      </c>
      <c r="L351">
        <f t="shared" si="6"/>
        <v>46463</v>
      </c>
    </row>
    <row r="352" spans="1:12" hidden="1">
      <c r="A352" t="s">
        <v>1547</v>
      </c>
      <c r="B352">
        <v>10008010300009</v>
      </c>
      <c r="C352">
        <v>10</v>
      </c>
      <c r="D352">
        <v>8</v>
      </c>
      <c r="E352">
        <v>1</v>
      </c>
      <c r="F352">
        <v>30</v>
      </c>
      <c r="G352">
        <v>9</v>
      </c>
      <c r="H352">
        <v>0</v>
      </c>
      <c r="I352">
        <v>1000801</v>
      </c>
      <c r="J352">
        <v>4141</v>
      </c>
      <c r="K352">
        <v>34.443910327731913</v>
      </c>
      <c r="L352">
        <f t="shared" si="6"/>
        <v>50604</v>
      </c>
    </row>
    <row r="353" spans="1:15" hidden="1">
      <c r="A353" t="s">
        <v>1601</v>
      </c>
      <c r="B353">
        <v>10008011300015</v>
      </c>
      <c r="C353">
        <v>10</v>
      </c>
      <c r="D353">
        <v>8</v>
      </c>
      <c r="E353">
        <v>1</v>
      </c>
      <c r="F353">
        <v>130</v>
      </c>
      <c r="G353">
        <v>15</v>
      </c>
      <c r="H353">
        <v>0</v>
      </c>
      <c r="I353">
        <v>1000801</v>
      </c>
      <c r="J353">
        <v>191</v>
      </c>
      <c r="K353">
        <v>34.817751001160474</v>
      </c>
      <c r="L353">
        <f t="shared" si="6"/>
        <v>50795</v>
      </c>
    </row>
    <row r="354" spans="1:15" hidden="1">
      <c r="A354" t="s">
        <v>1209</v>
      </c>
      <c r="B354">
        <v>10008010200001</v>
      </c>
      <c r="C354">
        <v>10</v>
      </c>
      <c r="D354">
        <v>8</v>
      </c>
      <c r="E354">
        <v>1</v>
      </c>
      <c r="F354">
        <v>20</v>
      </c>
      <c r="G354">
        <v>1</v>
      </c>
      <c r="H354">
        <v>0</v>
      </c>
      <c r="I354">
        <v>1000801</v>
      </c>
      <c r="J354">
        <v>2592</v>
      </c>
      <c r="K354">
        <v>40.985202033330751</v>
      </c>
      <c r="L354">
        <f t="shared" si="6"/>
        <v>53387</v>
      </c>
    </row>
    <row r="355" spans="1:15" hidden="1">
      <c r="A355" t="s">
        <v>1531</v>
      </c>
      <c r="B355">
        <v>10008010200023</v>
      </c>
      <c r="C355">
        <v>10</v>
      </c>
      <c r="D355">
        <v>8</v>
      </c>
      <c r="E355">
        <v>1</v>
      </c>
      <c r="F355">
        <v>20</v>
      </c>
      <c r="G355">
        <v>23</v>
      </c>
      <c r="H355">
        <v>0</v>
      </c>
      <c r="I355">
        <v>1000801</v>
      </c>
      <c r="J355">
        <v>1133</v>
      </c>
      <c r="K355">
        <v>42.046087699164033</v>
      </c>
      <c r="L355">
        <f t="shared" si="6"/>
        <v>54520</v>
      </c>
    </row>
    <row r="356" spans="1:15" hidden="1">
      <c r="A356" t="s">
        <v>1596</v>
      </c>
      <c r="B356">
        <v>10008011300008</v>
      </c>
      <c r="C356">
        <v>10</v>
      </c>
      <c r="D356">
        <v>8</v>
      </c>
      <c r="E356">
        <v>1</v>
      </c>
      <c r="F356">
        <v>130</v>
      </c>
      <c r="G356">
        <v>8</v>
      </c>
      <c r="H356">
        <v>0</v>
      </c>
      <c r="I356">
        <v>1000801</v>
      </c>
      <c r="J356">
        <v>89</v>
      </c>
      <c r="K356">
        <v>42.102743723224222</v>
      </c>
      <c r="L356">
        <f t="shared" si="6"/>
        <v>54609</v>
      </c>
    </row>
    <row r="357" spans="1:15">
      <c r="A357" s="2" t="s">
        <v>1561</v>
      </c>
      <c r="B357" s="2">
        <v>10008010800010</v>
      </c>
      <c r="C357" s="2">
        <v>10</v>
      </c>
      <c r="D357" s="2">
        <v>8</v>
      </c>
      <c r="E357" s="2">
        <v>1</v>
      </c>
      <c r="F357" s="2">
        <v>80</v>
      </c>
      <c r="G357" s="2">
        <v>10</v>
      </c>
      <c r="H357" s="2">
        <v>0</v>
      </c>
      <c r="I357" s="2">
        <v>1000801</v>
      </c>
      <c r="J357" s="2">
        <v>1267</v>
      </c>
      <c r="K357" s="2">
        <v>42.731272036441027</v>
      </c>
      <c r="L357" s="2">
        <f t="shared" si="6"/>
        <v>55876</v>
      </c>
      <c r="M357" s="2"/>
      <c r="N357" s="2"/>
      <c r="O357" s="2">
        <v>1</v>
      </c>
    </row>
    <row r="358" spans="1:15" hidden="1">
      <c r="A358" t="s">
        <v>839</v>
      </c>
      <c r="B358">
        <v>10008010300023</v>
      </c>
      <c r="C358">
        <v>10</v>
      </c>
      <c r="D358">
        <v>8</v>
      </c>
      <c r="E358">
        <v>1</v>
      </c>
      <c r="F358">
        <v>30</v>
      </c>
      <c r="G358">
        <v>23</v>
      </c>
      <c r="H358">
        <v>0</v>
      </c>
      <c r="I358">
        <v>1000801</v>
      </c>
      <c r="J358">
        <v>1056</v>
      </c>
      <c r="K358">
        <v>43.053272649206264</v>
      </c>
      <c r="L358">
        <f t="shared" si="6"/>
        <v>56932</v>
      </c>
    </row>
    <row r="359" spans="1:15" hidden="1">
      <c r="A359" t="s">
        <v>1583</v>
      </c>
      <c r="B359">
        <v>10008011000004</v>
      </c>
      <c r="C359">
        <v>10</v>
      </c>
      <c r="D359">
        <v>8</v>
      </c>
      <c r="E359">
        <v>1</v>
      </c>
      <c r="F359">
        <v>100</v>
      </c>
      <c r="G359">
        <v>4</v>
      </c>
      <c r="H359">
        <v>0</v>
      </c>
      <c r="I359">
        <v>1000801</v>
      </c>
      <c r="J359">
        <v>1858</v>
      </c>
      <c r="K359">
        <v>46.045920793518697</v>
      </c>
      <c r="L359">
        <f t="shared" si="6"/>
        <v>58790</v>
      </c>
    </row>
    <row r="360" spans="1:15" hidden="1">
      <c r="A360" t="s">
        <v>1539</v>
      </c>
      <c r="B360">
        <v>10008010200032</v>
      </c>
      <c r="C360">
        <v>10</v>
      </c>
      <c r="D360">
        <v>8</v>
      </c>
      <c r="E360">
        <v>1</v>
      </c>
      <c r="F360">
        <v>20</v>
      </c>
      <c r="G360">
        <v>32</v>
      </c>
      <c r="H360">
        <v>0</v>
      </c>
      <c r="I360">
        <v>1000801</v>
      </c>
      <c r="J360">
        <v>2814</v>
      </c>
      <c r="K360">
        <v>46.370956382637189</v>
      </c>
      <c r="L360">
        <f t="shared" si="6"/>
        <v>61604</v>
      </c>
    </row>
    <row r="361" spans="1:15" hidden="1">
      <c r="A361" t="s">
        <v>1516</v>
      </c>
      <c r="B361">
        <v>10008010200005</v>
      </c>
      <c r="C361">
        <v>10</v>
      </c>
      <c r="D361">
        <v>8</v>
      </c>
      <c r="E361">
        <v>1</v>
      </c>
      <c r="F361">
        <v>20</v>
      </c>
      <c r="G361">
        <v>5</v>
      </c>
      <c r="H361">
        <v>0</v>
      </c>
      <c r="I361">
        <v>1000801</v>
      </c>
      <c r="J361">
        <v>2174</v>
      </c>
      <c r="K361">
        <v>48.132822667805812</v>
      </c>
      <c r="L361">
        <f t="shared" si="6"/>
        <v>63778</v>
      </c>
    </row>
    <row r="362" spans="1:15" hidden="1">
      <c r="A362" t="s">
        <v>1211</v>
      </c>
      <c r="B362">
        <v>10008010200003</v>
      </c>
      <c r="C362">
        <v>10</v>
      </c>
      <c r="D362">
        <v>8</v>
      </c>
      <c r="E362">
        <v>1</v>
      </c>
      <c r="F362">
        <v>20</v>
      </c>
      <c r="G362">
        <v>3</v>
      </c>
      <c r="H362">
        <v>0</v>
      </c>
      <c r="I362">
        <v>1000801</v>
      </c>
      <c r="J362">
        <v>2935</v>
      </c>
      <c r="K362">
        <v>48.323670101313503</v>
      </c>
      <c r="L362">
        <f t="shared" si="6"/>
        <v>66713</v>
      </c>
    </row>
    <row r="363" spans="1:15" hidden="1">
      <c r="A363" t="s">
        <v>1522</v>
      </c>
      <c r="B363">
        <v>10008010200011</v>
      </c>
      <c r="C363">
        <v>10</v>
      </c>
      <c r="D363">
        <v>8</v>
      </c>
      <c r="E363">
        <v>1</v>
      </c>
      <c r="F363">
        <v>20</v>
      </c>
      <c r="G363">
        <v>11</v>
      </c>
      <c r="H363">
        <v>0</v>
      </c>
      <c r="I363">
        <v>1000801</v>
      </c>
      <c r="J363">
        <v>3421</v>
      </c>
      <c r="K363">
        <v>48.670340914980912</v>
      </c>
      <c r="L363">
        <f t="shared" si="6"/>
        <v>70134</v>
      </c>
    </row>
    <row r="364" spans="1:15" hidden="1">
      <c r="A364" t="s">
        <v>1046</v>
      </c>
      <c r="B364">
        <v>10008010900004</v>
      </c>
      <c r="C364">
        <v>10</v>
      </c>
      <c r="D364">
        <v>8</v>
      </c>
      <c r="E364">
        <v>1</v>
      </c>
      <c r="F364">
        <v>90</v>
      </c>
      <c r="G364">
        <v>4</v>
      </c>
      <c r="H364">
        <v>0</v>
      </c>
      <c r="I364">
        <v>1000801</v>
      </c>
      <c r="J364">
        <v>1313</v>
      </c>
      <c r="K364">
        <v>49.681163139735354</v>
      </c>
      <c r="L364">
        <f t="shared" si="6"/>
        <v>71447</v>
      </c>
    </row>
    <row r="365" spans="1:15" hidden="1">
      <c r="A365" t="s">
        <v>1540</v>
      </c>
      <c r="B365">
        <v>10008010200033</v>
      </c>
      <c r="C365">
        <v>10</v>
      </c>
      <c r="D365">
        <v>8</v>
      </c>
      <c r="E365">
        <v>1</v>
      </c>
      <c r="F365">
        <v>20</v>
      </c>
      <c r="G365">
        <v>33</v>
      </c>
      <c r="H365">
        <v>0</v>
      </c>
      <c r="I365">
        <v>1000801</v>
      </c>
      <c r="J365">
        <v>1998</v>
      </c>
      <c r="K365">
        <v>50.347819529487616</v>
      </c>
      <c r="L365">
        <f t="shared" si="6"/>
        <v>73445</v>
      </c>
    </row>
    <row r="366" spans="1:15" hidden="1">
      <c r="A366" t="s">
        <v>1520</v>
      </c>
      <c r="B366">
        <v>10008010200009</v>
      </c>
      <c r="C366">
        <v>10</v>
      </c>
      <c r="D366">
        <v>8</v>
      </c>
      <c r="E366">
        <v>1</v>
      </c>
      <c r="F366">
        <v>20</v>
      </c>
      <c r="G366">
        <v>9</v>
      </c>
      <c r="H366">
        <v>0</v>
      </c>
      <c r="I366">
        <v>1000801</v>
      </c>
      <c r="J366">
        <v>920</v>
      </c>
      <c r="K366">
        <v>50.414607923208571</v>
      </c>
      <c r="L366">
        <f t="shared" si="6"/>
        <v>74365</v>
      </c>
    </row>
    <row r="367" spans="1:15" hidden="1">
      <c r="A367" t="s">
        <v>1555</v>
      </c>
      <c r="B367">
        <v>10008010800002</v>
      </c>
      <c r="C367">
        <v>10</v>
      </c>
      <c r="D367">
        <v>8</v>
      </c>
      <c r="E367">
        <v>1</v>
      </c>
      <c r="F367">
        <v>80</v>
      </c>
      <c r="G367">
        <v>2</v>
      </c>
      <c r="H367">
        <v>0</v>
      </c>
      <c r="I367">
        <v>1000801</v>
      </c>
      <c r="J367">
        <v>483</v>
      </c>
      <c r="K367">
        <v>51.76559896846161</v>
      </c>
      <c r="L367">
        <f t="shared" si="6"/>
        <v>74848</v>
      </c>
    </row>
    <row r="368" spans="1:15" hidden="1">
      <c r="A368" t="s">
        <v>1567</v>
      </c>
      <c r="B368">
        <v>10008010800017</v>
      </c>
      <c r="C368">
        <v>10</v>
      </c>
      <c r="D368">
        <v>8</v>
      </c>
      <c r="E368">
        <v>1</v>
      </c>
      <c r="F368">
        <v>80</v>
      </c>
      <c r="G368">
        <v>17</v>
      </c>
      <c r="H368">
        <v>0</v>
      </c>
      <c r="I368">
        <v>1000801</v>
      </c>
      <c r="J368">
        <v>461</v>
      </c>
      <c r="K368">
        <v>52.067603821056295</v>
      </c>
      <c r="L368">
        <f t="shared" si="6"/>
        <v>75309</v>
      </c>
    </row>
    <row r="369" spans="1:12" hidden="1">
      <c r="A369" t="s">
        <v>1533</v>
      </c>
      <c r="B369">
        <v>10008010200026</v>
      </c>
      <c r="C369">
        <v>10</v>
      </c>
      <c r="D369">
        <v>8</v>
      </c>
      <c r="E369">
        <v>1</v>
      </c>
      <c r="F369">
        <v>20</v>
      </c>
      <c r="G369">
        <v>26</v>
      </c>
      <c r="H369">
        <v>0</v>
      </c>
      <c r="I369">
        <v>1000801</v>
      </c>
      <c r="J369">
        <v>2686</v>
      </c>
      <c r="K369">
        <v>52.12493446475365</v>
      </c>
      <c r="L369">
        <f t="shared" si="6"/>
        <v>77995</v>
      </c>
    </row>
    <row r="370" spans="1:12" hidden="1">
      <c r="A370" t="s">
        <v>1550</v>
      </c>
      <c r="B370">
        <v>10008010300016</v>
      </c>
      <c r="C370">
        <v>10</v>
      </c>
      <c r="D370">
        <v>8</v>
      </c>
      <c r="E370">
        <v>1</v>
      </c>
      <c r="F370">
        <v>30</v>
      </c>
      <c r="G370">
        <v>16</v>
      </c>
      <c r="H370">
        <v>0</v>
      </c>
      <c r="I370">
        <v>1000801</v>
      </c>
      <c r="J370">
        <v>2163</v>
      </c>
      <c r="K370">
        <v>53.32908780723811</v>
      </c>
      <c r="L370">
        <f t="shared" si="6"/>
        <v>80158</v>
      </c>
    </row>
    <row r="371" spans="1:12" hidden="1">
      <c r="A371" t="s">
        <v>1576</v>
      </c>
      <c r="B371">
        <v>10008010900010</v>
      </c>
      <c r="C371">
        <v>10</v>
      </c>
      <c r="D371">
        <v>8</v>
      </c>
      <c r="E371">
        <v>1</v>
      </c>
      <c r="F371">
        <v>90</v>
      </c>
      <c r="G371">
        <v>10</v>
      </c>
      <c r="H371">
        <v>0</v>
      </c>
      <c r="I371">
        <v>1000801</v>
      </c>
      <c r="J371">
        <v>802</v>
      </c>
      <c r="K371">
        <v>54.113959170965288</v>
      </c>
      <c r="L371">
        <f t="shared" si="6"/>
        <v>80960</v>
      </c>
    </row>
    <row r="372" spans="1:12" hidden="1">
      <c r="A372" t="s">
        <v>266</v>
      </c>
      <c r="B372">
        <v>10008010200025</v>
      </c>
      <c r="C372">
        <v>10</v>
      </c>
      <c r="D372">
        <v>8</v>
      </c>
      <c r="E372">
        <v>1</v>
      </c>
      <c r="F372">
        <v>20</v>
      </c>
      <c r="G372">
        <v>25</v>
      </c>
      <c r="H372">
        <v>0</v>
      </c>
      <c r="I372">
        <v>1000801</v>
      </c>
      <c r="J372">
        <v>975</v>
      </c>
      <c r="K372">
        <v>54.40580403338609</v>
      </c>
      <c r="L372">
        <f t="shared" si="6"/>
        <v>81935</v>
      </c>
    </row>
    <row r="373" spans="1:12" hidden="1">
      <c r="A373" t="s">
        <v>1584</v>
      </c>
      <c r="B373">
        <v>10008011000005</v>
      </c>
      <c r="C373">
        <v>10</v>
      </c>
      <c r="D373">
        <v>8</v>
      </c>
      <c r="E373">
        <v>1</v>
      </c>
      <c r="F373">
        <v>100</v>
      </c>
      <c r="G373">
        <v>5</v>
      </c>
      <c r="H373">
        <v>0</v>
      </c>
      <c r="I373">
        <v>1000801</v>
      </c>
      <c r="J373">
        <v>1380</v>
      </c>
      <c r="K373">
        <v>54.535416270509486</v>
      </c>
      <c r="L373">
        <f t="shared" si="6"/>
        <v>83315</v>
      </c>
    </row>
    <row r="374" spans="1:12" hidden="1">
      <c r="A374" t="s">
        <v>1528</v>
      </c>
      <c r="B374">
        <v>10008010200020</v>
      </c>
      <c r="C374">
        <v>10</v>
      </c>
      <c r="D374">
        <v>8</v>
      </c>
      <c r="E374">
        <v>1</v>
      </c>
      <c r="F374">
        <v>20</v>
      </c>
      <c r="G374">
        <v>20</v>
      </c>
      <c r="H374">
        <v>0</v>
      </c>
      <c r="I374">
        <v>1000801</v>
      </c>
      <c r="J374">
        <v>1269</v>
      </c>
      <c r="K374">
        <v>55.396954621414253</v>
      </c>
      <c r="L374">
        <f t="shared" si="6"/>
        <v>84584</v>
      </c>
    </row>
    <row r="375" spans="1:12" hidden="1">
      <c r="A375" t="s">
        <v>1560</v>
      </c>
      <c r="B375">
        <v>10008010800009</v>
      </c>
      <c r="C375">
        <v>10</v>
      </c>
      <c r="D375">
        <v>8</v>
      </c>
      <c r="E375">
        <v>1</v>
      </c>
      <c r="F375">
        <v>80</v>
      </c>
      <c r="G375">
        <v>9</v>
      </c>
      <c r="H375">
        <v>0</v>
      </c>
      <c r="I375">
        <v>1000801</v>
      </c>
      <c r="J375">
        <v>504</v>
      </c>
      <c r="K375">
        <v>56.049054521786729</v>
      </c>
      <c r="L375">
        <f t="shared" si="6"/>
        <v>85088</v>
      </c>
    </row>
    <row r="376" spans="1:12" hidden="1">
      <c r="A376" t="s">
        <v>1562</v>
      </c>
      <c r="B376">
        <v>10008010800011</v>
      </c>
      <c r="C376">
        <v>10</v>
      </c>
      <c r="D376">
        <v>8</v>
      </c>
      <c r="E376">
        <v>1</v>
      </c>
      <c r="F376">
        <v>80</v>
      </c>
      <c r="G376">
        <v>11</v>
      </c>
      <c r="H376">
        <v>0</v>
      </c>
      <c r="I376">
        <v>1000801</v>
      </c>
      <c r="J376">
        <v>1021</v>
      </c>
      <c r="K376">
        <v>56.531642461990252</v>
      </c>
      <c r="L376">
        <f t="shared" si="6"/>
        <v>86109</v>
      </c>
    </row>
    <row r="377" spans="1:12" hidden="1">
      <c r="A377" t="s">
        <v>1566</v>
      </c>
      <c r="B377">
        <v>10008010800016</v>
      </c>
      <c r="C377">
        <v>10</v>
      </c>
      <c r="D377">
        <v>8</v>
      </c>
      <c r="E377">
        <v>1</v>
      </c>
      <c r="F377">
        <v>80</v>
      </c>
      <c r="G377">
        <v>16</v>
      </c>
      <c r="H377">
        <v>0</v>
      </c>
      <c r="I377">
        <v>1000801</v>
      </c>
      <c r="J377">
        <v>456</v>
      </c>
      <c r="K377">
        <v>56.874539317603507</v>
      </c>
      <c r="L377">
        <f t="shared" si="6"/>
        <v>86565</v>
      </c>
    </row>
    <row r="378" spans="1:12" hidden="1">
      <c r="A378" t="s">
        <v>1593</v>
      </c>
      <c r="B378">
        <v>10008011300003</v>
      </c>
      <c r="C378">
        <v>10</v>
      </c>
      <c r="D378">
        <v>8</v>
      </c>
      <c r="E378">
        <v>1</v>
      </c>
      <c r="F378">
        <v>130</v>
      </c>
      <c r="G378">
        <v>3</v>
      </c>
      <c r="H378">
        <v>0</v>
      </c>
      <c r="I378">
        <v>1000801</v>
      </c>
      <c r="J378">
        <v>108</v>
      </c>
      <c r="K378">
        <v>57.760594493189281</v>
      </c>
      <c r="L378">
        <f t="shared" si="6"/>
        <v>86673</v>
      </c>
    </row>
    <row r="379" spans="1:12" hidden="1">
      <c r="A379" t="s">
        <v>1591</v>
      </c>
      <c r="B379">
        <v>10008011000013</v>
      </c>
      <c r="C379">
        <v>10</v>
      </c>
      <c r="D379">
        <v>8</v>
      </c>
      <c r="E379">
        <v>1</v>
      </c>
      <c r="F379">
        <v>100</v>
      </c>
      <c r="G379">
        <v>13</v>
      </c>
      <c r="H379">
        <v>0</v>
      </c>
      <c r="I379">
        <v>1000801</v>
      </c>
      <c r="J379">
        <v>753</v>
      </c>
      <c r="K379">
        <v>58.970623397474739</v>
      </c>
      <c r="L379">
        <f t="shared" si="6"/>
        <v>87426</v>
      </c>
    </row>
    <row r="380" spans="1:12" hidden="1">
      <c r="A380" t="s">
        <v>1524</v>
      </c>
      <c r="B380">
        <v>10008010200013</v>
      </c>
      <c r="C380">
        <v>10</v>
      </c>
      <c r="D380">
        <v>8</v>
      </c>
      <c r="E380">
        <v>1</v>
      </c>
      <c r="F380">
        <v>20</v>
      </c>
      <c r="G380">
        <v>13</v>
      </c>
      <c r="H380">
        <v>0</v>
      </c>
      <c r="I380">
        <v>1000801</v>
      </c>
      <c r="J380">
        <v>1057</v>
      </c>
      <c r="K380">
        <v>60.399379436256957</v>
      </c>
      <c r="L380">
        <f t="shared" si="6"/>
        <v>88483</v>
      </c>
    </row>
    <row r="381" spans="1:12" hidden="1">
      <c r="A381" t="s">
        <v>1582</v>
      </c>
      <c r="B381">
        <v>10008011000003</v>
      </c>
      <c r="C381">
        <v>10</v>
      </c>
      <c r="D381">
        <v>8</v>
      </c>
      <c r="E381">
        <v>1</v>
      </c>
      <c r="F381">
        <v>100</v>
      </c>
      <c r="G381">
        <v>3</v>
      </c>
      <c r="H381">
        <v>0</v>
      </c>
      <c r="I381">
        <v>1000801</v>
      </c>
      <c r="J381">
        <v>697</v>
      </c>
      <c r="K381">
        <v>62.4466451703845</v>
      </c>
      <c r="L381">
        <f t="shared" si="6"/>
        <v>89180</v>
      </c>
    </row>
    <row r="382" spans="1:12" hidden="1">
      <c r="A382" t="s">
        <v>1557</v>
      </c>
      <c r="B382">
        <v>10008010800005</v>
      </c>
      <c r="C382">
        <v>10</v>
      </c>
      <c r="D382">
        <v>8</v>
      </c>
      <c r="E382">
        <v>1</v>
      </c>
      <c r="F382">
        <v>80</v>
      </c>
      <c r="G382">
        <v>5</v>
      </c>
      <c r="H382">
        <v>0</v>
      </c>
      <c r="I382">
        <v>1000801</v>
      </c>
      <c r="J382">
        <v>731</v>
      </c>
      <c r="K382">
        <v>62.46801712660266</v>
      </c>
      <c r="L382">
        <f t="shared" si="6"/>
        <v>89911</v>
      </c>
    </row>
    <row r="383" spans="1:12" hidden="1">
      <c r="A383" t="s">
        <v>1577</v>
      </c>
      <c r="B383">
        <v>10008010900011</v>
      </c>
      <c r="C383">
        <v>10</v>
      </c>
      <c r="D383">
        <v>8</v>
      </c>
      <c r="E383">
        <v>1</v>
      </c>
      <c r="F383">
        <v>90</v>
      </c>
      <c r="G383">
        <v>11</v>
      </c>
      <c r="H383">
        <v>0</v>
      </c>
      <c r="I383">
        <v>1000801</v>
      </c>
      <c r="J383">
        <v>906</v>
      </c>
      <c r="K383">
        <v>63.043697791382151</v>
      </c>
      <c r="L383">
        <f t="shared" si="6"/>
        <v>90817</v>
      </c>
    </row>
    <row r="384" spans="1:12" hidden="1">
      <c r="A384" t="s">
        <v>1470</v>
      </c>
      <c r="B384">
        <v>10008011300004</v>
      </c>
      <c r="C384">
        <v>10</v>
      </c>
      <c r="D384">
        <v>8</v>
      </c>
      <c r="E384">
        <v>1</v>
      </c>
      <c r="F384">
        <v>130</v>
      </c>
      <c r="G384">
        <v>4</v>
      </c>
      <c r="H384">
        <v>0</v>
      </c>
      <c r="I384">
        <v>1000801</v>
      </c>
      <c r="J384">
        <v>60</v>
      </c>
      <c r="K384">
        <v>65.14885926378895</v>
      </c>
      <c r="L384">
        <f t="shared" si="6"/>
        <v>90877</v>
      </c>
    </row>
    <row r="385" spans="1:15" hidden="1">
      <c r="A385" t="s">
        <v>1325</v>
      </c>
      <c r="B385">
        <v>10008011300013</v>
      </c>
      <c r="C385">
        <v>10</v>
      </c>
      <c r="D385">
        <v>8</v>
      </c>
      <c r="E385">
        <v>1</v>
      </c>
      <c r="F385">
        <v>130</v>
      </c>
      <c r="G385">
        <v>13</v>
      </c>
      <c r="H385">
        <v>0</v>
      </c>
      <c r="I385">
        <v>1000801</v>
      </c>
      <c r="J385">
        <v>45</v>
      </c>
      <c r="K385">
        <v>66.526195625705526</v>
      </c>
      <c r="L385">
        <f t="shared" si="6"/>
        <v>90922</v>
      </c>
    </row>
    <row r="386" spans="1:15" hidden="1">
      <c r="A386" t="s">
        <v>1589</v>
      </c>
      <c r="B386">
        <v>10008011000010</v>
      </c>
      <c r="C386">
        <v>10</v>
      </c>
      <c r="D386">
        <v>8</v>
      </c>
      <c r="E386">
        <v>1</v>
      </c>
      <c r="F386">
        <v>100</v>
      </c>
      <c r="G386">
        <v>10</v>
      </c>
      <c r="H386">
        <v>0</v>
      </c>
      <c r="I386">
        <v>1000801</v>
      </c>
      <c r="J386">
        <v>1524</v>
      </c>
      <c r="K386">
        <v>66.993417932546407</v>
      </c>
      <c r="L386">
        <f t="shared" si="6"/>
        <v>92446</v>
      </c>
    </row>
    <row r="387" spans="1:15" hidden="1">
      <c r="A387" t="s">
        <v>1564</v>
      </c>
      <c r="B387">
        <v>10008010800013</v>
      </c>
      <c r="C387">
        <v>10</v>
      </c>
      <c r="D387">
        <v>8</v>
      </c>
      <c r="E387">
        <v>1</v>
      </c>
      <c r="F387">
        <v>80</v>
      </c>
      <c r="G387">
        <v>13</v>
      </c>
      <c r="H387">
        <v>0</v>
      </c>
      <c r="I387">
        <v>1000801</v>
      </c>
      <c r="J387">
        <v>686</v>
      </c>
      <c r="K387">
        <v>68.642288821682783</v>
      </c>
      <c r="L387">
        <f t="shared" ref="L387:L441" si="7">J387+L386</f>
        <v>93132</v>
      </c>
    </row>
    <row r="388" spans="1:15" hidden="1">
      <c r="A388" t="s">
        <v>1478</v>
      </c>
      <c r="B388">
        <v>10008010800015</v>
      </c>
      <c r="C388">
        <v>10</v>
      </c>
      <c r="D388">
        <v>8</v>
      </c>
      <c r="E388">
        <v>1</v>
      </c>
      <c r="F388">
        <v>80</v>
      </c>
      <c r="G388">
        <v>15</v>
      </c>
      <c r="H388">
        <v>0</v>
      </c>
      <c r="I388">
        <v>1000801</v>
      </c>
      <c r="J388">
        <v>529</v>
      </c>
      <c r="K388">
        <v>70.321911885740235</v>
      </c>
      <c r="L388">
        <f t="shared" si="7"/>
        <v>93661</v>
      </c>
    </row>
    <row r="389" spans="1:15" hidden="1">
      <c r="A389" t="s">
        <v>1159</v>
      </c>
      <c r="B389">
        <v>10008010200016</v>
      </c>
      <c r="C389">
        <v>10</v>
      </c>
      <c r="D389">
        <v>8</v>
      </c>
      <c r="E389">
        <v>1</v>
      </c>
      <c r="F389">
        <v>20</v>
      </c>
      <c r="G389">
        <v>16</v>
      </c>
      <c r="H389">
        <v>0</v>
      </c>
      <c r="I389">
        <v>1000801</v>
      </c>
      <c r="J389">
        <v>330</v>
      </c>
      <c r="K389">
        <v>71.40594564100499</v>
      </c>
      <c r="L389">
        <f t="shared" si="7"/>
        <v>93991</v>
      </c>
    </row>
    <row r="390" spans="1:15" hidden="1">
      <c r="A390" t="s">
        <v>1544</v>
      </c>
      <c r="B390">
        <v>10008010300006</v>
      </c>
      <c r="C390">
        <v>10</v>
      </c>
      <c r="D390">
        <v>8</v>
      </c>
      <c r="E390">
        <v>1</v>
      </c>
      <c r="F390">
        <v>30</v>
      </c>
      <c r="G390">
        <v>6</v>
      </c>
      <c r="H390">
        <v>0</v>
      </c>
      <c r="I390">
        <v>1000801</v>
      </c>
      <c r="J390">
        <v>5968</v>
      </c>
      <c r="K390">
        <v>72.817234747061406</v>
      </c>
      <c r="L390">
        <f t="shared" si="7"/>
        <v>99959</v>
      </c>
    </row>
    <row r="391" spans="1:15" hidden="1">
      <c r="A391" t="s">
        <v>1563</v>
      </c>
      <c r="B391">
        <v>10008010800012</v>
      </c>
      <c r="C391">
        <v>10</v>
      </c>
      <c r="D391">
        <v>8</v>
      </c>
      <c r="E391">
        <v>1</v>
      </c>
      <c r="F391">
        <v>80</v>
      </c>
      <c r="G391">
        <v>12</v>
      </c>
      <c r="H391">
        <v>0</v>
      </c>
      <c r="I391">
        <v>1000801</v>
      </c>
      <c r="J391">
        <v>837</v>
      </c>
      <c r="K391">
        <v>74.048856787975254</v>
      </c>
      <c r="L391">
        <f t="shared" si="7"/>
        <v>100796</v>
      </c>
    </row>
    <row r="392" spans="1:15">
      <c r="A392" s="2" t="s">
        <v>1538</v>
      </c>
      <c r="B392" s="2">
        <v>10008010200031</v>
      </c>
      <c r="C392" s="2">
        <v>10</v>
      </c>
      <c r="D392" s="2">
        <v>8</v>
      </c>
      <c r="E392" s="2">
        <v>1</v>
      </c>
      <c r="F392" s="2">
        <v>20</v>
      </c>
      <c r="G392" s="2">
        <v>31</v>
      </c>
      <c r="H392" s="2">
        <v>0</v>
      </c>
      <c r="I392" s="2">
        <v>1000801</v>
      </c>
      <c r="J392" s="2">
        <v>2445</v>
      </c>
      <c r="K392" s="2">
        <v>74.884376304837843</v>
      </c>
      <c r="L392" s="2">
        <f t="shared" si="7"/>
        <v>103241</v>
      </c>
      <c r="M392" s="2"/>
      <c r="N392" s="2"/>
      <c r="O392" s="2">
        <v>1</v>
      </c>
    </row>
    <row r="393" spans="1:15" hidden="1">
      <c r="A393" t="s">
        <v>1558</v>
      </c>
      <c r="B393">
        <v>10008010800007</v>
      </c>
      <c r="C393">
        <v>10</v>
      </c>
      <c r="D393">
        <v>8</v>
      </c>
      <c r="E393">
        <v>1</v>
      </c>
      <c r="F393">
        <v>80</v>
      </c>
      <c r="G393">
        <v>7</v>
      </c>
      <c r="H393">
        <v>0</v>
      </c>
      <c r="I393">
        <v>1000801</v>
      </c>
      <c r="J393">
        <v>292</v>
      </c>
      <c r="K393">
        <v>75.506017186326048</v>
      </c>
      <c r="L393">
        <f t="shared" si="7"/>
        <v>103533</v>
      </c>
    </row>
    <row r="394" spans="1:15" hidden="1">
      <c r="A394" t="s">
        <v>1599</v>
      </c>
      <c r="B394">
        <v>10008011300012</v>
      </c>
      <c r="C394">
        <v>10</v>
      </c>
      <c r="D394">
        <v>8</v>
      </c>
      <c r="E394">
        <v>1</v>
      </c>
      <c r="F394">
        <v>130</v>
      </c>
      <c r="G394">
        <v>12</v>
      </c>
      <c r="H394">
        <v>0</v>
      </c>
      <c r="I394">
        <v>1000801</v>
      </c>
      <c r="J394">
        <v>122</v>
      </c>
      <c r="K394">
        <v>76.814525876357919</v>
      </c>
      <c r="L394">
        <f t="shared" si="7"/>
        <v>103655</v>
      </c>
    </row>
    <row r="395" spans="1:15" hidden="1">
      <c r="A395" t="s">
        <v>1574</v>
      </c>
      <c r="B395">
        <v>10008010900008</v>
      </c>
      <c r="C395">
        <v>10</v>
      </c>
      <c r="D395">
        <v>8</v>
      </c>
      <c r="E395">
        <v>1</v>
      </c>
      <c r="F395">
        <v>90</v>
      </c>
      <c r="G395">
        <v>8</v>
      </c>
      <c r="H395">
        <v>0</v>
      </c>
      <c r="I395">
        <v>1000801</v>
      </c>
      <c r="J395">
        <v>673</v>
      </c>
      <c r="K395">
        <v>76.851523824817917</v>
      </c>
      <c r="L395">
        <f t="shared" si="7"/>
        <v>104328</v>
      </c>
    </row>
    <row r="396" spans="1:15" hidden="1">
      <c r="A396" t="s">
        <v>1568</v>
      </c>
      <c r="B396">
        <v>10008010800018</v>
      </c>
      <c r="C396">
        <v>10</v>
      </c>
      <c r="D396">
        <v>8</v>
      </c>
      <c r="E396">
        <v>1</v>
      </c>
      <c r="F396">
        <v>80</v>
      </c>
      <c r="G396">
        <v>18</v>
      </c>
      <c r="H396">
        <v>0</v>
      </c>
      <c r="I396">
        <v>1000801</v>
      </c>
      <c r="J396">
        <v>471</v>
      </c>
      <c r="K396">
        <v>78.130119580413776</v>
      </c>
      <c r="L396">
        <f t="shared" si="7"/>
        <v>104799</v>
      </c>
    </row>
    <row r="397" spans="1:15" hidden="1">
      <c r="A397" t="s">
        <v>1518</v>
      </c>
      <c r="B397">
        <v>10008010200007</v>
      </c>
      <c r="C397">
        <v>10</v>
      </c>
      <c r="D397">
        <v>8</v>
      </c>
      <c r="E397">
        <v>1</v>
      </c>
      <c r="F397">
        <v>20</v>
      </c>
      <c r="G397">
        <v>7</v>
      </c>
      <c r="H397">
        <v>0</v>
      </c>
      <c r="I397">
        <v>1000801</v>
      </c>
      <c r="J397">
        <v>3416</v>
      </c>
      <c r="K397">
        <v>79.35788803548391</v>
      </c>
      <c r="L397">
        <f t="shared" si="7"/>
        <v>108215</v>
      </c>
    </row>
    <row r="398" spans="1:15" hidden="1">
      <c r="A398" t="s">
        <v>484</v>
      </c>
      <c r="B398">
        <v>10008010300013</v>
      </c>
      <c r="C398">
        <v>10</v>
      </c>
      <c r="D398">
        <v>8</v>
      </c>
      <c r="E398">
        <v>1</v>
      </c>
      <c r="F398">
        <v>30</v>
      </c>
      <c r="G398">
        <v>13</v>
      </c>
      <c r="H398">
        <v>0</v>
      </c>
      <c r="I398">
        <v>1000801</v>
      </c>
      <c r="J398">
        <v>3326</v>
      </c>
      <c r="K398">
        <v>80.092640248134884</v>
      </c>
      <c r="L398">
        <f t="shared" si="7"/>
        <v>111541</v>
      </c>
    </row>
    <row r="399" spans="1:15" hidden="1">
      <c r="A399" t="s">
        <v>1552</v>
      </c>
      <c r="B399">
        <v>10008010300026</v>
      </c>
      <c r="C399">
        <v>10</v>
      </c>
      <c r="D399">
        <v>8</v>
      </c>
      <c r="E399">
        <v>1</v>
      </c>
      <c r="F399">
        <v>30</v>
      </c>
      <c r="G399">
        <v>26</v>
      </c>
      <c r="H399">
        <v>0</v>
      </c>
      <c r="I399">
        <v>1000801</v>
      </c>
      <c r="J399">
        <v>3703</v>
      </c>
      <c r="K399">
        <v>81.7504991683508</v>
      </c>
      <c r="L399">
        <f t="shared" si="7"/>
        <v>115244</v>
      </c>
    </row>
    <row r="400" spans="1:15" hidden="1">
      <c r="A400" t="s">
        <v>1386</v>
      </c>
      <c r="B400">
        <v>10008010800006</v>
      </c>
      <c r="C400">
        <v>10</v>
      </c>
      <c r="D400">
        <v>8</v>
      </c>
      <c r="E400">
        <v>1</v>
      </c>
      <c r="F400">
        <v>80</v>
      </c>
      <c r="G400">
        <v>6</v>
      </c>
      <c r="H400">
        <v>0</v>
      </c>
      <c r="I400">
        <v>1000801</v>
      </c>
      <c r="J400">
        <v>1689</v>
      </c>
      <c r="K400">
        <v>82.392283184220886</v>
      </c>
      <c r="L400">
        <f t="shared" si="7"/>
        <v>116933</v>
      </c>
    </row>
    <row r="401" spans="1:12" hidden="1">
      <c r="A401" t="s">
        <v>1587</v>
      </c>
      <c r="B401">
        <v>10008011000008</v>
      </c>
      <c r="C401">
        <v>10</v>
      </c>
      <c r="D401">
        <v>8</v>
      </c>
      <c r="E401">
        <v>1</v>
      </c>
      <c r="F401">
        <v>100</v>
      </c>
      <c r="G401">
        <v>8</v>
      </c>
      <c r="H401">
        <v>0</v>
      </c>
      <c r="I401">
        <v>1000801</v>
      </c>
      <c r="J401">
        <v>841</v>
      </c>
      <c r="K401">
        <v>83.103717346976595</v>
      </c>
      <c r="L401">
        <f t="shared" si="7"/>
        <v>117774</v>
      </c>
    </row>
    <row r="402" spans="1:12" hidden="1">
      <c r="A402" t="s">
        <v>1525</v>
      </c>
      <c r="B402">
        <v>10008010200015</v>
      </c>
      <c r="C402">
        <v>10</v>
      </c>
      <c r="D402">
        <v>8</v>
      </c>
      <c r="E402">
        <v>1</v>
      </c>
      <c r="F402">
        <v>20</v>
      </c>
      <c r="G402">
        <v>15</v>
      </c>
      <c r="H402">
        <v>0</v>
      </c>
      <c r="I402">
        <v>1000801</v>
      </c>
      <c r="J402">
        <v>995</v>
      </c>
      <c r="K402">
        <v>83.930974432943813</v>
      </c>
      <c r="L402">
        <f t="shared" si="7"/>
        <v>118769</v>
      </c>
    </row>
    <row r="403" spans="1:12" hidden="1">
      <c r="A403" t="s">
        <v>1592</v>
      </c>
      <c r="B403">
        <v>10008011300001</v>
      </c>
      <c r="C403">
        <v>10</v>
      </c>
      <c r="D403">
        <v>8</v>
      </c>
      <c r="E403">
        <v>1</v>
      </c>
      <c r="F403">
        <v>130</v>
      </c>
      <c r="G403">
        <v>1</v>
      </c>
      <c r="H403">
        <v>0</v>
      </c>
      <c r="I403">
        <v>1000801</v>
      </c>
      <c r="J403">
        <v>40</v>
      </c>
      <c r="K403">
        <v>85.287859314819315</v>
      </c>
      <c r="L403">
        <f t="shared" si="7"/>
        <v>118809</v>
      </c>
    </row>
    <row r="404" spans="1:12" hidden="1">
      <c r="A404" t="s">
        <v>451</v>
      </c>
      <c r="B404">
        <v>10008010300005</v>
      </c>
      <c r="C404">
        <v>10</v>
      </c>
      <c r="D404">
        <v>8</v>
      </c>
      <c r="E404">
        <v>1</v>
      </c>
      <c r="F404">
        <v>30</v>
      </c>
      <c r="G404">
        <v>5</v>
      </c>
      <c r="H404">
        <v>0</v>
      </c>
      <c r="I404">
        <v>1000801</v>
      </c>
      <c r="J404">
        <v>7060</v>
      </c>
      <c r="K404">
        <v>85.99805130623453</v>
      </c>
      <c r="L404">
        <f t="shared" si="7"/>
        <v>125869</v>
      </c>
    </row>
    <row r="405" spans="1:12" hidden="1">
      <c r="A405" t="s">
        <v>1526</v>
      </c>
      <c r="B405">
        <v>10008010200017</v>
      </c>
      <c r="C405">
        <v>10</v>
      </c>
      <c r="D405">
        <v>8</v>
      </c>
      <c r="E405">
        <v>1</v>
      </c>
      <c r="F405">
        <v>20</v>
      </c>
      <c r="G405">
        <v>17</v>
      </c>
      <c r="H405">
        <v>0</v>
      </c>
      <c r="I405">
        <v>1000801</v>
      </c>
      <c r="J405">
        <v>1284</v>
      </c>
      <c r="K405">
        <v>86.751871483830072</v>
      </c>
      <c r="L405">
        <f t="shared" si="7"/>
        <v>127153</v>
      </c>
    </row>
    <row r="406" spans="1:12" hidden="1">
      <c r="A406" t="s">
        <v>1597</v>
      </c>
      <c r="B406">
        <v>10008011300010</v>
      </c>
      <c r="C406">
        <v>10</v>
      </c>
      <c r="D406">
        <v>8</v>
      </c>
      <c r="E406">
        <v>1</v>
      </c>
      <c r="F406">
        <v>130</v>
      </c>
      <c r="G406">
        <v>10</v>
      </c>
      <c r="H406">
        <v>0</v>
      </c>
      <c r="I406">
        <v>1000801</v>
      </c>
      <c r="J406">
        <v>533</v>
      </c>
      <c r="K406">
        <v>86.789992659610931</v>
      </c>
      <c r="L406">
        <f t="shared" si="7"/>
        <v>127686</v>
      </c>
    </row>
    <row r="407" spans="1:12" hidden="1">
      <c r="A407" t="s">
        <v>1535</v>
      </c>
      <c r="B407">
        <v>10008010200028</v>
      </c>
      <c r="C407">
        <v>10</v>
      </c>
      <c r="D407">
        <v>8</v>
      </c>
      <c r="E407">
        <v>1</v>
      </c>
      <c r="F407">
        <v>20</v>
      </c>
      <c r="G407">
        <v>28</v>
      </c>
      <c r="H407">
        <v>0</v>
      </c>
      <c r="I407">
        <v>1000801</v>
      </c>
      <c r="J407">
        <v>2408</v>
      </c>
      <c r="K407">
        <v>86.833281909225846</v>
      </c>
      <c r="L407">
        <f t="shared" si="7"/>
        <v>130094</v>
      </c>
    </row>
    <row r="408" spans="1:12" hidden="1">
      <c r="A408" t="s">
        <v>1598</v>
      </c>
      <c r="B408">
        <v>10008011300011</v>
      </c>
      <c r="C408">
        <v>10</v>
      </c>
      <c r="D408">
        <v>8</v>
      </c>
      <c r="E408">
        <v>1</v>
      </c>
      <c r="F408">
        <v>130</v>
      </c>
      <c r="G408">
        <v>11</v>
      </c>
      <c r="H408">
        <v>0</v>
      </c>
      <c r="I408">
        <v>1000801</v>
      </c>
      <c r="J408">
        <v>68</v>
      </c>
      <c r="K408">
        <v>90.543648037419331</v>
      </c>
      <c r="L408">
        <f t="shared" si="7"/>
        <v>130162</v>
      </c>
    </row>
    <row r="409" spans="1:12" hidden="1">
      <c r="A409" t="s">
        <v>1214</v>
      </c>
      <c r="B409">
        <v>10008010200002</v>
      </c>
      <c r="C409">
        <v>10</v>
      </c>
      <c r="D409">
        <v>8</v>
      </c>
      <c r="E409">
        <v>1</v>
      </c>
      <c r="F409">
        <v>20</v>
      </c>
      <c r="G409">
        <v>2</v>
      </c>
      <c r="H409">
        <v>0</v>
      </c>
      <c r="I409">
        <v>1000801</v>
      </c>
      <c r="J409">
        <v>816</v>
      </c>
      <c r="K409">
        <v>91.501499343816604</v>
      </c>
      <c r="L409">
        <f t="shared" si="7"/>
        <v>130978</v>
      </c>
    </row>
    <row r="410" spans="1:12" hidden="1">
      <c r="A410" t="s">
        <v>1530</v>
      </c>
      <c r="B410">
        <v>10008010200022</v>
      </c>
      <c r="C410">
        <v>10</v>
      </c>
      <c r="D410">
        <v>8</v>
      </c>
      <c r="E410">
        <v>1</v>
      </c>
      <c r="F410">
        <v>20</v>
      </c>
      <c r="G410">
        <v>22</v>
      </c>
      <c r="H410">
        <v>0</v>
      </c>
      <c r="I410">
        <v>1000801</v>
      </c>
      <c r="J410">
        <v>999</v>
      </c>
      <c r="K410">
        <v>92.570333002738337</v>
      </c>
      <c r="L410">
        <f t="shared" si="7"/>
        <v>131977</v>
      </c>
    </row>
    <row r="411" spans="1:12" hidden="1">
      <c r="A411" t="s">
        <v>1546</v>
      </c>
      <c r="B411">
        <v>10008010300008</v>
      </c>
      <c r="C411">
        <v>10</v>
      </c>
      <c r="D411">
        <v>8</v>
      </c>
      <c r="E411">
        <v>1</v>
      </c>
      <c r="F411">
        <v>30</v>
      </c>
      <c r="G411">
        <v>8</v>
      </c>
      <c r="H411">
        <v>0</v>
      </c>
      <c r="I411">
        <v>1000801</v>
      </c>
      <c r="J411">
        <v>3817</v>
      </c>
      <c r="K411">
        <v>92.84085260279781</v>
      </c>
      <c r="L411">
        <f t="shared" si="7"/>
        <v>135794</v>
      </c>
    </row>
    <row r="412" spans="1:12" hidden="1">
      <c r="A412" t="s">
        <v>1578</v>
      </c>
      <c r="B412">
        <v>10008010900012</v>
      </c>
      <c r="C412">
        <v>10</v>
      </c>
      <c r="D412">
        <v>8</v>
      </c>
      <c r="E412">
        <v>1</v>
      </c>
      <c r="F412">
        <v>90</v>
      </c>
      <c r="G412">
        <v>12</v>
      </c>
      <c r="H412">
        <v>0</v>
      </c>
      <c r="I412">
        <v>1000801</v>
      </c>
      <c r="J412">
        <v>585</v>
      </c>
      <c r="K412">
        <v>94.364116452241689</v>
      </c>
      <c r="L412">
        <f t="shared" si="7"/>
        <v>136379</v>
      </c>
    </row>
    <row r="413" spans="1:12" hidden="1">
      <c r="A413" t="s">
        <v>707</v>
      </c>
      <c r="B413">
        <v>10008010200014</v>
      </c>
      <c r="C413">
        <v>10</v>
      </c>
      <c r="D413">
        <v>8</v>
      </c>
      <c r="E413">
        <v>1</v>
      </c>
      <c r="F413">
        <v>20</v>
      </c>
      <c r="G413">
        <v>14</v>
      </c>
      <c r="H413">
        <v>0</v>
      </c>
      <c r="I413">
        <v>1000801</v>
      </c>
      <c r="J413">
        <v>1032</v>
      </c>
      <c r="K413">
        <v>95.219971872562539</v>
      </c>
      <c r="L413">
        <f t="shared" si="7"/>
        <v>137411</v>
      </c>
    </row>
    <row r="414" spans="1:12" hidden="1">
      <c r="A414" t="s">
        <v>1537</v>
      </c>
      <c r="B414">
        <v>10008010200030</v>
      </c>
      <c r="C414">
        <v>10</v>
      </c>
      <c r="D414">
        <v>8</v>
      </c>
      <c r="E414">
        <v>1</v>
      </c>
      <c r="F414">
        <v>20</v>
      </c>
      <c r="G414">
        <v>30</v>
      </c>
      <c r="H414">
        <v>0</v>
      </c>
      <c r="I414">
        <v>1000801</v>
      </c>
      <c r="J414">
        <v>2991</v>
      </c>
      <c r="K414">
        <v>95.239334249981056</v>
      </c>
      <c r="L414">
        <f t="shared" si="7"/>
        <v>140402</v>
      </c>
    </row>
    <row r="415" spans="1:12" hidden="1">
      <c r="A415" t="s">
        <v>1315</v>
      </c>
      <c r="B415">
        <v>10008011300009</v>
      </c>
      <c r="C415">
        <v>10</v>
      </c>
      <c r="D415">
        <v>8</v>
      </c>
      <c r="E415">
        <v>1</v>
      </c>
      <c r="F415">
        <v>130</v>
      </c>
      <c r="G415">
        <v>9</v>
      </c>
      <c r="H415">
        <v>0</v>
      </c>
      <c r="I415">
        <v>1000801</v>
      </c>
      <c r="J415">
        <v>1147</v>
      </c>
      <c r="K415">
        <v>97.167747638213669</v>
      </c>
      <c r="L415">
        <f t="shared" si="7"/>
        <v>141549</v>
      </c>
    </row>
    <row r="416" spans="1:12" hidden="1">
      <c r="A416" t="s">
        <v>1553</v>
      </c>
      <c r="B416">
        <v>10008010300027</v>
      </c>
      <c r="C416">
        <v>10</v>
      </c>
      <c r="D416">
        <v>8</v>
      </c>
      <c r="E416">
        <v>1</v>
      </c>
      <c r="F416">
        <v>30</v>
      </c>
      <c r="G416">
        <v>27</v>
      </c>
      <c r="H416">
        <v>0</v>
      </c>
      <c r="I416">
        <v>1000801</v>
      </c>
      <c r="J416">
        <v>2942</v>
      </c>
      <c r="K416">
        <v>97.927301493440368</v>
      </c>
      <c r="L416">
        <f t="shared" si="7"/>
        <v>144491</v>
      </c>
    </row>
    <row r="417" spans="1:15">
      <c r="A417" s="2" t="s">
        <v>1521</v>
      </c>
      <c r="B417" s="2">
        <v>10008010200010</v>
      </c>
      <c r="C417" s="2">
        <v>10</v>
      </c>
      <c r="D417" s="2">
        <v>8</v>
      </c>
      <c r="E417" s="2">
        <v>1</v>
      </c>
      <c r="F417" s="2">
        <v>20</v>
      </c>
      <c r="G417" s="2">
        <v>10</v>
      </c>
      <c r="H417" s="2">
        <v>0</v>
      </c>
      <c r="I417" s="2">
        <v>1000801</v>
      </c>
      <c r="J417" s="2">
        <v>6669</v>
      </c>
      <c r="K417" s="2">
        <v>98.705631012664426</v>
      </c>
      <c r="L417" s="2">
        <f t="shared" si="7"/>
        <v>151160</v>
      </c>
      <c r="M417" s="2"/>
      <c r="N417" s="2"/>
      <c r="O417" s="2">
        <v>1</v>
      </c>
    </row>
    <row r="418" spans="1:15" hidden="1">
      <c r="A418" t="s">
        <v>1285</v>
      </c>
      <c r="B418">
        <v>10008010200019</v>
      </c>
      <c r="C418">
        <v>10</v>
      </c>
      <c r="D418">
        <v>8</v>
      </c>
      <c r="E418">
        <v>1</v>
      </c>
      <c r="F418">
        <v>20</v>
      </c>
      <c r="G418">
        <v>19</v>
      </c>
      <c r="H418">
        <v>0</v>
      </c>
      <c r="I418">
        <v>1000801</v>
      </c>
      <c r="J418">
        <v>1505</v>
      </c>
      <c r="K418">
        <v>99.742856197233593</v>
      </c>
      <c r="L418">
        <f t="shared" si="7"/>
        <v>152665</v>
      </c>
    </row>
    <row r="419" spans="1:15" hidden="1">
      <c r="A419" t="s">
        <v>1517</v>
      </c>
      <c r="B419">
        <v>10008010200006</v>
      </c>
      <c r="C419">
        <v>10</v>
      </c>
      <c r="D419">
        <v>8</v>
      </c>
      <c r="E419">
        <v>1</v>
      </c>
      <c r="F419">
        <v>20</v>
      </c>
      <c r="G419">
        <v>6</v>
      </c>
      <c r="H419">
        <v>0</v>
      </c>
      <c r="I419">
        <v>1000801</v>
      </c>
      <c r="J419">
        <v>1034</v>
      </c>
      <c r="K419">
        <v>100.22806750962881</v>
      </c>
      <c r="L419">
        <f t="shared" si="7"/>
        <v>153699</v>
      </c>
    </row>
    <row r="420" spans="1:15" hidden="1">
      <c r="A420" t="s">
        <v>1356</v>
      </c>
      <c r="B420">
        <v>10008010300017</v>
      </c>
      <c r="C420">
        <v>10</v>
      </c>
      <c r="D420">
        <v>8</v>
      </c>
      <c r="E420">
        <v>1</v>
      </c>
      <c r="F420">
        <v>30</v>
      </c>
      <c r="G420">
        <v>17</v>
      </c>
      <c r="H420">
        <v>0</v>
      </c>
      <c r="I420">
        <v>1000801</v>
      </c>
      <c r="J420">
        <v>1927</v>
      </c>
      <c r="K420">
        <v>100.3054106137221</v>
      </c>
      <c r="L420">
        <f t="shared" si="7"/>
        <v>155626</v>
      </c>
    </row>
    <row r="421" spans="1:15" hidden="1">
      <c r="A421" t="s">
        <v>1234</v>
      </c>
      <c r="B421">
        <v>10008010300019</v>
      </c>
      <c r="C421">
        <v>10</v>
      </c>
      <c r="D421">
        <v>8</v>
      </c>
      <c r="E421">
        <v>1</v>
      </c>
      <c r="F421">
        <v>30</v>
      </c>
      <c r="G421">
        <v>19</v>
      </c>
      <c r="H421">
        <v>0</v>
      </c>
      <c r="I421">
        <v>1000801</v>
      </c>
      <c r="J421">
        <v>3952</v>
      </c>
      <c r="K421">
        <v>102.45899412010634</v>
      </c>
      <c r="L421">
        <f t="shared" si="7"/>
        <v>159578</v>
      </c>
    </row>
    <row r="422" spans="1:15" hidden="1">
      <c r="A422" t="s">
        <v>604</v>
      </c>
      <c r="B422">
        <v>10008010300025</v>
      </c>
      <c r="C422">
        <v>10</v>
      </c>
      <c r="D422">
        <v>8</v>
      </c>
      <c r="E422">
        <v>1</v>
      </c>
      <c r="F422">
        <v>30</v>
      </c>
      <c r="G422">
        <v>25</v>
      </c>
      <c r="H422">
        <v>0</v>
      </c>
      <c r="I422">
        <v>1000801</v>
      </c>
      <c r="J422">
        <v>2230</v>
      </c>
      <c r="K422">
        <v>103.63528099034268</v>
      </c>
      <c r="L422">
        <f t="shared" si="7"/>
        <v>161808</v>
      </c>
    </row>
    <row r="423" spans="1:15" hidden="1">
      <c r="A423" t="s">
        <v>1216</v>
      </c>
      <c r="B423">
        <v>10008010200004</v>
      </c>
      <c r="C423">
        <v>10</v>
      </c>
      <c r="D423">
        <v>8</v>
      </c>
      <c r="E423">
        <v>1</v>
      </c>
      <c r="F423">
        <v>20</v>
      </c>
      <c r="G423">
        <v>4</v>
      </c>
      <c r="H423">
        <v>0</v>
      </c>
      <c r="I423">
        <v>1000801</v>
      </c>
      <c r="J423">
        <v>2348</v>
      </c>
      <c r="K423">
        <v>103.97583865400306</v>
      </c>
      <c r="L423">
        <f t="shared" si="7"/>
        <v>164156</v>
      </c>
    </row>
    <row r="424" spans="1:15" hidden="1">
      <c r="A424" t="s">
        <v>1532</v>
      </c>
      <c r="B424">
        <v>10008010200024</v>
      </c>
      <c r="C424">
        <v>10</v>
      </c>
      <c r="D424">
        <v>8</v>
      </c>
      <c r="E424">
        <v>1</v>
      </c>
      <c r="F424">
        <v>20</v>
      </c>
      <c r="G424">
        <v>24</v>
      </c>
      <c r="H424">
        <v>0</v>
      </c>
      <c r="I424">
        <v>1000801</v>
      </c>
      <c r="J424">
        <v>596</v>
      </c>
      <c r="K424">
        <v>104.49161991425932</v>
      </c>
      <c r="L424">
        <f t="shared" si="7"/>
        <v>164752</v>
      </c>
    </row>
    <row r="425" spans="1:15" hidden="1">
      <c r="A425" t="s">
        <v>1569</v>
      </c>
      <c r="B425">
        <v>10008010900001</v>
      </c>
      <c r="C425">
        <v>10</v>
      </c>
      <c r="D425">
        <v>8</v>
      </c>
      <c r="E425">
        <v>1</v>
      </c>
      <c r="F425">
        <v>90</v>
      </c>
      <c r="G425">
        <v>1</v>
      </c>
      <c r="H425">
        <v>0</v>
      </c>
      <c r="I425">
        <v>1000801</v>
      </c>
      <c r="J425">
        <v>1526</v>
      </c>
      <c r="K425">
        <v>105.82231030208808</v>
      </c>
      <c r="L425">
        <f t="shared" si="7"/>
        <v>166278</v>
      </c>
    </row>
    <row r="426" spans="1:15" hidden="1">
      <c r="A426" t="s">
        <v>717</v>
      </c>
      <c r="B426">
        <v>10008010300020</v>
      </c>
      <c r="C426">
        <v>10</v>
      </c>
      <c r="D426">
        <v>8</v>
      </c>
      <c r="E426">
        <v>1</v>
      </c>
      <c r="F426">
        <v>30</v>
      </c>
      <c r="G426">
        <v>20</v>
      </c>
      <c r="H426">
        <v>0</v>
      </c>
      <c r="I426">
        <v>1000801</v>
      </c>
      <c r="J426">
        <v>1618</v>
      </c>
      <c r="K426">
        <v>106.26086099916623</v>
      </c>
      <c r="L426">
        <f t="shared" si="7"/>
        <v>167896</v>
      </c>
    </row>
    <row r="427" spans="1:15" hidden="1">
      <c r="A427" t="s">
        <v>595</v>
      </c>
      <c r="B427">
        <v>10008010300003</v>
      </c>
      <c r="C427">
        <v>10</v>
      </c>
      <c r="D427">
        <v>8</v>
      </c>
      <c r="E427">
        <v>1</v>
      </c>
      <c r="F427">
        <v>30</v>
      </c>
      <c r="G427">
        <v>3</v>
      </c>
      <c r="H427">
        <v>0</v>
      </c>
      <c r="I427">
        <v>1000801</v>
      </c>
      <c r="J427">
        <v>1148</v>
      </c>
      <c r="K427">
        <v>106.34582296467724</v>
      </c>
      <c r="L427">
        <f t="shared" si="7"/>
        <v>169044</v>
      </c>
    </row>
    <row r="428" spans="1:15" hidden="1">
      <c r="A428" t="s">
        <v>1588</v>
      </c>
      <c r="B428">
        <v>10008011000009</v>
      </c>
      <c r="C428">
        <v>10</v>
      </c>
      <c r="D428">
        <v>8</v>
      </c>
      <c r="E428">
        <v>1</v>
      </c>
      <c r="F428">
        <v>100</v>
      </c>
      <c r="G428">
        <v>9</v>
      </c>
      <c r="H428">
        <v>0</v>
      </c>
      <c r="I428">
        <v>1000801</v>
      </c>
      <c r="J428">
        <v>1134</v>
      </c>
      <c r="K428">
        <v>107.41400326757858</v>
      </c>
      <c r="L428">
        <f t="shared" si="7"/>
        <v>170178</v>
      </c>
    </row>
    <row r="429" spans="1:15" hidden="1">
      <c r="A429" t="s">
        <v>623</v>
      </c>
      <c r="B429">
        <v>10008010300018</v>
      </c>
      <c r="C429">
        <v>10</v>
      </c>
      <c r="D429">
        <v>8</v>
      </c>
      <c r="E429">
        <v>1</v>
      </c>
      <c r="F429">
        <v>30</v>
      </c>
      <c r="G429">
        <v>18</v>
      </c>
      <c r="H429">
        <v>0</v>
      </c>
      <c r="I429">
        <v>1000801</v>
      </c>
      <c r="J429">
        <v>1979</v>
      </c>
      <c r="K429">
        <v>107.61465801470965</v>
      </c>
      <c r="L429">
        <f t="shared" si="7"/>
        <v>172157</v>
      </c>
    </row>
    <row r="430" spans="1:15" hidden="1">
      <c r="A430" t="s">
        <v>1543</v>
      </c>
      <c r="B430">
        <v>10008010300004</v>
      </c>
      <c r="C430">
        <v>10</v>
      </c>
      <c r="D430">
        <v>8</v>
      </c>
      <c r="E430">
        <v>1</v>
      </c>
      <c r="F430">
        <v>30</v>
      </c>
      <c r="G430">
        <v>4</v>
      </c>
      <c r="H430">
        <v>0</v>
      </c>
      <c r="I430">
        <v>1000801</v>
      </c>
      <c r="J430">
        <v>6152</v>
      </c>
      <c r="K430">
        <v>107.92747833974796</v>
      </c>
      <c r="L430">
        <f t="shared" si="7"/>
        <v>178309</v>
      </c>
    </row>
    <row r="431" spans="1:15" hidden="1">
      <c r="A431" t="s">
        <v>1536</v>
      </c>
      <c r="B431">
        <v>10008010200029</v>
      </c>
      <c r="C431">
        <v>10</v>
      </c>
      <c r="D431">
        <v>8</v>
      </c>
      <c r="E431">
        <v>1</v>
      </c>
      <c r="F431">
        <v>20</v>
      </c>
      <c r="G431">
        <v>29</v>
      </c>
      <c r="H431">
        <v>0</v>
      </c>
      <c r="I431">
        <v>1000801</v>
      </c>
      <c r="J431">
        <v>1571</v>
      </c>
      <c r="K431">
        <v>108.61046542091944</v>
      </c>
      <c r="L431">
        <f t="shared" si="7"/>
        <v>179880</v>
      </c>
    </row>
    <row r="432" spans="1:15" hidden="1">
      <c r="A432" t="s">
        <v>840</v>
      </c>
      <c r="B432">
        <v>10008010300012</v>
      </c>
      <c r="C432">
        <v>10</v>
      </c>
      <c r="D432">
        <v>8</v>
      </c>
      <c r="E432">
        <v>1</v>
      </c>
      <c r="F432">
        <v>30</v>
      </c>
      <c r="G432">
        <v>12</v>
      </c>
      <c r="H432">
        <v>0</v>
      </c>
      <c r="I432">
        <v>1000801</v>
      </c>
      <c r="J432">
        <v>2951</v>
      </c>
      <c r="K432">
        <v>108.62040327051267</v>
      </c>
      <c r="L432">
        <f t="shared" si="7"/>
        <v>182831</v>
      </c>
    </row>
    <row r="433" spans="1:15" hidden="1">
      <c r="A433" t="s">
        <v>424</v>
      </c>
      <c r="B433">
        <v>10008010300021</v>
      </c>
      <c r="C433">
        <v>10</v>
      </c>
      <c r="D433">
        <v>8</v>
      </c>
      <c r="E433">
        <v>1</v>
      </c>
      <c r="F433">
        <v>30</v>
      </c>
      <c r="G433">
        <v>21</v>
      </c>
      <c r="H433">
        <v>0</v>
      </c>
      <c r="I433">
        <v>1000801</v>
      </c>
      <c r="J433">
        <v>1006</v>
      </c>
      <c r="K433">
        <v>113.286622911241</v>
      </c>
      <c r="L433">
        <f t="shared" si="7"/>
        <v>183837</v>
      </c>
    </row>
    <row r="434" spans="1:15" hidden="1">
      <c r="A434" t="s">
        <v>1565</v>
      </c>
      <c r="B434">
        <v>10008010800014</v>
      </c>
      <c r="C434">
        <v>10</v>
      </c>
      <c r="D434">
        <v>8</v>
      </c>
      <c r="E434">
        <v>1</v>
      </c>
      <c r="F434">
        <v>80</v>
      </c>
      <c r="G434">
        <v>14</v>
      </c>
      <c r="H434">
        <v>0</v>
      </c>
      <c r="I434">
        <v>1000801</v>
      </c>
      <c r="J434">
        <v>630</v>
      </c>
      <c r="K434">
        <v>113.72602578920704</v>
      </c>
      <c r="L434">
        <f t="shared" si="7"/>
        <v>184467</v>
      </c>
    </row>
    <row r="435" spans="1:15" hidden="1">
      <c r="A435" t="s">
        <v>981</v>
      </c>
      <c r="B435">
        <v>10008010800004</v>
      </c>
      <c r="C435">
        <v>10</v>
      </c>
      <c r="D435">
        <v>8</v>
      </c>
      <c r="E435">
        <v>1</v>
      </c>
      <c r="F435">
        <v>80</v>
      </c>
      <c r="G435">
        <v>4</v>
      </c>
      <c r="H435">
        <v>0</v>
      </c>
      <c r="I435">
        <v>1000801</v>
      </c>
      <c r="J435">
        <v>649</v>
      </c>
      <c r="K435">
        <v>114.82695298220322</v>
      </c>
      <c r="L435">
        <f t="shared" si="7"/>
        <v>185116</v>
      </c>
    </row>
    <row r="436" spans="1:15" hidden="1">
      <c r="A436" t="s">
        <v>1590</v>
      </c>
      <c r="B436">
        <v>10008011000012</v>
      </c>
      <c r="C436">
        <v>10</v>
      </c>
      <c r="D436">
        <v>8</v>
      </c>
      <c r="E436">
        <v>1</v>
      </c>
      <c r="F436">
        <v>100</v>
      </c>
      <c r="G436">
        <v>12</v>
      </c>
      <c r="H436">
        <v>0</v>
      </c>
      <c r="I436">
        <v>1000801</v>
      </c>
      <c r="J436">
        <v>750</v>
      </c>
      <c r="K436">
        <v>116.31730947668973</v>
      </c>
      <c r="L436">
        <f t="shared" si="7"/>
        <v>185866</v>
      </c>
    </row>
    <row r="437" spans="1:15" hidden="1">
      <c r="A437" t="s">
        <v>1722</v>
      </c>
      <c r="B437" t="s">
        <v>1723</v>
      </c>
      <c r="C437">
        <v>10</v>
      </c>
      <c r="D437">
        <v>8</v>
      </c>
      <c r="E437">
        <v>1</v>
      </c>
      <c r="F437">
        <v>90</v>
      </c>
      <c r="G437" t="s">
        <v>1724</v>
      </c>
      <c r="H437">
        <v>0</v>
      </c>
      <c r="I437">
        <v>1000801</v>
      </c>
      <c r="J437">
        <v>543</v>
      </c>
      <c r="K437">
        <f ca="1">RAND()*121</f>
        <v>103.96284132795279</v>
      </c>
      <c r="L437">
        <f t="shared" si="7"/>
        <v>186409</v>
      </c>
    </row>
    <row r="438" spans="1:15" hidden="1">
      <c r="A438" t="s">
        <v>1575</v>
      </c>
      <c r="B438">
        <v>10008010900009</v>
      </c>
      <c r="C438">
        <v>10</v>
      </c>
      <c r="D438">
        <v>8</v>
      </c>
      <c r="E438">
        <v>1</v>
      </c>
      <c r="F438">
        <v>90</v>
      </c>
      <c r="G438">
        <v>9</v>
      </c>
      <c r="H438">
        <v>0</v>
      </c>
      <c r="I438">
        <v>1000801</v>
      </c>
      <c r="J438">
        <v>733</v>
      </c>
      <c r="K438">
        <v>117.94135313420828</v>
      </c>
      <c r="L438">
        <f t="shared" si="7"/>
        <v>187142</v>
      </c>
    </row>
    <row r="439" spans="1:15" hidden="1">
      <c r="A439" t="s">
        <v>1549</v>
      </c>
      <c r="B439">
        <v>10008010300015</v>
      </c>
      <c r="C439">
        <v>10</v>
      </c>
      <c r="D439">
        <v>8</v>
      </c>
      <c r="E439">
        <v>1</v>
      </c>
      <c r="F439">
        <v>30</v>
      </c>
      <c r="G439">
        <v>15</v>
      </c>
      <c r="H439">
        <v>0</v>
      </c>
      <c r="I439">
        <v>1000801</v>
      </c>
      <c r="J439">
        <v>1462</v>
      </c>
      <c r="K439">
        <v>118.80743888293078</v>
      </c>
      <c r="L439">
        <f t="shared" si="7"/>
        <v>188604</v>
      </c>
    </row>
    <row r="440" spans="1:15" hidden="1">
      <c r="A440" t="s">
        <v>1600</v>
      </c>
      <c r="B440">
        <v>10008011300014</v>
      </c>
      <c r="C440">
        <v>10</v>
      </c>
      <c r="D440">
        <v>8</v>
      </c>
      <c r="E440">
        <v>1</v>
      </c>
      <c r="F440">
        <v>130</v>
      </c>
      <c r="G440">
        <v>14</v>
      </c>
      <c r="H440">
        <v>0</v>
      </c>
      <c r="I440">
        <v>1000801</v>
      </c>
      <c r="J440">
        <v>66</v>
      </c>
      <c r="K440">
        <v>120.14357851152927</v>
      </c>
      <c r="L440">
        <f t="shared" si="7"/>
        <v>188670</v>
      </c>
    </row>
    <row r="441" spans="1:15" hidden="1">
      <c r="A441" t="s">
        <v>1594</v>
      </c>
      <c r="B441">
        <v>10008011300006</v>
      </c>
      <c r="C441">
        <v>10</v>
      </c>
      <c r="D441">
        <v>8</v>
      </c>
      <c r="E441">
        <v>1</v>
      </c>
      <c r="F441">
        <v>130</v>
      </c>
      <c r="G441">
        <v>6</v>
      </c>
      <c r="H441">
        <v>0</v>
      </c>
      <c r="I441">
        <v>1000801</v>
      </c>
      <c r="J441">
        <v>73</v>
      </c>
      <c r="K441">
        <v>120.62470426458589</v>
      </c>
      <c r="L441">
        <f t="shared" si="7"/>
        <v>188743</v>
      </c>
    </row>
    <row r="442" spans="1:15" hidden="1">
      <c r="A442" t="s">
        <v>1661</v>
      </c>
      <c r="B442">
        <v>66000022600015</v>
      </c>
      <c r="C442">
        <v>66</v>
      </c>
      <c r="D442">
        <v>0</v>
      </c>
      <c r="E442">
        <v>2</v>
      </c>
      <c r="F442">
        <v>260</v>
      </c>
      <c r="G442">
        <v>15</v>
      </c>
      <c r="H442">
        <v>0</v>
      </c>
      <c r="I442">
        <v>6600002</v>
      </c>
      <c r="J442">
        <v>1977</v>
      </c>
      <c r="K442">
        <v>1.6838738671829057</v>
      </c>
      <c r="L442">
        <f>J442</f>
        <v>1977</v>
      </c>
      <c r="M442">
        <f>L533/4</f>
        <v>72034</v>
      </c>
      <c r="N442">
        <v>157797</v>
      </c>
    </row>
    <row r="443" spans="1:15" hidden="1">
      <c r="A443" t="s">
        <v>1662</v>
      </c>
      <c r="B443">
        <v>66000022600016</v>
      </c>
      <c r="C443">
        <v>66</v>
      </c>
      <c r="D443">
        <v>0</v>
      </c>
      <c r="E443">
        <v>2</v>
      </c>
      <c r="F443">
        <v>260</v>
      </c>
      <c r="G443">
        <v>16</v>
      </c>
      <c r="H443">
        <v>0</v>
      </c>
      <c r="I443">
        <v>6600002</v>
      </c>
      <c r="J443">
        <v>1078</v>
      </c>
      <c r="K443">
        <v>2.7028441920637722</v>
      </c>
      <c r="L443">
        <f>J443+L442</f>
        <v>3055</v>
      </c>
      <c r="N443">
        <f>N442+M442</f>
        <v>229831</v>
      </c>
    </row>
    <row r="444" spans="1:15" hidden="1">
      <c r="A444" t="s">
        <v>1638</v>
      </c>
      <c r="B444">
        <v>66000022400015</v>
      </c>
      <c r="C444">
        <v>66</v>
      </c>
      <c r="D444">
        <v>0</v>
      </c>
      <c r="E444">
        <v>2</v>
      </c>
      <c r="F444">
        <v>240</v>
      </c>
      <c r="G444">
        <v>15</v>
      </c>
      <c r="H444">
        <v>0</v>
      </c>
      <c r="I444">
        <v>6600002</v>
      </c>
      <c r="J444">
        <v>4363</v>
      </c>
      <c r="K444">
        <v>3.6350779879037005</v>
      </c>
      <c r="L444">
        <f t="shared" ref="L444:L507" si="8">J444+L443</f>
        <v>7418</v>
      </c>
      <c r="N444">
        <f>N442+2*M442-L533</f>
        <v>13729</v>
      </c>
    </row>
    <row r="445" spans="1:15" hidden="1">
      <c r="A445" t="s">
        <v>472</v>
      </c>
      <c r="B445">
        <v>66000021300015</v>
      </c>
      <c r="C445">
        <v>66</v>
      </c>
      <c r="D445">
        <v>0</v>
      </c>
      <c r="E445">
        <v>2</v>
      </c>
      <c r="F445">
        <v>130</v>
      </c>
      <c r="G445">
        <v>15</v>
      </c>
      <c r="H445">
        <v>0</v>
      </c>
      <c r="I445">
        <v>6600002</v>
      </c>
      <c r="J445">
        <v>2992</v>
      </c>
      <c r="K445">
        <v>3.667279777693317</v>
      </c>
      <c r="L445">
        <f t="shared" si="8"/>
        <v>10410</v>
      </c>
      <c r="N445">
        <f>N442+3*M442-L533</f>
        <v>85763</v>
      </c>
    </row>
    <row r="446" spans="1:15">
      <c r="A446" s="2" t="s">
        <v>451</v>
      </c>
      <c r="B446" s="2">
        <v>66000022500010</v>
      </c>
      <c r="C446" s="2">
        <v>66</v>
      </c>
      <c r="D446" s="2">
        <v>0</v>
      </c>
      <c r="E446" s="2">
        <v>2</v>
      </c>
      <c r="F446" s="2">
        <v>250</v>
      </c>
      <c r="G446" s="2">
        <v>10</v>
      </c>
      <c r="H446" s="2">
        <v>0</v>
      </c>
      <c r="I446" s="2">
        <v>6600002</v>
      </c>
      <c r="J446" s="2">
        <v>5190</v>
      </c>
      <c r="K446" s="2">
        <v>3.9053694881462611</v>
      </c>
      <c r="L446" s="2">
        <f t="shared" si="8"/>
        <v>15600</v>
      </c>
      <c r="M446" s="2"/>
      <c r="N446" s="2"/>
      <c r="O446" s="2">
        <v>1</v>
      </c>
    </row>
    <row r="447" spans="1:15" hidden="1">
      <c r="A447" t="s">
        <v>1356</v>
      </c>
      <c r="B447">
        <v>66000021300011</v>
      </c>
      <c r="C447">
        <v>66</v>
      </c>
      <c r="D447">
        <v>0</v>
      </c>
      <c r="E447">
        <v>2</v>
      </c>
      <c r="F447">
        <v>130</v>
      </c>
      <c r="G447">
        <v>11</v>
      </c>
      <c r="H447">
        <v>0</v>
      </c>
      <c r="I447">
        <v>6600002</v>
      </c>
      <c r="J447">
        <v>4346</v>
      </c>
      <c r="K447">
        <v>4.8380026226252593</v>
      </c>
      <c r="L447">
        <f t="shared" si="8"/>
        <v>19946</v>
      </c>
    </row>
    <row r="448" spans="1:15" hidden="1">
      <c r="A448" t="s">
        <v>323</v>
      </c>
      <c r="B448">
        <v>66000022300010</v>
      </c>
      <c r="C448">
        <v>66</v>
      </c>
      <c r="D448">
        <v>0</v>
      </c>
      <c r="E448">
        <v>2</v>
      </c>
      <c r="F448">
        <v>230</v>
      </c>
      <c r="G448">
        <v>10</v>
      </c>
      <c r="H448">
        <v>0</v>
      </c>
      <c r="I448">
        <v>6600002</v>
      </c>
      <c r="J448">
        <v>2071</v>
      </c>
      <c r="K448">
        <v>5.3014792128315111</v>
      </c>
      <c r="L448">
        <f t="shared" si="8"/>
        <v>22017</v>
      </c>
    </row>
    <row r="449" spans="1:12" hidden="1">
      <c r="A449" t="s">
        <v>1609</v>
      </c>
      <c r="B449">
        <v>66000021300009</v>
      </c>
      <c r="C449">
        <v>66</v>
      </c>
      <c r="D449">
        <v>0</v>
      </c>
      <c r="E449">
        <v>2</v>
      </c>
      <c r="F449">
        <v>130</v>
      </c>
      <c r="G449">
        <v>9</v>
      </c>
      <c r="H449">
        <v>0</v>
      </c>
      <c r="I449">
        <v>6600002</v>
      </c>
      <c r="J449">
        <v>6690</v>
      </c>
      <c r="K449">
        <v>6.3336679815750623</v>
      </c>
      <c r="L449">
        <f t="shared" si="8"/>
        <v>28707</v>
      </c>
    </row>
    <row r="450" spans="1:12" hidden="1">
      <c r="A450" t="s">
        <v>776</v>
      </c>
      <c r="B450">
        <v>66000022400003</v>
      </c>
      <c r="C450">
        <v>66</v>
      </c>
      <c r="D450">
        <v>0</v>
      </c>
      <c r="E450">
        <v>2</v>
      </c>
      <c r="F450">
        <v>240</v>
      </c>
      <c r="G450">
        <v>3</v>
      </c>
      <c r="H450">
        <v>0</v>
      </c>
      <c r="I450">
        <v>6600002</v>
      </c>
      <c r="J450">
        <v>3449</v>
      </c>
      <c r="K450">
        <v>7.6372594283459385</v>
      </c>
      <c r="L450">
        <f t="shared" si="8"/>
        <v>32156</v>
      </c>
    </row>
    <row r="451" spans="1:12" hidden="1">
      <c r="A451" t="s">
        <v>617</v>
      </c>
      <c r="B451">
        <v>66000021300001</v>
      </c>
      <c r="C451">
        <v>66</v>
      </c>
      <c r="D451">
        <v>0</v>
      </c>
      <c r="E451">
        <v>2</v>
      </c>
      <c r="F451">
        <v>130</v>
      </c>
      <c r="G451">
        <v>1</v>
      </c>
      <c r="H451">
        <v>0</v>
      </c>
      <c r="I451">
        <v>6600002</v>
      </c>
      <c r="J451">
        <v>1338</v>
      </c>
      <c r="K451">
        <v>9.0819878707765369</v>
      </c>
      <c r="L451">
        <f t="shared" si="8"/>
        <v>33494</v>
      </c>
    </row>
    <row r="452" spans="1:12" hidden="1">
      <c r="A452" t="s">
        <v>1605</v>
      </c>
      <c r="B452">
        <v>66000021300004</v>
      </c>
      <c r="C452">
        <v>66</v>
      </c>
      <c r="D452">
        <v>0</v>
      </c>
      <c r="E452">
        <v>2</v>
      </c>
      <c r="F452">
        <v>130</v>
      </c>
      <c r="G452">
        <v>4</v>
      </c>
      <c r="H452">
        <v>0</v>
      </c>
      <c r="I452">
        <v>6600002</v>
      </c>
      <c r="J452">
        <v>496</v>
      </c>
      <c r="K452">
        <v>9.1308860485735686</v>
      </c>
      <c r="L452">
        <f t="shared" si="8"/>
        <v>33990</v>
      </c>
    </row>
    <row r="453" spans="1:12" hidden="1">
      <c r="A453" t="s">
        <v>1641</v>
      </c>
      <c r="B453">
        <v>66000022500003</v>
      </c>
      <c r="C453">
        <v>66</v>
      </c>
      <c r="D453">
        <v>0</v>
      </c>
      <c r="E453">
        <v>2</v>
      </c>
      <c r="F453">
        <v>250</v>
      </c>
      <c r="G453">
        <v>3</v>
      </c>
      <c r="H453">
        <v>0</v>
      </c>
      <c r="I453">
        <v>6600002</v>
      </c>
      <c r="J453">
        <v>1708</v>
      </c>
      <c r="K453">
        <v>11.999936108266311</v>
      </c>
      <c r="L453">
        <f t="shared" si="8"/>
        <v>35698</v>
      </c>
    </row>
    <row r="454" spans="1:12" hidden="1">
      <c r="A454" t="s">
        <v>1615</v>
      </c>
      <c r="B454">
        <v>66000021300021</v>
      </c>
      <c r="C454">
        <v>66</v>
      </c>
      <c r="D454">
        <v>0</v>
      </c>
      <c r="E454">
        <v>2</v>
      </c>
      <c r="F454">
        <v>130</v>
      </c>
      <c r="G454">
        <v>21</v>
      </c>
      <c r="H454">
        <v>0</v>
      </c>
      <c r="I454">
        <v>6600002</v>
      </c>
      <c r="J454">
        <v>5527</v>
      </c>
      <c r="K454">
        <v>12.528839407382405</v>
      </c>
      <c r="L454">
        <f t="shared" si="8"/>
        <v>41225</v>
      </c>
    </row>
    <row r="455" spans="1:12" hidden="1">
      <c r="A455" t="s">
        <v>413</v>
      </c>
      <c r="B455">
        <v>66000021300005</v>
      </c>
      <c r="C455">
        <v>66</v>
      </c>
      <c r="D455">
        <v>0</v>
      </c>
      <c r="E455">
        <v>2</v>
      </c>
      <c r="F455">
        <v>130</v>
      </c>
      <c r="G455">
        <v>5</v>
      </c>
      <c r="H455">
        <v>0</v>
      </c>
      <c r="I455">
        <v>6600002</v>
      </c>
      <c r="J455">
        <v>2291</v>
      </c>
      <c r="K455">
        <v>13.409131726196117</v>
      </c>
      <c r="L455">
        <f t="shared" si="8"/>
        <v>43516</v>
      </c>
    </row>
    <row r="456" spans="1:12" hidden="1">
      <c r="A456" t="s">
        <v>1616</v>
      </c>
      <c r="B456">
        <v>66000022300001</v>
      </c>
      <c r="C456">
        <v>66</v>
      </c>
      <c r="D456">
        <v>0</v>
      </c>
      <c r="E456">
        <v>2</v>
      </c>
      <c r="F456">
        <v>230</v>
      </c>
      <c r="G456">
        <v>1</v>
      </c>
      <c r="H456">
        <v>0</v>
      </c>
      <c r="I456">
        <v>6600002</v>
      </c>
      <c r="J456">
        <v>7627</v>
      </c>
      <c r="K456">
        <v>14.657858647209768</v>
      </c>
      <c r="L456">
        <f t="shared" si="8"/>
        <v>51143</v>
      </c>
    </row>
    <row r="457" spans="1:12" hidden="1">
      <c r="A457" t="s">
        <v>1654</v>
      </c>
      <c r="B457">
        <v>66000022600007</v>
      </c>
      <c r="C457">
        <v>66</v>
      </c>
      <c r="D457">
        <v>0</v>
      </c>
      <c r="E457">
        <v>2</v>
      </c>
      <c r="F457">
        <v>260</v>
      </c>
      <c r="G457">
        <v>7</v>
      </c>
      <c r="H457">
        <v>0</v>
      </c>
      <c r="I457">
        <v>6600002</v>
      </c>
      <c r="J457">
        <v>1035</v>
      </c>
      <c r="K457">
        <v>15.266053093626917</v>
      </c>
      <c r="L457">
        <f t="shared" si="8"/>
        <v>52178</v>
      </c>
    </row>
    <row r="458" spans="1:12" hidden="1">
      <c r="A458" t="s">
        <v>1633</v>
      </c>
      <c r="B458">
        <v>66000022400008</v>
      </c>
      <c r="C458">
        <v>66</v>
      </c>
      <c r="D458">
        <v>0</v>
      </c>
      <c r="E458">
        <v>2</v>
      </c>
      <c r="F458">
        <v>240</v>
      </c>
      <c r="G458">
        <v>8</v>
      </c>
      <c r="H458">
        <v>0</v>
      </c>
      <c r="I458">
        <v>6600002</v>
      </c>
      <c r="J458">
        <v>1916</v>
      </c>
      <c r="K458">
        <v>15.529675685924897</v>
      </c>
      <c r="L458">
        <f t="shared" si="8"/>
        <v>54094</v>
      </c>
    </row>
    <row r="459" spans="1:12" hidden="1">
      <c r="A459" t="s">
        <v>1656</v>
      </c>
      <c r="B459">
        <v>66000022600009</v>
      </c>
      <c r="C459">
        <v>66</v>
      </c>
      <c r="D459">
        <v>0</v>
      </c>
      <c r="E459">
        <v>2</v>
      </c>
      <c r="F459">
        <v>260</v>
      </c>
      <c r="G459">
        <v>9</v>
      </c>
      <c r="H459">
        <v>0</v>
      </c>
      <c r="I459">
        <v>6600002</v>
      </c>
      <c r="J459">
        <v>2760</v>
      </c>
      <c r="K459">
        <v>15.825469414475577</v>
      </c>
      <c r="L459">
        <f t="shared" si="8"/>
        <v>56854</v>
      </c>
    </row>
    <row r="460" spans="1:12" hidden="1">
      <c r="A460" t="s">
        <v>1626</v>
      </c>
      <c r="B460">
        <v>66000022300014</v>
      </c>
      <c r="C460">
        <v>66</v>
      </c>
      <c r="D460">
        <v>0</v>
      </c>
      <c r="E460">
        <v>2</v>
      </c>
      <c r="F460">
        <v>230</v>
      </c>
      <c r="G460">
        <v>14</v>
      </c>
      <c r="H460">
        <v>0</v>
      </c>
      <c r="I460">
        <v>6600002</v>
      </c>
      <c r="J460">
        <v>1540</v>
      </c>
      <c r="K460">
        <v>15.912397523455409</v>
      </c>
      <c r="L460">
        <f t="shared" si="8"/>
        <v>58394</v>
      </c>
    </row>
    <row r="461" spans="1:12" hidden="1">
      <c r="A461" t="s">
        <v>1649</v>
      </c>
      <c r="B461">
        <v>66000022600001</v>
      </c>
      <c r="C461">
        <v>66</v>
      </c>
      <c r="D461">
        <v>0</v>
      </c>
      <c r="E461">
        <v>2</v>
      </c>
      <c r="F461">
        <v>260</v>
      </c>
      <c r="G461">
        <v>1</v>
      </c>
      <c r="H461">
        <v>0</v>
      </c>
      <c r="I461">
        <v>6600002</v>
      </c>
      <c r="J461">
        <v>1150</v>
      </c>
      <c r="K461">
        <v>17.809326778984321</v>
      </c>
      <c r="L461">
        <f t="shared" si="8"/>
        <v>59544</v>
      </c>
    </row>
    <row r="462" spans="1:12" hidden="1">
      <c r="A462" t="s">
        <v>1636</v>
      </c>
      <c r="B462">
        <v>66000022400013</v>
      </c>
      <c r="C462">
        <v>66</v>
      </c>
      <c r="D462">
        <v>0</v>
      </c>
      <c r="E462">
        <v>2</v>
      </c>
      <c r="F462">
        <v>240</v>
      </c>
      <c r="G462">
        <v>13</v>
      </c>
      <c r="H462">
        <v>0</v>
      </c>
      <c r="I462">
        <v>6600002</v>
      </c>
      <c r="J462">
        <v>1275</v>
      </c>
      <c r="K462">
        <v>20.418408952558678</v>
      </c>
      <c r="L462">
        <f t="shared" si="8"/>
        <v>60819</v>
      </c>
    </row>
    <row r="463" spans="1:12" hidden="1">
      <c r="A463" t="s">
        <v>1371</v>
      </c>
      <c r="B463">
        <v>66000021300019</v>
      </c>
      <c r="C463">
        <v>66</v>
      </c>
      <c r="D463">
        <v>0</v>
      </c>
      <c r="E463">
        <v>2</v>
      </c>
      <c r="F463">
        <v>130</v>
      </c>
      <c r="G463">
        <v>19</v>
      </c>
      <c r="H463">
        <v>0</v>
      </c>
      <c r="I463">
        <v>6600002</v>
      </c>
      <c r="J463">
        <v>2054</v>
      </c>
      <c r="K463">
        <v>20.442558914605279</v>
      </c>
      <c r="L463">
        <f t="shared" si="8"/>
        <v>62873</v>
      </c>
    </row>
    <row r="464" spans="1:12" hidden="1">
      <c r="A464" t="s">
        <v>1628</v>
      </c>
      <c r="B464">
        <v>66000022300016</v>
      </c>
      <c r="C464">
        <v>66</v>
      </c>
      <c r="D464">
        <v>0</v>
      </c>
      <c r="E464">
        <v>2</v>
      </c>
      <c r="F464">
        <v>230</v>
      </c>
      <c r="G464">
        <v>16</v>
      </c>
      <c r="H464">
        <v>0</v>
      </c>
      <c r="I464">
        <v>6600002</v>
      </c>
      <c r="J464">
        <v>793</v>
      </c>
      <c r="K464">
        <v>20.506629755229106</v>
      </c>
      <c r="L464">
        <f t="shared" si="8"/>
        <v>63666</v>
      </c>
    </row>
    <row r="465" spans="1:15" hidden="1">
      <c r="A465" t="s">
        <v>1604</v>
      </c>
      <c r="B465">
        <v>66000021300003</v>
      </c>
      <c r="C465">
        <v>66</v>
      </c>
      <c r="D465">
        <v>0</v>
      </c>
      <c r="E465">
        <v>2</v>
      </c>
      <c r="F465">
        <v>130</v>
      </c>
      <c r="G465">
        <v>3</v>
      </c>
      <c r="H465">
        <v>0</v>
      </c>
      <c r="I465">
        <v>6600002</v>
      </c>
      <c r="J465">
        <v>956</v>
      </c>
      <c r="K465">
        <v>20.617825835753877</v>
      </c>
      <c r="L465">
        <f t="shared" si="8"/>
        <v>64622</v>
      </c>
    </row>
    <row r="466" spans="1:15" hidden="1">
      <c r="A466" t="s">
        <v>1632</v>
      </c>
      <c r="B466">
        <v>66000022400007</v>
      </c>
      <c r="C466">
        <v>66</v>
      </c>
      <c r="D466">
        <v>0</v>
      </c>
      <c r="E466">
        <v>2</v>
      </c>
      <c r="F466">
        <v>240</v>
      </c>
      <c r="G466">
        <v>7</v>
      </c>
      <c r="H466">
        <v>0</v>
      </c>
      <c r="I466">
        <v>6600002</v>
      </c>
      <c r="J466">
        <v>2802</v>
      </c>
      <c r="K466">
        <v>20.980994125307447</v>
      </c>
      <c r="L466">
        <f t="shared" si="8"/>
        <v>67424</v>
      </c>
    </row>
    <row r="467" spans="1:15" hidden="1">
      <c r="A467" t="s">
        <v>271</v>
      </c>
      <c r="B467">
        <v>66000022400009</v>
      </c>
      <c r="C467">
        <v>66</v>
      </c>
      <c r="D467">
        <v>0</v>
      </c>
      <c r="E467">
        <v>2</v>
      </c>
      <c r="F467">
        <v>240</v>
      </c>
      <c r="G467">
        <v>9</v>
      </c>
      <c r="H467">
        <v>0</v>
      </c>
      <c r="I467">
        <v>6600002</v>
      </c>
      <c r="J467">
        <v>816</v>
      </c>
      <c r="K467">
        <v>21.198641433168845</v>
      </c>
      <c r="L467">
        <f t="shared" si="8"/>
        <v>68240</v>
      </c>
    </row>
    <row r="468" spans="1:15" hidden="1">
      <c r="A468" t="s">
        <v>1607</v>
      </c>
      <c r="B468">
        <v>66000021300007</v>
      </c>
      <c r="C468">
        <v>66</v>
      </c>
      <c r="D468">
        <v>0</v>
      </c>
      <c r="E468">
        <v>2</v>
      </c>
      <c r="F468">
        <v>130</v>
      </c>
      <c r="G468">
        <v>7</v>
      </c>
      <c r="H468">
        <v>0</v>
      </c>
      <c r="I468">
        <v>6600002</v>
      </c>
      <c r="J468">
        <v>4640</v>
      </c>
      <c r="K468">
        <v>21.487384194242498</v>
      </c>
      <c r="L468">
        <f t="shared" si="8"/>
        <v>72880</v>
      </c>
    </row>
    <row r="469" spans="1:15" hidden="1">
      <c r="A469" t="s">
        <v>1610</v>
      </c>
      <c r="B469">
        <v>66000021300010</v>
      </c>
      <c r="C469">
        <v>66</v>
      </c>
      <c r="D469">
        <v>0</v>
      </c>
      <c r="E469">
        <v>2</v>
      </c>
      <c r="F469">
        <v>130</v>
      </c>
      <c r="G469">
        <v>10</v>
      </c>
      <c r="H469">
        <v>0</v>
      </c>
      <c r="I469">
        <v>6600002</v>
      </c>
      <c r="J469">
        <v>1003</v>
      </c>
      <c r="K469">
        <v>21.679528684885561</v>
      </c>
      <c r="L469">
        <f t="shared" si="8"/>
        <v>73883</v>
      </c>
    </row>
    <row r="470" spans="1:15" hidden="1">
      <c r="A470" t="s">
        <v>1618</v>
      </c>
      <c r="B470">
        <v>66000022300004</v>
      </c>
      <c r="C470">
        <v>66</v>
      </c>
      <c r="D470">
        <v>0</v>
      </c>
      <c r="E470">
        <v>2</v>
      </c>
      <c r="F470">
        <v>230</v>
      </c>
      <c r="G470">
        <v>4</v>
      </c>
      <c r="H470">
        <v>0</v>
      </c>
      <c r="I470">
        <v>6600002</v>
      </c>
      <c r="J470">
        <v>3668</v>
      </c>
      <c r="K470">
        <v>22.323690054376435</v>
      </c>
      <c r="L470">
        <f t="shared" si="8"/>
        <v>77551</v>
      </c>
    </row>
    <row r="471" spans="1:15" hidden="1">
      <c r="A471" t="s">
        <v>1663</v>
      </c>
      <c r="B471">
        <v>66000022600018</v>
      </c>
      <c r="C471">
        <v>66</v>
      </c>
      <c r="D471">
        <v>0</v>
      </c>
      <c r="E471">
        <v>2</v>
      </c>
      <c r="F471">
        <v>260</v>
      </c>
      <c r="G471">
        <v>18</v>
      </c>
      <c r="H471">
        <v>0</v>
      </c>
      <c r="I471">
        <v>6600002</v>
      </c>
      <c r="J471">
        <v>2130</v>
      </c>
      <c r="K471">
        <v>24.333694028424048</v>
      </c>
      <c r="L471">
        <f t="shared" si="8"/>
        <v>79681</v>
      </c>
    </row>
    <row r="472" spans="1:15" hidden="1">
      <c r="A472" t="s">
        <v>472</v>
      </c>
      <c r="B472">
        <v>66000022600020</v>
      </c>
      <c r="C472">
        <v>66</v>
      </c>
      <c r="D472">
        <v>0</v>
      </c>
      <c r="E472">
        <v>2</v>
      </c>
      <c r="F472">
        <v>260</v>
      </c>
      <c r="G472">
        <v>20</v>
      </c>
      <c r="H472">
        <v>0</v>
      </c>
      <c r="I472">
        <v>6600002</v>
      </c>
      <c r="J472">
        <v>1222</v>
      </c>
      <c r="K472">
        <v>27.629247843420991</v>
      </c>
      <c r="L472">
        <f t="shared" si="8"/>
        <v>80903</v>
      </c>
    </row>
    <row r="473" spans="1:15" hidden="1">
      <c r="A473" t="s">
        <v>846</v>
      </c>
      <c r="B473">
        <v>66000022500012</v>
      </c>
      <c r="C473">
        <v>66</v>
      </c>
      <c r="D473">
        <v>0</v>
      </c>
      <c r="E473">
        <v>2</v>
      </c>
      <c r="F473">
        <v>250</v>
      </c>
      <c r="G473">
        <v>12</v>
      </c>
      <c r="H473">
        <v>0</v>
      </c>
      <c r="I473">
        <v>6600002</v>
      </c>
      <c r="J473">
        <v>2371</v>
      </c>
      <c r="K473">
        <v>28.267806597266727</v>
      </c>
      <c r="L473">
        <f t="shared" si="8"/>
        <v>83274</v>
      </c>
    </row>
    <row r="474" spans="1:15" hidden="1">
      <c r="A474" t="s">
        <v>1631</v>
      </c>
      <c r="B474">
        <v>66000022400005</v>
      </c>
      <c r="C474">
        <v>66</v>
      </c>
      <c r="D474">
        <v>0</v>
      </c>
      <c r="E474">
        <v>2</v>
      </c>
      <c r="F474">
        <v>240</v>
      </c>
      <c r="G474">
        <v>5</v>
      </c>
      <c r="H474">
        <v>0</v>
      </c>
      <c r="I474">
        <v>6600002</v>
      </c>
      <c r="J474">
        <v>2301</v>
      </c>
      <c r="K474">
        <v>29.235318947081829</v>
      </c>
      <c r="L474">
        <f t="shared" si="8"/>
        <v>85575</v>
      </c>
    </row>
    <row r="475" spans="1:15">
      <c r="A475" s="2" t="s">
        <v>1637</v>
      </c>
      <c r="B475" s="2">
        <v>66000022400014</v>
      </c>
      <c r="C475" s="2">
        <v>66</v>
      </c>
      <c r="D475" s="2">
        <v>0</v>
      </c>
      <c r="E475" s="2">
        <v>2</v>
      </c>
      <c r="F475" s="2">
        <v>240</v>
      </c>
      <c r="G475" s="2">
        <v>14</v>
      </c>
      <c r="H475" s="2">
        <v>0</v>
      </c>
      <c r="I475" s="2">
        <v>6600002</v>
      </c>
      <c r="J475" s="2">
        <v>6466</v>
      </c>
      <c r="K475" s="2">
        <v>30.691841233577819</v>
      </c>
      <c r="L475" s="2">
        <f t="shared" si="8"/>
        <v>92041</v>
      </c>
      <c r="M475" s="2"/>
      <c r="N475" s="2"/>
      <c r="O475" s="2">
        <v>1</v>
      </c>
    </row>
    <row r="476" spans="1:15" hidden="1">
      <c r="A476" t="s">
        <v>1655</v>
      </c>
      <c r="B476">
        <v>66000022600008</v>
      </c>
      <c r="C476">
        <v>66</v>
      </c>
      <c r="D476">
        <v>0</v>
      </c>
      <c r="E476">
        <v>2</v>
      </c>
      <c r="F476">
        <v>260</v>
      </c>
      <c r="G476">
        <v>8</v>
      </c>
      <c r="H476">
        <v>0</v>
      </c>
      <c r="I476">
        <v>6600002</v>
      </c>
      <c r="J476">
        <v>5462</v>
      </c>
      <c r="K476">
        <v>30.773140929788173</v>
      </c>
      <c r="L476">
        <f t="shared" si="8"/>
        <v>97503</v>
      </c>
    </row>
    <row r="477" spans="1:15" hidden="1">
      <c r="A477" t="s">
        <v>779</v>
      </c>
      <c r="B477">
        <v>66000022300007</v>
      </c>
      <c r="C477">
        <v>66</v>
      </c>
      <c r="D477">
        <v>0</v>
      </c>
      <c r="E477">
        <v>2</v>
      </c>
      <c r="F477">
        <v>230</v>
      </c>
      <c r="G477">
        <v>7</v>
      </c>
      <c r="H477">
        <v>0</v>
      </c>
      <c r="I477">
        <v>6600002</v>
      </c>
      <c r="J477">
        <v>6745</v>
      </c>
      <c r="K477">
        <v>32.38398498692802</v>
      </c>
      <c r="L477">
        <f t="shared" si="8"/>
        <v>104248</v>
      </c>
    </row>
    <row r="478" spans="1:15" hidden="1">
      <c r="A478" t="s">
        <v>1603</v>
      </c>
      <c r="B478">
        <v>66000021300002</v>
      </c>
      <c r="C478">
        <v>66</v>
      </c>
      <c r="D478">
        <v>0</v>
      </c>
      <c r="E478">
        <v>2</v>
      </c>
      <c r="F478">
        <v>130</v>
      </c>
      <c r="G478">
        <v>2</v>
      </c>
      <c r="H478">
        <v>0</v>
      </c>
      <c r="I478">
        <v>6600002</v>
      </c>
      <c r="J478">
        <v>1988</v>
      </c>
      <c r="K478">
        <v>33.453501080760091</v>
      </c>
      <c r="L478">
        <f t="shared" si="8"/>
        <v>106236</v>
      </c>
    </row>
    <row r="479" spans="1:15" hidden="1">
      <c r="A479" t="s">
        <v>1173</v>
      </c>
      <c r="B479">
        <v>66000022500002</v>
      </c>
      <c r="C479">
        <v>66</v>
      </c>
      <c r="D479">
        <v>0</v>
      </c>
      <c r="E479">
        <v>2</v>
      </c>
      <c r="F479">
        <v>250</v>
      </c>
      <c r="G479">
        <v>2</v>
      </c>
      <c r="H479">
        <v>0</v>
      </c>
      <c r="I479">
        <v>6600002</v>
      </c>
      <c r="J479">
        <v>2622</v>
      </c>
      <c r="K479">
        <v>34.099202773952015</v>
      </c>
      <c r="L479">
        <f t="shared" si="8"/>
        <v>108858</v>
      </c>
    </row>
    <row r="480" spans="1:15" hidden="1">
      <c r="A480" t="s">
        <v>1659</v>
      </c>
      <c r="B480">
        <v>66000022600012</v>
      </c>
      <c r="C480">
        <v>66</v>
      </c>
      <c r="D480">
        <v>0</v>
      </c>
      <c r="E480">
        <v>2</v>
      </c>
      <c r="F480">
        <v>260</v>
      </c>
      <c r="G480">
        <v>12</v>
      </c>
      <c r="H480">
        <v>0</v>
      </c>
      <c r="I480">
        <v>6600002</v>
      </c>
      <c r="J480">
        <v>2203</v>
      </c>
      <c r="K480">
        <v>34.453466647786982</v>
      </c>
      <c r="L480">
        <f t="shared" si="8"/>
        <v>111061</v>
      </c>
    </row>
    <row r="481" spans="1:15" hidden="1">
      <c r="A481" t="s">
        <v>1645</v>
      </c>
      <c r="B481">
        <v>66000022500008</v>
      </c>
      <c r="C481">
        <v>66</v>
      </c>
      <c r="D481">
        <v>0</v>
      </c>
      <c r="E481">
        <v>2</v>
      </c>
      <c r="F481">
        <v>250</v>
      </c>
      <c r="G481">
        <v>8</v>
      </c>
      <c r="H481">
        <v>0</v>
      </c>
      <c r="I481">
        <v>6600002</v>
      </c>
      <c r="J481">
        <v>2798</v>
      </c>
      <c r="K481">
        <v>34.521864839938935</v>
      </c>
      <c r="L481">
        <f t="shared" si="8"/>
        <v>113859</v>
      </c>
    </row>
    <row r="482" spans="1:15" hidden="1">
      <c r="A482" t="s">
        <v>1642</v>
      </c>
      <c r="B482">
        <v>66000022500005</v>
      </c>
      <c r="C482">
        <v>66</v>
      </c>
      <c r="D482">
        <v>0</v>
      </c>
      <c r="E482">
        <v>2</v>
      </c>
      <c r="F482">
        <v>250</v>
      </c>
      <c r="G482">
        <v>5</v>
      </c>
      <c r="H482">
        <v>0</v>
      </c>
      <c r="I482">
        <v>6600002</v>
      </c>
      <c r="J482">
        <v>983</v>
      </c>
      <c r="K482">
        <v>34.804970979744702</v>
      </c>
      <c r="L482">
        <f t="shared" si="8"/>
        <v>114842</v>
      </c>
    </row>
    <row r="483" spans="1:15" hidden="1">
      <c r="A483" t="s">
        <v>1612</v>
      </c>
      <c r="B483">
        <v>66000021300014</v>
      </c>
      <c r="C483">
        <v>66</v>
      </c>
      <c r="D483">
        <v>0</v>
      </c>
      <c r="E483">
        <v>2</v>
      </c>
      <c r="F483">
        <v>130</v>
      </c>
      <c r="G483">
        <v>14</v>
      </c>
      <c r="H483">
        <v>0</v>
      </c>
      <c r="I483">
        <v>6600002</v>
      </c>
      <c r="J483">
        <v>4208</v>
      </c>
      <c r="K483">
        <v>34.886121055649426</v>
      </c>
      <c r="L483">
        <f t="shared" si="8"/>
        <v>119050</v>
      </c>
    </row>
    <row r="484" spans="1:15" hidden="1">
      <c r="A484" t="s">
        <v>909</v>
      </c>
      <c r="B484">
        <v>66000022500016</v>
      </c>
      <c r="C484">
        <v>66</v>
      </c>
      <c r="D484">
        <v>0</v>
      </c>
      <c r="E484">
        <v>2</v>
      </c>
      <c r="F484">
        <v>250</v>
      </c>
      <c r="G484">
        <v>16</v>
      </c>
      <c r="H484">
        <v>0</v>
      </c>
      <c r="I484">
        <v>6600002</v>
      </c>
      <c r="J484">
        <v>7342</v>
      </c>
      <c r="K484">
        <v>36.546455351100128</v>
      </c>
      <c r="L484">
        <f t="shared" si="8"/>
        <v>126392</v>
      </c>
    </row>
    <row r="485" spans="1:15" hidden="1">
      <c r="A485" t="s">
        <v>520</v>
      </c>
      <c r="B485">
        <v>66000022600005</v>
      </c>
      <c r="C485">
        <v>66</v>
      </c>
      <c r="D485">
        <v>0</v>
      </c>
      <c r="E485">
        <v>2</v>
      </c>
      <c r="F485">
        <v>260</v>
      </c>
      <c r="G485">
        <v>5</v>
      </c>
      <c r="H485">
        <v>0</v>
      </c>
      <c r="I485">
        <v>6600002</v>
      </c>
      <c r="J485">
        <v>1880</v>
      </c>
      <c r="K485">
        <v>40.648530462266578</v>
      </c>
      <c r="L485">
        <f t="shared" si="8"/>
        <v>128272</v>
      </c>
    </row>
    <row r="486" spans="1:15" hidden="1">
      <c r="A486" t="s">
        <v>1608</v>
      </c>
      <c r="B486">
        <v>66000021300008</v>
      </c>
      <c r="C486">
        <v>66</v>
      </c>
      <c r="D486">
        <v>0</v>
      </c>
      <c r="E486">
        <v>2</v>
      </c>
      <c r="F486">
        <v>130</v>
      </c>
      <c r="G486">
        <v>8</v>
      </c>
      <c r="H486">
        <v>0</v>
      </c>
      <c r="I486">
        <v>6600002</v>
      </c>
      <c r="J486">
        <v>6177</v>
      </c>
      <c r="K486">
        <v>40.684435242855585</v>
      </c>
      <c r="L486">
        <f t="shared" si="8"/>
        <v>134449</v>
      </c>
    </row>
    <row r="487" spans="1:15" hidden="1">
      <c r="A487" t="s">
        <v>1660</v>
      </c>
      <c r="B487">
        <v>66000022600014</v>
      </c>
      <c r="C487">
        <v>66</v>
      </c>
      <c r="D487">
        <v>0</v>
      </c>
      <c r="E487">
        <v>2</v>
      </c>
      <c r="F487">
        <v>260</v>
      </c>
      <c r="G487">
        <v>14</v>
      </c>
      <c r="H487">
        <v>0</v>
      </c>
      <c r="I487">
        <v>6600002</v>
      </c>
      <c r="J487">
        <v>2527</v>
      </c>
      <c r="K487">
        <v>40.845287622105801</v>
      </c>
      <c r="L487">
        <f t="shared" si="8"/>
        <v>136976</v>
      </c>
    </row>
    <row r="488" spans="1:15" hidden="1">
      <c r="A488" t="s">
        <v>484</v>
      </c>
      <c r="B488">
        <v>66000022500013</v>
      </c>
      <c r="C488">
        <v>66</v>
      </c>
      <c r="D488">
        <v>0</v>
      </c>
      <c r="E488">
        <v>2</v>
      </c>
      <c r="F488">
        <v>250</v>
      </c>
      <c r="G488">
        <v>13</v>
      </c>
      <c r="H488">
        <v>0</v>
      </c>
      <c r="I488">
        <v>6600002</v>
      </c>
      <c r="J488">
        <v>5758</v>
      </c>
      <c r="K488">
        <v>43.284202386297082</v>
      </c>
      <c r="L488">
        <f t="shared" si="8"/>
        <v>142734</v>
      </c>
    </row>
    <row r="489" spans="1:15" hidden="1">
      <c r="A489" t="s">
        <v>1644</v>
      </c>
      <c r="B489">
        <v>66000022500007</v>
      </c>
      <c r="C489">
        <v>66</v>
      </c>
      <c r="D489">
        <v>0</v>
      </c>
      <c r="E489">
        <v>2</v>
      </c>
      <c r="F489">
        <v>250</v>
      </c>
      <c r="G489">
        <v>7</v>
      </c>
      <c r="H489">
        <v>0</v>
      </c>
      <c r="I489">
        <v>6600002</v>
      </c>
      <c r="J489">
        <v>4686</v>
      </c>
      <c r="K489">
        <v>45.253236686997496</v>
      </c>
      <c r="L489">
        <f t="shared" si="8"/>
        <v>147420</v>
      </c>
    </row>
    <row r="490" spans="1:15" hidden="1">
      <c r="A490" t="s">
        <v>1617</v>
      </c>
      <c r="B490">
        <v>66000022300002</v>
      </c>
      <c r="C490">
        <v>66</v>
      </c>
      <c r="D490">
        <v>0</v>
      </c>
      <c r="E490">
        <v>2</v>
      </c>
      <c r="F490">
        <v>230</v>
      </c>
      <c r="G490">
        <v>2</v>
      </c>
      <c r="H490">
        <v>0</v>
      </c>
      <c r="I490">
        <v>6600002</v>
      </c>
      <c r="J490">
        <v>2409</v>
      </c>
      <c r="K490">
        <v>45.64146155378549</v>
      </c>
      <c r="L490">
        <f t="shared" si="8"/>
        <v>149829</v>
      </c>
    </row>
    <row r="491" spans="1:15" hidden="1">
      <c r="A491" t="s">
        <v>1621</v>
      </c>
      <c r="B491">
        <v>66000022300008</v>
      </c>
      <c r="C491">
        <v>66</v>
      </c>
      <c r="D491">
        <v>0</v>
      </c>
      <c r="E491">
        <v>2</v>
      </c>
      <c r="F491">
        <v>230</v>
      </c>
      <c r="G491">
        <v>8</v>
      </c>
      <c r="H491">
        <v>0</v>
      </c>
      <c r="I491">
        <v>6600002</v>
      </c>
      <c r="J491">
        <v>2207</v>
      </c>
      <c r="K491">
        <v>46.79588170020579</v>
      </c>
      <c r="L491">
        <f t="shared" si="8"/>
        <v>152036</v>
      </c>
    </row>
    <row r="492" spans="1:15" hidden="1">
      <c r="A492" t="s">
        <v>1639</v>
      </c>
      <c r="B492">
        <v>66000022400016</v>
      </c>
      <c r="C492">
        <v>66</v>
      </c>
      <c r="D492">
        <v>0</v>
      </c>
      <c r="E492">
        <v>2</v>
      </c>
      <c r="F492">
        <v>240</v>
      </c>
      <c r="G492">
        <v>16</v>
      </c>
      <c r="H492">
        <v>0</v>
      </c>
      <c r="I492">
        <v>6600002</v>
      </c>
      <c r="J492">
        <v>4242</v>
      </c>
      <c r="K492">
        <v>47.007736131146551</v>
      </c>
      <c r="L492">
        <f t="shared" si="8"/>
        <v>156278</v>
      </c>
    </row>
    <row r="493" spans="1:15" hidden="1">
      <c r="A493" t="s">
        <v>1653</v>
      </c>
      <c r="B493">
        <v>66000022600006</v>
      </c>
      <c r="C493">
        <v>66</v>
      </c>
      <c r="D493">
        <v>0</v>
      </c>
      <c r="E493">
        <v>2</v>
      </c>
      <c r="F493">
        <v>260</v>
      </c>
      <c r="G493">
        <v>6</v>
      </c>
      <c r="H493">
        <v>0</v>
      </c>
      <c r="I493">
        <v>6600002</v>
      </c>
      <c r="J493">
        <v>1119</v>
      </c>
      <c r="K493">
        <v>47.444028362896319</v>
      </c>
      <c r="L493">
        <f t="shared" si="8"/>
        <v>157397</v>
      </c>
    </row>
    <row r="494" spans="1:15">
      <c r="A494" s="2" t="s">
        <v>1620</v>
      </c>
      <c r="B494" s="2">
        <v>66000022300006</v>
      </c>
      <c r="C494" s="2">
        <v>66</v>
      </c>
      <c r="D494" s="2">
        <v>0</v>
      </c>
      <c r="E494" s="2">
        <v>2</v>
      </c>
      <c r="F494" s="2">
        <v>230</v>
      </c>
      <c r="G494" s="2">
        <v>6</v>
      </c>
      <c r="H494" s="2">
        <v>0</v>
      </c>
      <c r="I494" s="2">
        <v>6600002</v>
      </c>
      <c r="J494" s="2">
        <v>11850</v>
      </c>
      <c r="K494" s="2">
        <v>49.3439019347203</v>
      </c>
      <c r="L494" s="2">
        <f t="shared" si="8"/>
        <v>169247</v>
      </c>
      <c r="M494" s="2"/>
      <c r="N494" s="2"/>
      <c r="O494" s="2">
        <v>1</v>
      </c>
    </row>
    <row r="495" spans="1:15" hidden="1">
      <c r="A495" t="s">
        <v>1625</v>
      </c>
      <c r="B495">
        <v>66000022300013</v>
      </c>
      <c r="C495">
        <v>66</v>
      </c>
      <c r="D495">
        <v>0</v>
      </c>
      <c r="E495">
        <v>2</v>
      </c>
      <c r="F495">
        <v>230</v>
      </c>
      <c r="G495">
        <v>13</v>
      </c>
      <c r="H495">
        <v>0</v>
      </c>
      <c r="I495">
        <v>6600002</v>
      </c>
      <c r="J495">
        <v>1900</v>
      </c>
      <c r="K495">
        <v>49.684065075290995</v>
      </c>
      <c r="L495">
        <f t="shared" si="8"/>
        <v>171147</v>
      </c>
    </row>
    <row r="496" spans="1:15" hidden="1">
      <c r="A496" t="s">
        <v>292</v>
      </c>
      <c r="B496">
        <v>66000022400002</v>
      </c>
      <c r="C496">
        <v>66</v>
      </c>
      <c r="D496">
        <v>0</v>
      </c>
      <c r="E496">
        <v>2</v>
      </c>
      <c r="F496">
        <v>240</v>
      </c>
      <c r="G496">
        <v>2</v>
      </c>
      <c r="H496">
        <v>0</v>
      </c>
      <c r="I496">
        <v>6600002</v>
      </c>
      <c r="J496">
        <v>839</v>
      </c>
      <c r="K496">
        <v>50.251968306866473</v>
      </c>
      <c r="L496">
        <f t="shared" si="8"/>
        <v>171986</v>
      </c>
    </row>
    <row r="497" spans="1:15" hidden="1">
      <c r="A497" t="s">
        <v>861</v>
      </c>
      <c r="B497">
        <v>66000021300018</v>
      </c>
      <c r="C497">
        <v>66</v>
      </c>
      <c r="D497">
        <v>0</v>
      </c>
      <c r="E497">
        <v>2</v>
      </c>
      <c r="F497">
        <v>130</v>
      </c>
      <c r="G497">
        <v>18</v>
      </c>
      <c r="H497">
        <v>0</v>
      </c>
      <c r="I497">
        <v>6600002</v>
      </c>
      <c r="J497">
        <v>2110</v>
      </c>
      <c r="K497">
        <v>51.575179803738109</v>
      </c>
      <c r="L497">
        <f t="shared" si="8"/>
        <v>174096</v>
      </c>
    </row>
    <row r="498" spans="1:15" hidden="1">
      <c r="A498" t="s">
        <v>521</v>
      </c>
      <c r="B498">
        <v>66000022400017</v>
      </c>
      <c r="C498">
        <v>66</v>
      </c>
      <c r="D498">
        <v>0</v>
      </c>
      <c r="E498">
        <v>2</v>
      </c>
      <c r="F498">
        <v>240</v>
      </c>
      <c r="G498">
        <v>17</v>
      </c>
      <c r="H498">
        <v>0</v>
      </c>
      <c r="I498">
        <v>6600002</v>
      </c>
      <c r="J498">
        <v>3264</v>
      </c>
      <c r="K498">
        <v>51.627822443116244</v>
      </c>
      <c r="L498">
        <f t="shared" si="8"/>
        <v>177360</v>
      </c>
    </row>
    <row r="499" spans="1:15" hidden="1">
      <c r="A499" t="s">
        <v>1651</v>
      </c>
      <c r="B499">
        <v>66000022600003</v>
      </c>
      <c r="C499">
        <v>66</v>
      </c>
      <c r="D499">
        <v>0</v>
      </c>
      <c r="E499">
        <v>2</v>
      </c>
      <c r="F499">
        <v>260</v>
      </c>
      <c r="G499">
        <v>3</v>
      </c>
      <c r="H499">
        <v>0</v>
      </c>
      <c r="I499">
        <v>6600002</v>
      </c>
      <c r="J499">
        <v>4430</v>
      </c>
      <c r="K499">
        <v>51.759088332116931</v>
      </c>
      <c r="L499">
        <f t="shared" si="8"/>
        <v>181790</v>
      </c>
    </row>
    <row r="500" spans="1:15" hidden="1">
      <c r="A500" t="s">
        <v>1623</v>
      </c>
      <c r="B500">
        <v>66000022300011</v>
      </c>
      <c r="C500">
        <v>66</v>
      </c>
      <c r="D500">
        <v>0</v>
      </c>
      <c r="E500">
        <v>2</v>
      </c>
      <c r="F500">
        <v>230</v>
      </c>
      <c r="G500">
        <v>11</v>
      </c>
      <c r="H500">
        <v>0</v>
      </c>
      <c r="I500">
        <v>6600002</v>
      </c>
      <c r="J500">
        <v>1891</v>
      </c>
      <c r="K500">
        <v>52.896298722828284</v>
      </c>
      <c r="L500">
        <f t="shared" si="8"/>
        <v>183681</v>
      </c>
    </row>
    <row r="501" spans="1:15" hidden="1">
      <c r="A501" t="s">
        <v>1646</v>
      </c>
      <c r="B501">
        <v>66000022500009</v>
      </c>
      <c r="C501">
        <v>66</v>
      </c>
      <c r="D501">
        <v>0</v>
      </c>
      <c r="E501">
        <v>2</v>
      </c>
      <c r="F501">
        <v>250</v>
      </c>
      <c r="G501">
        <v>9</v>
      </c>
      <c r="H501">
        <v>0</v>
      </c>
      <c r="I501">
        <v>6600002</v>
      </c>
      <c r="J501">
        <v>4520</v>
      </c>
      <c r="K501">
        <v>53.71187904874899</v>
      </c>
      <c r="L501">
        <f t="shared" si="8"/>
        <v>188201</v>
      </c>
    </row>
    <row r="502" spans="1:15" hidden="1">
      <c r="A502" t="s">
        <v>1627</v>
      </c>
      <c r="B502">
        <v>66000022300015</v>
      </c>
      <c r="C502">
        <v>66</v>
      </c>
      <c r="D502">
        <v>0</v>
      </c>
      <c r="E502">
        <v>2</v>
      </c>
      <c r="F502">
        <v>230</v>
      </c>
      <c r="G502">
        <v>15</v>
      </c>
      <c r="H502">
        <v>0</v>
      </c>
      <c r="I502">
        <v>6600002</v>
      </c>
      <c r="J502">
        <v>1231</v>
      </c>
      <c r="K502">
        <v>53.878217413022789</v>
      </c>
      <c r="L502">
        <f t="shared" si="8"/>
        <v>189432</v>
      </c>
    </row>
    <row r="503" spans="1:15" hidden="1">
      <c r="A503" t="s">
        <v>1650</v>
      </c>
      <c r="B503">
        <v>66000022600002</v>
      </c>
      <c r="C503">
        <v>66</v>
      </c>
      <c r="D503">
        <v>0</v>
      </c>
      <c r="E503">
        <v>2</v>
      </c>
      <c r="F503">
        <v>260</v>
      </c>
      <c r="G503">
        <v>2</v>
      </c>
      <c r="H503">
        <v>0</v>
      </c>
      <c r="I503">
        <v>6600002</v>
      </c>
      <c r="J503">
        <v>8461</v>
      </c>
      <c r="K503">
        <v>55.754330168907501</v>
      </c>
      <c r="L503">
        <f t="shared" si="8"/>
        <v>197893</v>
      </c>
    </row>
    <row r="504" spans="1:15" hidden="1">
      <c r="A504" t="s">
        <v>1613</v>
      </c>
      <c r="B504">
        <v>66000021300016</v>
      </c>
      <c r="C504">
        <v>66</v>
      </c>
      <c r="D504">
        <v>0</v>
      </c>
      <c r="E504">
        <v>2</v>
      </c>
      <c r="F504">
        <v>130</v>
      </c>
      <c r="G504">
        <v>16</v>
      </c>
      <c r="H504">
        <v>0</v>
      </c>
      <c r="I504">
        <v>6600002</v>
      </c>
      <c r="J504">
        <v>4488</v>
      </c>
      <c r="K504">
        <v>56.529016012207542</v>
      </c>
      <c r="L504">
        <f t="shared" si="8"/>
        <v>202381</v>
      </c>
    </row>
    <row r="505" spans="1:15" hidden="1">
      <c r="A505" t="s">
        <v>1622</v>
      </c>
      <c r="B505">
        <v>66000022300009</v>
      </c>
      <c r="C505">
        <v>66</v>
      </c>
      <c r="D505">
        <v>0</v>
      </c>
      <c r="E505">
        <v>2</v>
      </c>
      <c r="F505">
        <v>230</v>
      </c>
      <c r="G505">
        <v>9</v>
      </c>
      <c r="H505">
        <v>0</v>
      </c>
      <c r="I505">
        <v>6600002</v>
      </c>
      <c r="J505">
        <v>1555</v>
      </c>
      <c r="K505">
        <v>57.145897490958056</v>
      </c>
      <c r="L505">
        <f t="shared" si="8"/>
        <v>203936</v>
      </c>
    </row>
    <row r="506" spans="1:15" hidden="1">
      <c r="A506" t="s">
        <v>1360</v>
      </c>
      <c r="B506">
        <v>66000022500004</v>
      </c>
      <c r="C506">
        <v>66</v>
      </c>
      <c r="D506">
        <v>0</v>
      </c>
      <c r="E506">
        <v>2</v>
      </c>
      <c r="F506">
        <v>250</v>
      </c>
      <c r="G506">
        <v>4</v>
      </c>
      <c r="H506">
        <v>0</v>
      </c>
      <c r="I506">
        <v>6600002</v>
      </c>
      <c r="J506">
        <v>3166</v>
      </c>
      <c r="K506">
        <v>57.611349272358346</v>
      </c>
      <c r="L506">
        <f t="shared" si="8"/>
        <v>207102</v>
      </c>
    </row>
    <row r="507" spans="1:15" hidden="1">
      <c r="A507" t="s">
        <v>266</v>
      </c>
      <c r="B507">
        <v>66000021300012</v>
      </c>
      <c r="C507">
        <v>66</v>
      </c>
      <c r="D507">
        <v>0</v>
      </c>
      <c r="E507">
        <v>2</v>
      </c>
      <c r="F507">
        <v>130</v>
      </c>
      <c r="G507">
        <v>12</v>
      </c>
      <c r="H507">
        <v>0</v>
      </c>
      <c r="I507">
        <v>6600002</v>
      </c>
      <c r="J507">
        <v>3192</v>
      </c>
      <c r="K507">
        <v>59.058590300251439</v>
      </c>
      <c r="L507">
        <f t="shared" si="8"/>
        <v>210294</v>
      </c>
    </row>
    <row r="508" spans="1:15" hidden="1">
      <c r="A508" t="s">
        <v>419</v>
      </c>
      <c r="B508">
        <v>66000022400006</v>
      </c>
      <c r="C508">
        <v>66</v>
      </c>
      <c r="D508">
        <v>0</v>
      </c>
      <c r="E508">
        <v>2</v>
      </c>
      <c r="F508">
        <v>240</v>
      </c>
      <c r="G508">
        <v>6</v>
      </c>
      <c r="H508">
        <v>0</v>
      </c>
      <c r="I508">
        <v>6600002</v>
      </c>
      <c r="J508">
        <v>2411</v>
      </c>
      <c r="K508">
        <v>59.331881087828506</v>
      </c>
      <c r="L508">
        <f t="shared" ref="L508:L533" si="9">J508+L507</f>
        <v>212705</v>
      </c>
    </row>
    <row r="509" spans="1:15" hidden="1">
      <c r="A509" t="s">
        <v>1664</v>
      </c>
      <c r="B509">
        <v>66000022800019</v>
      </c>
      <c r="C509">
        <v>66</v>
      </c>
      <c r="D509">
        <v>0</v>
      </c>
      <c r="E509">
        <v>2</v>
      </c>
      <c r="F509">
        <v>280</v>
      </c>
      <c r="G509">
        <v>19</v>
      </c>
      <c r="H509">
        <v>0</v>
      </c>
      <c r="I509">
        <v>6600002</v>
      </c>
      <c r="J509">
        <v>9134</v>
      </c>
      <c r="K509">
        <v>60.663290838950935</v>
      </c>
      <c r="L509">
        <f t="shared" si="9"/>
        <v>221839</v>
      </c>
    </row>
    <row r="510" spans="1:15" hidden="1">
      <c r="A510" t="s">
        <v>1629</v>
      </c>
      <c r="B510">
        <v>66000022400001</v>
      </c>
      <c r="C510">
        <v>66</v>
      </c>
      <c r="D510">
        <v>0</v>
      </c>
      <c r="E510">
        <v>2</v>
      </c>
      <c r="F510">
        <v>240</v>
      </c>
      <c r="G510">
        <v>1</v>
      </c>
      <c r="H510">
        <v>0</v>
      </c>
      <c r="I510">
        <v>6600002</v>
      </c>
      <c r="J510">
        <v>4003</v>
      </c>
      <c r="K510">
        <v>62.12034592658479</v>
      </c>
      <c r="L510">
        <f t="shared" si="9"/>
        <v>225842</v>
      </c>
    </row>
    <row r="511" spans="1:15" hidden="1">
      <c r="A511" t="s">
        <v>1640</v>
      </c>
      <c r="B511">
        <v>66000022500001</v>
      </c>
      <c r="C511">
        <v>66</v>
      </c>
      <c r="D511">
        <v>0</v>
      </c>
      <c r="E511">
        <v>2</v>
      </c>
      <c r="F511">
        <v>250</v>
      </c>
      <c r="G511">
        <v>1</v>
      </c>
      <c r="H511">
        <v>0</v>
      </c>
      <c r="I511">
        <v>6600002</v>
      </c>
      <c r="J511">
        <v>2791</v>
      </c>
      <c r="K511">
        <v>62.714782979375613</v>
      </c>
      <c r="L511">
        <f t="shared" si="9"/>
        <v>228633</v>
      </c>
    </row>
    <row r="512" spans="1:15">
      <c r="A512" s="2" t="s">
        <v>385</v>
      </c>
      <c r="B512" s="2">
        <v>66000021300020</v>
      </c>
      <c r="C512" s="2">
        <v>66</v>
      </c>
      <c r="D512" s="2">
        <v>0</v>
      </c>
      <c r="E512" s="2">
        <v>2</v>
      </c>
      <c r="F512" s="2">
        <v>130</v>
      </c>
      <c r="G512" s="2">
        <v>20</v>
      </c>
      <c r="H512" s="2">
        <v>0</v>
      </c>
      <c r="I512" s="2">
        <v>6600002</v>
      </c>
      <c r="J512" s="2">
        <v>3145</v>
      </c>
      <c r="K512" s="2">
        <v>63.335838180009411</v>
      </c>
      <c r="L512" s="2">
        <f t="shared" si="9"/>
        <v>231778</v>
      </c>
      <c r="M512" s="2"/>
      <c r="N512" s="2"/>
      <c r="O512" s="2">
        <v>1</v>
      </c>
    </row>
    <row r="513" spans="1:12" hidden="1">
      <c r="A513" t="s">
        <v>1657</v>
      </c>
      <c r="B513">
        <v>66000022600010</v>
      </c>
      <c r="C513">
        <v>66</v>
      </c>
      <c r="D513">
        <v>0</v>
      </c>
      <c r="E513">
        <v>2</v>
      </c>
      <c r="F513">
        <v>260</v>
      </c>
      <c r="G513">
        <v>10</v>
      </c>
      <c r="H513">
        <v>0</v>
      </c>
      <c r="I513">
        <v>6600002</v>
      </c>
      <c r="J513">
        <v>3604</v>
      </c>
      <c r="K513">
        <v>63.786828137784902</v>
      </c>
      <c r="L513">
        <f t="shared" si="9"/>
        <v>235382</v>
      </c>
    </row>
    <row r="514" spans="1:12" hidden="1">
      <c r="A514" t="s">
        <v>859</v>
      </c>
      <c r="B514">
        <v>66000022600017</v>
      </c>
      <c r="C514">
        <v>66</v>
      </c>
      <c r="D514">
        <v>0</v>
      </c>
      <c r="E514">
        <v>2</v>
      </c>
      <c r="F514">
        <v>260</v>
      </c>
      <c r="G514">
        <v>17</v>
      </c>
      <c r="H514">
        <v>0</v>
      </c>
      <c r="I514">
        <v>6600002</v>
      </c>
      <c r="J514">
        <v>2219</v>
      </c>
      <c r="K514">
        <v>65.566896057262298</v>
      </c>
      <c r="L514">
        <f t="shared" si="9"/>
        <v>237601</v>
      </c>
    </row>
    <row r="515" spans="1:12" hidden="1">
      <c r="A515" t="s">
        <v>1606</v>
      </c>
      <c r="B515">
        <v>66000021300006</v>
      </c>
      <c r="C515">
        <v>66</v>
      </c>
      <c r="D515">
        <v>0</v>
      </c>
      <c r="E515">
        <v>2</v>
      </c>
      <c r="F515">
        <v>130</v>
      </c>
      <c r="G515">
        <v>6</v>
      </c>
      <c r="H515">
        <v>0</v>
      </c>
      <c r="I515">
        <v>6600002</v>
      </c>
      <c r="J515">
        <v>4091</v>
      </c>
      <c r="K515">
        <v>66.073060334487892</v>
      </c>
      <c r="L515">
        <f t="shared" si="9"/>
        <v>241692</v>
      </c>
    </row>
    <row r="516" spans="1:12" hidden="1">
      <c r="A516" t="s">
        <v>1643</v>
      </c>
      <c r="B516">
        <v>66000022500006</v>
      </c>
      <c r="C516">
        <v>66</v>
      </c>
      <c r="D516">
        <v>0</v>
      </c>
      <c r="E516">
        <v>2</v>
      </c>
      <c r="F516">
        <v>250</v>
      </c>
      <c r="G516">
        <v>6</v>
      </c>
      <c r="H516">
        <v>0</v>
      </c>
      <c r="I516">
        <v>6600002</v>
      </c>
      <c r="J516">
        <v>2120</v>
      </c>
      <c r="K516">
        <v>67.495473944364647</v>
      </c>
      <c r="L516">
        <f t="shared" si="9"/>
        <v>243812</v>
      </c>
    </row>
    <row r="517" spans="1:12" hidden="1">
      <c r="A517" t="s">
        <v>1648</v>
      </c>
      <c r="B517">
        <v>66000022500015</v>
      </c>
      <c r="C517">
        <v>66</v>
      </c>
      <c r="D517">
        <v>0</v>
      </c>
      <c r="E517">
        <v>2</v>
      </c>
      <c r="F517">
        <v>250</v>
      </c>
      <c r="G517">
        <v>15</v>
      </c>
      <c r="H517">
        <v>0</v>
      </c>
      <c r="I517">
        <v>6600002</v>
      </c>
      <c r="J517">
        <v>4387</v>
      </c>
      <c r="K517">
        <v>67.891710631170639</v>
      </c>
      <c r="L517">
        <f t="shared" si="9"/>
        <v>248199</v>
      </c>
    </row>
    <row r="518" spans="1:12" hidden="1">
      <c r="A518" t="s">
        <v>1652</v>
      </c>
      <c r="B518">
        <v>66000022600004</v>
      </c>
      <c r="C518">
        <v>66</v>
      </c>
      <c r="D518">
        <v>0</v>
      </c>
      <c r="E518">
        <v>2</v>
      </c>
      <c r="F518">
        <v>260</v>
      </c>
      <c r="G518">
        <v>4</v>
      </c>
      <c r="H518">
        <v>0</v>
      </c>
      <c r="I518">
        <v>6600002</v>
      </c>
      <c r="J518">
        <v>2157</v>
      </c>
      <c r="K518">
        <v>68.097731665736816</v>
      </c>
      <c r="L518">
        <f t="shared" si="9"/>
        <v>250356</v>
      </c>
    </row>
    <row r="519" spans="1:12" hidden="1">
      <c r="A519" t="s">
        <v>1619</v>
      </c>
      <c r="B519">
        <v>66000022300005</v>
      </c>
      <c r="C519">
        <v>66</v>
      </c>
      <c r="D519">
        <v>0</v>
      </c>
      <c r="E519">
        <v>2</v>
      </c>
      <c r="F519">
        <v>230</v>
      </c>
      <c r="G519">
        <v>5</v>
      </c>
      <c r="H519">
        <v>0</v>
      </c>
      <c r="I519">
        <v>6600002</v>
      </c>
      <c r="J519">
        <v>2234</v>
      </c>
      <c r="K519">
        <v>70.087533848367627</v>
      </c>
      <c r="L519">
        <f t="shared" si="9"/>
        <v>252590</v>
      </c>
    </row>
    <row r="520" spans="1:12" hidden="1">
      <c r="A520" t="s">
        <v>1624</v>
      </c>
      <c r="B520">
        <v>66000022300012</v>
      </c>
      <c r="C520">
        <v>66</v>
      </c>
      <c r="D520">
        <v>0</v>
      </c>
      <c r="E520">
        <v>2</v>
      </c>
      <c r="F520">
        <v>230</v>
      </c>
      <c r="G520">
        <v>12</v>
      </c>
      <c r="H520">
        <v>0</v>
      </c>
      <c r="I520">
        <v>6600002</v>
      </c>
      <c r="J520">
        <v>4148</v>
      </c>
      <c r="K520">
        <v>71.991852079064031</v>
      </c>
      <c r="L520">
        <f t="shared" si="9"/>
        <v>256738</v>
      </c>
    </row>
    <row r="521" spans="1:12" hidden="1">
      <c r="A521" t="s">
        <v>1647</v>
      </c>
      <c r="B521">
        <v>66000022500014</v>
      </c>
      <c r="C521">
        <v>66</v>
      </c>
      <c r="D521">
        <v>0</v>
      </c>
      <c r="E521">
        <v>2</v>
      </c>
      <c r="F521">
        <v>250</v>
      </c>
      <c r="G521">
        <v>14</v>
      </c>
      <c r="H521">
        <v>0</v>
      </c>
      <c r="I521">
        <v>6600002</v>
      </c>
      <c r="J521">
        <v>1469</v>
      </c>
      <c r="K521">
        <v>72.115579736188423</v>
      </c>
      <c r="L521">
        <f t="shared" si="9"/>
        <v>258207</v>
      </c>
    </row>
    <row r="522" spans="1:12" hidden="1">
      <c r="A522" t="s">
        <v>1141</v>
      </c>
      <c r="B522">
        <v>66000022300003</v>
      </c>
      <c r="C522">
        <v>66</v>
      </c>
      <c r="D522">
        <v>0</v>
      </c>
      <c r="E522">
        <v>2</v>
      </c>
      <c r="F522">
        <v>230</v>
      </c>
      <c r="G522">
        <v>3</v>
      </c>
      <c r="H522">
        <v>0</v>
      </c>
      <c r="I522">
        <v>6600002</v>
      </c>
      <c r="J522">
        <v>3868</v>
      </c>
      <c r="K522">
        <v>76.1360362531709</v>
      </c>
      <c r="L522">
        <f t="shared" si="9"/>
        <v>262075</v>
      </c>
    </row>
    <row r="523" spans="1:12" hidden="1">
      <c r="A523" t="s">
        <v>1159</v>
      </c>
      <c r="B523">
        <v>66000022400012</v>
      </c>
      <c r="C523">
        <v>66</v>
      </c>
      <c r="D523">
        <v>0</v>
      </c>
      <c r="E523">
        <v>2</v>
      </c>
      <c r="F523">
        <v>240</v>
      </c>
      <c r="G523">
        <v>12</v>
      </c>
      <c r="H523">
        <v>0</v>
      </c>
      <c r="I523">
        <v>6600002</v>
      </c>
      <c r="J523">
        <v>915</v>
      </c>
      <c r="K523">
        <v>76.378839814244728</v>
      </c>
      <c r="L523">
        <f t="shared" si="9"/>
        <v>262990</v>
      </c>
    </row>
    <row r="524" spans="1:12" hidden="1">
      <c r="A524" t="s">
        <v>1658</v>
      </c>
      <c r="B524">
        <v>66000022600011</v>
      </c>
      <c r="C524">
        <v>66</v>
      </c>
      <c r="D524">
        <v>0</v>
      </c>
      <c r="E524">
        <v>2</v>
      </c>
      <c r="F524">
        <v>260</v>
      </c>
      <c r="G524">
        <v>11</v>
      </c>
      <c r="H524">
        <v>0</v>
      </c>
      <c r="I524">
        <v>6600002</v>
      </c>
      <c r="J524">
        <v>1738</v>
      </c>
      <c r="K524">
        <v>77.014770686859876</v>
      </c>
      <c r="L524">
        <f t="shared" si="9"/>
        <v>264728</v>
      </c>
    </row>
    <row r="525" spans="1:12" hidden="1">
      <c r="A525" t="s">
        <v>1614</v>
      </c>
      <c r="B525">
        <v>66000021300017</v>
      </c>
      <c r="C525">
        <v>66</v>
      </c>
      <c r="D525">
        <v>0</v>
      </c>
      <c r="E525">
        <v>2</v>
      </c>
      <c r="F525">
        <v>130</v>
      </c>
      <c r="G525">
        <v>17</v>
      </c>
      <c r="H525">
        <v>0</v>
      </c>
      <c r="I525">
        <v>6600002</v>
      </c>
      <c r="J525">
        <v>3812</v>
      </c>
      <c r="K525">
        <v>79.111625562800526</v>
      </c>
      <c r="L525">
        <f t="shared" si="9"/>
        <v>268540</v>
      </c>
    </row>
    <row r="526" spans="1:12" hidden="1">
      <c r="A526" t="s">
        <v>863</v>
      </c>
      <c r="B526">
        <v>66000022800020</v>
      </c>
      <c r="C526">
        <v>66</v>
      </c>
      <c r="D526">
        <v>0</v>
      </c>
      <c r="E526">
        <v>2</v>
      </c>
      <c r="F526">
        <v>280</v>
      </c>
      <c r="G526">
        <v>20</v>
      </c>
      <c r="H526">
        <v>0</v>
      </c>
      <c r="I526">
        <v>6600002</v>
      </c>
      <c r="J526">
        <v>2612</v>
      </c>
      <c r="K526">
        <v>79.296496964267945</v>
      </c>
      <c r="L526">
        <f t="shared" si="9"/>
        <v>271152</v>
      </c>
    </row>
    <row r="527" spans="1:12" hidden="1">
      <c r="A527" t="s">
        <v>1611</v>
      </c>
      <c r="B527">
        <v>66000021300013</v>
      </c>
      <c r="C527">
        <v>66</v>
      </c>
      <c r="D527">
        <v>0</v>
      </c>
      <c r="E527">
        <v>2</v>
      </c>
      <c r="F527">
        <v>130</v>
      </c>
      <c r="G527">
        <v>13</v>
      </c>
      <c r="H527">
        <v>0</v>
      </c>
      <c r="I527">
        <v>6600002</v>
      </c>
      <c r="J527">
        <v>1535</v>
      </c>
      <c r="K527">
        <v>79.382415423000595</v>
      </c>
      <c r="L527">
        <f t="shared" si="9"/>
        <v>272687</v>
      </c>
    </row>
    <row r="528" spans="1:12" hidden="1">
      <c r="A528" t="s">
        <v>1634</v>
      </c>
      <c r="B528">
        <v>66000022400010</v>
      </c>
      <c r="C528">
        <v>66</v>
      </c>
      <c r="D528">
        <v>0</v>
      </c>
      <c r="E528">
        <v>2</v>
      </c>
      <c r="F528">
        <v>240</v>
      </c>
      <c r="G528">
        <v>10</v>
      </c>
      <c r="H528">
        <v>0</v>
      </c>
      <c r="I528">
        <v>6600002</v>
      </c>
      <c r="J528">
        <v>1570</v>
      </c>
      <c r="K528">
        <v>80.370999236445101</v>
      </c>
      <c r="L528">
        <f t="shared" si="9"/>
        <v>274257</v>
      </c>
    </row>
    <row r="529" spans="1:15" hidden="1">
      <c r="A529" t="s">
        <v>316</v>
      </c>
      <c r="B529">
        <v>66000022500011</v>
      </c>
      <c r="C529">
        <v>66</v>
      </c>
      <c r="D529">
        <v>0</v>
      </c>
      <c r="E529">
        <v>2</v>
      </c>
      <c r="F529">
        <v>250</v>
      </c>
      <c r="G529">
        <v>11</v>
      </c>
      <c r="H529">
        <v>0</v>
      </c>
      <c r="I529">
        <v>6600002</v>
      </c>
      <c r="J529">
        <v>6552</v>
      </c>
      <c r="K529">
        <v>82.280684681766971</v>
      </c>
      <c r="L529">
        <f t="shared" si="9"/>
        <v>280809</v>
      </c>
    </row>
    <row r="530" spans="1:15" hidden="1">
      <c r="A530" t="s">
        <v>1356</v>
      </c>
      <c r="B530">
        <v>66000022600019</v>
      </c>
      <c r="C530">
        <v>66</v>
      </c>
      <c r="D530">
        <v>0</v>
      </c>
      <c r="E530">
        <v>2</v>
      </c>
      <c r="F530">
        <v>260</v>
      </c>
      <c r="G530">
        <v>19</v>
      </c>
      <c r="H530">
        <v>0</v>
      </c>
      <c r="I530">
        <v>6600002</v>
      </c>
      <c r="J530">
        <v>1936</v>
      </c>
      <c r="K530">
        <v>84.462440409473899</v>
      </c>
      <c r="L530">
        <f t="shared" si="9"/>
        <v>282745</v>
      </c>
    </row>
    <row r="531" spans="1:15" hidden="1">
      <c r="A531" t="s">
        <v>1635</v>
      </c>
      <c r="B531">
        <v>66000022400011</v>
      </c>
      <c r="C531">
        <v>66</v>
      </c>
      <c r="D531">
        <v>0</v>
      </c>
      <c r="E531">
        <v>2</v>
      </c>
      <c r="F531">
        <v>240</v>
      </c>
      <c r="G531">
        <v>11</v>
      </c>
      <c r="H531">
        <v>0</v>
      </c>
      <c r="I531">
        <v>6600002</v>
      </c>
      <c r="J531">
        <v>1553</v>
      </c>
      <c r="K531">
        <v>85.121569154358312</v>
      </c>
      <c r="L531">
        <f t="shared" si="9"/>
        <v>284298</v>
      </c>
    </row>
    <row r="532" spans="1:15" hidden="1">
      <c r="A532" t="s">
        <v>1630</v>
      </c>
      <c r="B532">
        <v>66000022400004</v>
      </c>
      <c r="C532">
        <v>66</v>
      </c>
      <c r="D532">
        <v>0</v>
      </c>
      <c r="E532">
        <v>2</v>
      </c>
      <c r="F532">
        <v>240</v>
      </c>
      <c r="G532">
        <v>4</v>
      </c>
      <c r="H532">
        <v>0</v>
      </c>
      <c r="I532">
        <v>6600002</v>
      </c>
      <c r="J532">
        <v>1379</v>
      </c>
      <c r="K532">
        <v>87.738989850688199</v>
      </c>
      <c r="L532">
        <f t="shared" si="9"/>
        <v>285677</v>
      </c>
    </row>
    <row r="533" spans="1:15" hidden="1">
      <c r="A533" t="s">
        <v>1190</v>
      </c>
      <c r="B533">
        <v>66000022600013</v>
      </c>
      <c r="C533">
        <v>66</v>
      </c>
      <c r="D533">
        <v>0</v>
      </c>
      <c r="E533">
        <v>2</v>
      </c>
      <c r="F533">
        <v>260</v>
      </c>
      <c r="G533">
        <v>13</v>
      </c>
      <c r="H533">
        <v>0</v>
      </c>
      <c r="I533">
        <v>6600002</v>
      </c>
      <c r="J533">
        <v>2459</v>
      </c>
      <c r="K533">
        <v>88.133756103950532</v>
      </c>
      <c r="L533">
        <f t="shared" si="9"/>
        <v>288136</v>
      </c>
    </row>
    <row r="534" spans="1:15" hidden="1">
      <c r="A534" t="s">
        <v>1701</v>
      </c>
      <c r="B534">
        <v>66000050800019</v>
      </c>
      <c r="C534">
        <v>66</v>
      </c>
      <c r="D534">
        <v>0</v>
      </c>
      <c r="E534">
        <v>5</v>
      </c>
      <c r="F534">
        <v>80</v>
      </c>
      <c r="G534">
        <v>19</v>
      </c>
      <c r="H534">
        <v>0</v>
      </c>
      <c r="I534">
        <v>6600005</v>
      </c>
      <c r="J534">
        <v>1517</v>
      </c>
      <c r="K534">
        <v>2.6159147084851009E-2</v>
      </c>
      <c r="L534">
        <f>J534</f>
        <v>1517</v>
      </c>
      <c r="M534">
        <f>L611/4</f>
        <v>80363</v>
      </c>
      <c r="N534">
        <v>16638</v>
      </c>
    </row>
    <row r="535" spans="1:15" hidden="1">
      <c r="A535" t="s">
        <v>787</v>
      </c>
      <c r="B535">
        <v>66000050500023</v>
      </c>
      <c r="C535">
        <v>66</v>
      </c>
      <c r="D535">
        <v>0</v>
      </c>
      <c r="E535">
        <v>5</v>
      </c>
      <c r="F535">
        <v>50</v>
      </c>
      <c r="G535">
        <v>23</v>
      </c>
      <c r="H535">
        <v>0</v>
      </c>
      <c r="I535">
        <v>6600005</v>
      </c>
      <c r="J535">
        <v>5650</v>
      </c>
      <c r="K535">
        <v>0.25035495229667681</v>
      </c>
      <c r="L535">
        <f>J535+L534</f>
        <v>7167</v>
      </c>
      <c r="N535">
        <f>N534+M534</f>
        <v>97001</v>
      </c>
    </row>
    <row r="536" spans="1:15" hidden="1">
      <c r="A536" t="s">
        <v>520</v>
      </c>
      <c r="B536">
        <v>66000050500026</v>
      </c>
      <c r="C536">
        <v>66</v>
      </c>
      <c r="D536">
        <v>0</v>
      </c>
      <c r="E536">
        <v>5</v>
      </c>
      <c r="F536">
        <v>50</v>
      </c>
      <c r="G536">
        <v>26</v>
      </c>
      <c r="H536">
        <v>0</v>
      </c>
      <c r="I536">
        <v>6600005</v>
      </c>
      <c r="J536">
        <v>1429</v>
      </c>
      <c r="K536">
        <v>1.9497676741575136</v>
      </c>
      <c r="L536">
        <f t="shared" ref="L536:L599" si="10">J536+L535</f>
        <v>8596</v>
      </c>
      <c r="N536">
        <f>N534+2*M534</f>
        <v>177364</v>
      </c>
    </row>
    <row r="537" spans="1:15" hidden="1">
      <c r="A537" t="s">
        <v>1666</v>
      </c>
      <c r="B537">
        <v>66000050500002</v>
      </c>
      <c r="C537">
        <v>66</v>
      </c>
      <c r="D537">
        <v>0</v>
      </c>
      <c r="E537">
        <v>5</v>
      </c>
      <c r="F537">
        <v>50</v>
      </c>
      <c r="G537">
        <v>2</v>
      </c>
      <c r="H537">
        <v>0</v>
      </c>
      <c r="I537">
        <v>6600005</v>
      </c>
      <c r="J537">
        <v>3283</v>
      </c>
      <c r="K537">
        <v>2.9862106869429752</v>
      </c>
      <c r="L537">
        <f t="shared" si="10"/>
        <v>11879</v>
      </c>
      <c r="N537">
        <f>N534+3*M534</f>
        <v>257727</v>
      </c>
    </row>
    <row r="538" spans="1:15" hidden="1">
      <c r="A538" t="s">
        <v>1698</v>
      </c>
      <c r="B538">
        <v>66000050800014</v>
      </c>
      <c r="C538">
        <v>66</v>
      </c>
      <c r="D538">
        <v>0</v>
      </c>
      <c r="E538">
        <v>5</v>
      </c>
      <c r="F538">
        <v>80</v>
      </c>
      <c r="G538">
        <v>14</v>
      </c>
      <c r="H538">
        <v>0</v>
      </c>
      <c r="I538">
        <v>6600005</v>
      </c>
      <c r="J538">
        <v>1987</v>
      </c>
      <c r="K538">
        <v>3.849608521922983</v>
      </c>
      <c r="L538">
        <f t="shared" si="10"/>
        <v>13866</v>
      </c>
    </row>
    <row r="539" spans="1:15" hidden="1">
      <c r="A539" t="s">
        <v>1671</v>
      </c>
      <c r="B539">
        <v>66000050500012</v>
      </c>
      <c r="C539">
        <v>66</v>
      </c>
      <c r="D539">
        <v>0</v>
      </c>
      <c r="E539">
        <v>5</v>
      </c>
      <c r="F539">
        <v>50</v>
      </c>
      <c r="G539">
        <v>12</v>
      </c>
      <c r="H539">
        <v>0</v>
      </c>
      <c r="I539">
        <v>6600005</v>
      </c>
      <c r="J539">
        <v>2028</v>
      </c>
      <c r="K539">
        <v>4.1808698355554448</v>
      </c>
      <c r="L539">
        <f t="shared" si="10"/>
        <v>15894</v>
      </c>
    </row>
    <row r="540" spans="1:15">
      <c r="A540" s="2" t="s">
        <v>1713</v>
      </c>
      <c r="B540" s="2">
        <v>66000050800033</v>
      </c>
      <c r="C540" s="2">
        <v>66</v>
      </c>
      <c r="D540" s="2">
        <v>0</v>
      </c>
      <c r="E540" s="2">
        <v>5</v>
      </c>
      <c r="F540" s="2">
        <v>80</v>
      </c>
      <c r="G540" s="2">
        <v>33</v>
      </c>
      <c r="H540" s="2">
        <v>0</v>
      </c>
      <c r="I540" s="2">
        <v>6600005</v>
      </c>
      <c r="J540" s="2">
        <v>4741</v>
      </c>
      <c r="K540" s="2">
        <v>7.7068326167925623</v>
      </c>
      <c r="L540" s="2">
        <f t="shared" si="10"/>
        <v>20635</v>
      </c>
      <c r="M540" s="2"/>
      <c r="N540" s="2"/>
      <c r="O540" s="2">
        <v>1</v>
      </c>
    </row>
    <row r="541" spans="1:15" hidden="1">
      <c r="A541" t="s">
        <v>1704</v>
      </c>
      <c r="B541">
        <v>66000050800024</v>
      </c>
      <c r="C541">
        <v>66</v>
      </c>
      <c r="D541">
        <v>0</v>
      </c>
      <c r="E541">
        <v>5</v>
      </c>
      <c r="F541">
        <v>80</v>
      </c>
      <c r="G541">
        <v>24</v>
      </c>
      <c r="H541">
        <v>0</v>
      </c>
      <c r="I541">
        <v>6600005</v>
      </c>
      <c r="J541">
        <v>4132</v>
      </c>
      <c r="K541">
        <v>7.7590664298622034</v>
      </c>
      <c r="L541">
        <f t="shared" si="10"/>
        <v>24767</v>
      </c>
    </row>
    <row r="542" spans="1:15" hidden="1">
      <c r="A542" t="s">
        <v>1689</v>
      </c>
      <c r="B542">
        <v>66000050500036</v>
      </c>
      <c r="C542">
        <v>66</v>
      </c>
      <c r="D542">
        <v>0</v>
      </c>
      <c r="E542">
        <v>5</v>
      </c>
      <c r="F542">
        <v>50</v>
      </c>
      <c r="G542">
        <v>36</v>
      </c>
      <c r="H542">
        <v>0</v>
      </c>
      <c r="I542">
        <v>6600005</v>
      </c>
      <c r="J542">
        <v>3507</v>
      </c>
      <c r="K542">
        <v>8.4243648665254955</v>
      </c>
      <c r="L542">
        <f t="shared" si="10"/>
        <v>28274</v>
      </c>
    </row>
    <row r="543" spans="1:15" hidden="1">
      <c r="A543" t="s">
        <v>1690</v>
      </c>
      <c r="B543">
        <v>66000050800002</v>
      </c>
      <c r="C543">
        <v>66</v>
      </c>
      <c r="D543">
        <v>0</v>
      </c>
      <c r="E543">
        <v>5</v>
      </c>
      <c r="F543">
        <v>80</v>
      </c>
      <c r="G543">
        <v>2</v>
      </c>
      <c r="H543">
        <v>0</v>
      </c>
      <c r="I543">
        <v>6600005</v>
      </c>
      <c r="J543">
        <v>3159</v>
      </c>
      <c r="K543">
        <v>8.8075873182418842</v>
      </c>
      <c r="L543">
        <f t="shared" si="10"/>
        <v>31433</v>
      </c>
    </row>
    <row r="544" spans="1:15" hidden="1">
      <c r="A544" t="s">
        <v>1707</v>
      </c>
      <c r="B544">
        <v>66000050800027</v>
      </c>
      <c r="C544">
        <v>66</v>
      </c>
      <c r="D544">
        <v>0</v>
      </c>
      <c r="E544">
        <v>5</v>
      </c>
      <c r="F544">
        <v>80</v>
      </c>
      <c r="G544">
        <v>27</v>
      </c>
      <c r="H544">
        <v>0</v>
      </c>
      <c r="I544">
        <v>6600005</v>
      </c>
      <c r="J544">
        <v>2934</v>
      </c>
      <c r="K544">
        <v>9.2112789929673387</v>
      </c>
      <c r="L544">
        <f t="shared" si="10"/>
        <v>34367</v>
      </c>
    </row>
    <row r="545" spans="1:15" hidden="1">
      <c r="A545" t="s">
        <v>1141</v>
      </c>
      <c r="B545">
        <v>66000050800041</v>
      </c>
      <c r="C545">
        <v>66</v>
      </c>
      <c r="D545">
        <v>0</v>
      </c>
      <c r="E545">
        <v>5</v>
      </c>
      <c r="F545">
        <v>80</v>
      </c>
      <c r="G545">
        <v>41</v>
      </c>
      <c r="H545">
        <v>0</v>
      </c>
      <c r="I545">
        <v>6600005</v>
      </c>
      <c r="J545">
        <v>5384</v>
      </c>
      <c r="K545">
        <v>11.049572816928658</v>
      </c>
      <c r="L545">
        <f t="shared" si="10"/>
        <v>39751</v>
      </c>
    </row>
    <row r="546" spans="1:15" hidden="1">
      <c r="A546" t="s">
        <v>1695</v>
      </c>
      <c r="B546">
        <v>66000050800009</v>
      </c>
      <c r="C546">
        <v>66</v>
      </c>
      <c r="D546">
        <v>0</v>
      </c>
      <c r="E546">
        <v>5</v>
      </c>
      <c r="F546">
        <v>80</v>
      </c>
      <c r="G546">
        <v>9</v>
      </c>
      <c r="H546">
        <v>0</v>
      </c>
      <c r="I546">
        <v>6600005</v>
      </c>
      <c r="J546">
        <v>10204</v>
      </c>
      <c r="K546">
        <v>11.990740172502427</v>
      </c>
      <c r="L546">
        <f t="shared" si="10"/>
        <v>49955</v>
      </c>
    </row>
    <row r="547" spans="1:15" hidden="1">
      <c r="A547" t="s">
        <v>1706</v>
      </c>
      <c r="B547">
        <v>66000050800026</v>
      </c>
      <c r="C547">
        <v>66</v>
      </c>
      <c r="D547">
        <v>0</v>
      </c>
      <c r="E547">
        <v>5</v>
      </c>
      <c r="F547">
        <v>80</v>
      </c>
      <c r="G547">
        <v>26</v>
      </c>
      <c r="H547">
        <v>0</v>
      </c>
      <c r="I547">
        <v>6600005</v>
      </c>
      <c r="J547">
        <v>4961</v>
      </c>
      <c r="K547">
        <v>12.392316891636252</v>
      </c>
      <c r="L547">
        <f t="shared" si="10"/>
        <v>54916</v>
      </c>
    </row>
    <row r="548" spans="1:15" hidden="1">
      <c r="A548" t="s">
        <v>1716</v>
      </c>
      <c r="B548">
        <v>66000050800036</v>
      </c>
      <c r="C548">
        <v>66</v>
      </c>
      <c r="D548">
        <v>0</v>
      </c>
      <c r="E548">
        <v>5</v>
      </c>
      <c r="F548">
        <v>80</v>
      </c>
      <c r="G548">
        <v>36</v>
      </c>
      <c r="H548">
        <v>0</v>
      </c>
      <c r="I548">
        <v>6600005</v>
      </c>
      <c r="J548">
        <v>3385</v>
      </c>
      <c r="K548">
        <v>13.220091238148708</v>
      </c>
      <c r="L548">
        <f t="shared" si="10"/>
        <v>58301</v>
      </c>
    </row>
    <row r="549" spans="1:15" hidden="1">
      <c r="A549" t="s">
        <v>1715</v>
      </c>
      <c r="B549">
        <v>66000050800035</v>
      </c>
      <c r="C549">
        <v>66</v>
      </c>
      <c r="D549">
        <v>0</v>
      </c>
      <c r="E549">
        <v>5</v>
      </c>
      <c r="F549">
        <v>80</v>
      </c>
      <c r="G549">
        <v>35</v>
      </c>
      <c r="H549">
        <v>0</v>
      </c>
      <c r="I549">
        <v>6600005</v>
      </c>
      <c r="J549">
        <v>4407</v>
      </c>
      <c r="K549">
        <v>13.513916065828013</v>
      </c>
      <c r="L549">
        <f t="shared" si="10"/>
        <v>62708</v>
      </c>
    </row>
    <row r="550" spans="1:15" hidden="1">
      <c r="A550" t="s">
        <v>775</v>
      </c>
      <c r="B550">
        <v>66000050800011</v>
      </c>
      <c r="C550">
        <v>66</v>
      </c>
      <c r="D550">
        <v>0</v>
      </c>
      <c r="E550">
        <v>5</v>
      </c>
      <c r="F550">
        <v>80</v>
      </c>
      <c r="G550">
        <v>11</v>
      </c>
      <c r="H550">
        <v>0</v>
      </c>
      <c r="I550">
        <v>6600005</v>
      </c>
      <c r="J550">
        <v>1945</v>
      </c>
      <c r="K550">
        <v>14.911636952552271</v>
      </c>
      <c r="L550">
        <f t="shared" si="10"/>
        <v>64653</v>
      </c>
    </row>
    <row r="551" spans="1:15" hidden="1">
      <c r="A551" t="s">
        <v>1696</v>
      </c>
      <c r="B551">
        <v>66000050800012</v>
      </c>
      <c r="C551">
        <v>66</v>
      </c>
      <c r="D551">
        <v>0</v>
      </c>
      <c r="E551">
        <v>5</v>
      </c>
      <c r="F551">
        <v>80</v>
      </c>
      <c r="G551">
        <v>12</v>
      </c>
      <c r="H551">
        <v>0</v>
      </c>
      <c r="I551">
        <v>6600005</v>
      </c>
      <c r="J551">
        <v>972</v>
      </c>
      <c r="K551">
        <v>14.919101863991104</v>
      </c>
      <c r="L551">
        <f t="shared" si="10"/>
        <v>65625</v>
      </c>
    </row>
    <row r="552" spans="1:15" hidden="1">
      <c r="A552" t="s">
        <v>1692</v>
      </c>
      <c r="B552">
        <v>66000050800004</v>
      </c>
      <c r="C552">
        <v>66</v>
      </c>
      <c r="D552">
        <v>0</v>
      </c>
      <c r="E552">
        <v>5</v>
      </c>
      <c r="F552">
        <v>80</v>
      </c>
      <c r="G552">
        <v>4</v>
      </c>
      <c r="H552">
        <v>0</v>
      </c>
      <c r="I552">
        <v>6600005</v>
      </c>
      <c r="J552">
        <v>5112</v>
      </c>
      <c r="K552">
        <v>15.212788194351621</v>
      </c>
      <c r="L552">
        <f t="shared" si="10"/>
        <v>70737</v>
      </c>
    </row>
    <row r="553" spans="1:15" hidden="1">
      <c r="A553" t="s">
        <v>1720</v>
      </c>
      <c r="B553">
        <v>66000050800040</v>
      </c>
      <c r="C553">
        <v>66</v>
      </c>
      <c r="D553">
        <v>0</v>
      </c>
      <c r="E553">
        <v>5</v>
      </c>
      <c r="F553">
        <v>80</v>
      </c>
      <c r="G553">
        <v>40</v>
      </c>
      <c r="H553">
        <v>0</v>
      </c>
      <c r="I553">
        <v>6600005</v>
      </c>
      <c r="J553">
        <v>4134</v>
      </c>
      <c r="K553">
        <v>15.550456032808604</v>
      </c>
      <c r="L553">
        <f t="shared" si="10"/>
        <v>74871</v>
      </c>
    </row>
    <row r="554" spans="1:15" hidden="1">
      <c r="A554" t="s">
        <v>781</v>
      </c>
      <c r="B554">
        <v>66000050500011</v>
      </c>
      <c r="C554">
        <v>66</v>
      </c>
      <c r="D554">
        <v>0</v>
      </c>
      <c r="E554">
        <v>5</v>
      </c>
      <c r="F554">
        <v>50</v>
      </c>
      <c r="G554">
        <v>11</v>
      </c>
      <c r="H554">
        <v>0</v>
      </c>
      <c r="I554">
        <v>6600005</v>
      </c>
      <c r="J554">
        <v>4154</v>
      </c>
      <c r="K554">
        <v>15.805162645951793</v>
      </c>
      <c r="L554">
        <f t="shared" si="10"/>
        <v>79025</v>
      </c>
    </row>
    <row r="555" spans="1:15" hidden="1">
      <c r="A555" t="s">
        <v>1685</v>
      </c>
      <c r="B555">
        <v>66000050500032</v>
      </c>
      <c r="C555">
        <v>66</v>
      </c>
      <c r="D555">
        <v>0</v>
      </c>
      <c r="E555">
        <v>5</v>
      </c>
      <c r="F555">
        <v>50</v>
      </c>
      <c r="G555">
        <v>32</v>
      </c>
      <c r="H555">
        <v>0</v>
      </c>
      <c r="I555">
        <v>6600005</v>
      </c>
      <c r="J555">
        <v>4079</v>
      </c>
      <c r="K555">
        <v>15.986677719874162</v>
      </c>
      <c r="L555">
        <f t="shared" si="10"/>
        <v>83104</v>
      </c>
    </row>
    <row r="556" spans="1:15" hidden="1">
      <c r="A556" t="s">
        <v>1709</v>
      </c>
      <c r="B556">
        <v>66000050800029</v>
      </c>
      <c r="C556">
        <v>66</v>
      </c>
      <c r="D556">
        <v>0</v>
      </c>
      <c r="E556">
        <v>5</v>
      </c>
      <c r="F556">
        <v>80</v>
      </c>
      <c r="G556">
        <v>29</v>
      </c>
      <c r="H556">
        <v>0</v>
      </c>
      <c r="I556">
        <v>6600005</v>
      </c>
      <c r="J556">
        <v>4459</v>
      </c>
      <c r="K556">
        <v>18.922572426834904</v>
      </c>
      <c r="L556">
        <f t="shared" si="10"/>
        <v>87563</v>
      </c>
    </row>
    <row r="557" spans="1:15" hidden="1">
      <c r="A557" t="s">
        <v>1699</v>
      </c>
      <c r="B557">
        <v>66000050800015</v>
      </c>
      <c r="C557">
        <v>66</v>
      </c>
      <c r="D557">
        <v>0</v>
      </c>
      <c r="E557">
        <v>5</v>
      </c>
      <c r="F557">
        <v>80</v>
      </c>
      <c r="G557">
        <v>15</v>
      </c>
      <c r="H557">
        <v>0</v>
      </c>
      <c r="I557">
        <v>6600005</v>
      </c>
      <c r="J557">
        <v>893</v>
      </c>
      <c r="K557">
        <v>19.033213434039826</v>
      </c>
      <c r="L557">
        <f t="shared" si="10"/>
        <v>88456</v>
      </c>
    </row>
    <row r="558" spans="1:15" hidden="1">
      <c r="A558" t="s">
        <v>595</v>
      </c>
      <c r="B558">
        <v>66000050800010</v>
      </c>
      <c r="C558">
        <v>66</v>
      </c>
      <c r="D558">
        <v>0</v>
      </c>
      <c r="E558">
        <v>5</v>
      </c>
      <c r="F558">
        <v>80</v>
      </c>
      <c r="G558">
        <v>10</v>
      </c>
      <c r="H558">
        <v>0</v>
      </c>
      <c r="I558">
        <v>6600005</v>
      </c>
      <c r="J558">
        <v>7689</v>
      </c>
      <c r="K558">
        <v>21.916013552047957</v>
      </c>
      <c r="L558">
        <f t="shared" si="10"/>
        <v>96145</v>
      </c>
    </row>
    <row r="559" spans="1:15">
      <c r="A559" s="2" t="s">
        <v>785</v>
      </c>
      <c r="B559" s="2">
        <v>66000050500031</v>
      </c>
      <c r="C559" s="2">
        <v>66</v>
      </c>
      <c r="D559" s="2">
        <v>0</v>
      </c>
      <c r="E559" s="2">
        <v>5</v>
      </c>
      <c r="F559" s="2">
        <v>50</v>
      </c>
      <c r="G559" s="2">
        <v>31</v>
      </c>
      <c r="H559" s="2">
        <v>0</v>
      </c>
      <c r="I559" s="2">
        <v>6600005</v>
      </c>
      <c r="J559" s="2">
        <v>3255</v>
      </c>
      <c r="K559" s="2">
        <v>22.660324783478277</v>
      </c>
      <c r="L559" s="2">
        <f t="shared" si="10"/>
        <v>99400</v>
      </c>
      <c r="M559" s="2"/>
      <c r="N559" s="2"/>
      <c r="O559" s="2">
        <v>1</v>
      </c>
    </row>
    <row r="560" spans="1:15" hidden="1">
      <c r="A560" t="s">
        <v>733</v>
      </c>
      <c r="B560">
        <v>66000050800005</v>
      </c>
      <c r="C560">
        <v>66</v>
      </c>
      <c r="D560">
        <v>0</v>
      </c>
      <c r="E560">
        <v>5</v>
      </c>
      <c r="F560">
        <v>80</v>
      </c>
      <c r="G560">
        <v>5</v>
      </c>
      <c r="H560">
        <v>0</v>
      </c>
      <c r="I560">
        <v>6600005</v>
      </c>
      <c r="J560">
        <v>4691</v>
      </c>
      <c r="K560">
        <v>23.134834326164945</v>
      </c>
      <c r="L560">
        <f t="shared" si="10"/>
        <v>104091</v>
      </c>
    </row>
    <row r="561" spans="1:12" hidden="1">
      <c r="A561" t="s">
        <v>1691</v>
      </c>
      <c r="B561">
        <v>66000050800003</v>
      </c>
      <c r="C561">
        <v>66</v>
      </c>
      <c r="D561">
        <v>0</v>
      </c>
      <c r="E561">
        <v>5</v>
      </c>
      <c r="F561">
        <v>80</v>
      </c>
      <c r="G561">
        <v>3</v>
      </c>
      <c r="H561">
        <v>0</v>
      </c>
      <c r="I561">
        <v>6600005</v>
      </c>
      <c r="J561">
        <v>6455</v>
      </c>
      <c r="K561">
        <v>23.760178209267153</v>
      </c>
      <c r="L561">
        <f t="shared" si="10"/>
        <v>110546</v>
      </c>
    </row>
    <row r="562" spans="1:12" hidden="1">
      <c r="A562" t="s">
        <v>1700</v>
      </c>
      <c r="B562">
        <v>66000050800016</v>
      </c>
      <c r="C562">
        <v>66</v>
      </c>
      <c r="D562">
        <v>0</v>
      </c>
      <c r="E562">
        <v>5</v>
      </c>
      <c r="F562">
        <v>80</v>
      </c>
      <c r="G562">
        <v>16</v>
      </c>
      <c r="H562">
        <v>0</v>
      </c>
      <c r="I562">
        <v>6600005</v>
      </c>
      <c r="J562">
        <v>7465</v>
      </c>
      <c r="K562">
        <v>25.032465715431979</v>
      </c>
      <c r="L562">
        <f t="shared" si="10"/>
        <v>118011</v>
      </c>
    </row>
    <row r="563" spans="1:12" hidden="1">
      <c r="A563" t="s">
        <v>1719</v>
      </c>
      <c r="B563">
        <v>66000050800039</v>
      </c>
      <c r="C563">
        <v>66</v>
      </c>
      <c r="D563">
        <v>0</v>
      </c>
      <c r="E563">
        <v>5</v>
      </c>
      <c r="F563">
        <v>80</v>
      </c>
      <c r="G563">
        <v>39</v>
      </c>
      <c r="H563">
        <v>0</v>
      </c>
      <c r="I563">
        <v>6600005</v>
      </c>
      <c r="J563">
        <v>5805</v>
      </c>
      <c r="K563">
        <v>26.007795766189691</v>
      </c>
      <c r="L563">
        <f t="shared" si="10"/>
        <v>123816</v>
      </c>
    </row>
    <row r="564" spans="1:12" hidden="1">
      <c r="A564" t="s">
        <v>1247</v>
      </c>
      <c r="B564">
        <v>66000050500014</v>
      </c>
      <c r="C564">
        <v>66</v>
      </c>
      <c r="D564">
        <v>0</v>
      </c>
      <c r="E564">
        <v>5</v>
      </c>
      <c r="F564">
        <v>50</v>
      </c>
      <c r="G564">
        <v>14</v>
      </c>
      <c r="H564">
        <v>0</v>
      </c>
      <c r="I564">
        <v>6600005</v>
      </c>
      <c r="J564">
        <v>3865</v>
      </c>
      <c r="K564">
        <v>27.215899424244249</v>
      </c>
      <c r="L564">
        <f t="shared" si="10"/>
        <v>127681</v>
      </c>
    </row>
    <row r="565" spans="1:12" hidden="1">
      <c r="A565" t="s">
        <v>1712</v>
      </c>
      <c r="B565">
        <v>66000050800032</v>
      </c>
      <c r="C565">
        <v>66</v>
      </c>
      <c r="D565">
        <v>0</v>
      </c>
      <c r="E565">
        <v>5</v>
      </c>
      <c r="F565">
        <v>80</v>
      </c>
      <c r="G565">
        <v>32</v>
      </c>
      <c r="H565">
        <v>0</v>
      </c>
      <c r="I565">
        <v>6600005</v>
      </c>
      <c r="J565">
        <v>5575</v>
      </c>
      <c r="K565">
        <v>27.307813379359722</v>
      </c>
      <c r="L565">
        <f t="shared" si="10"/>
        <v>133256</v>
      </c>
    </row>
    <row r="566" spans="1:12" hidden="1">
      <c r="A566" t="s">
        <v>1680</v>
      </c>
      <c r="B566">
        <v>66000050500025</v>
      </c>
      <c r="C566">
        <v>66</v>
      </c>
      <c r="D566">
        <v>0</v>
      </c>
      <c r="E566">
        <v>5</v>
      </c>
      <c r="F566">
        <v>50</v>
      </c>
      <c r="G566">
        <v>25</v>
      </c>
      <c r="H566">
        <v>0</v>
      </c>
      <c r="I566">
        <v>6600005</v>
      </c>
      <c r="J566">
        <v>3595</v>
      </c>
      <c r="K566">
        <v>27.710094322534861</v>
      </c>
      <c r="L566">
        <f t="shared" si="10"/>
        <v>136851</v>
      </c>
    </row>
    <row r="567" spans="1:12" hidden="1">
      <c r="A567" t="s">
        <v>1697</v>
      </c>
      <c r="B567">
        <v>66000050800013</v>
      </c>
      <c r="C567">
        <v>66</v>
      </c>
      <c r="D567">
        <v>0</v>
      </c>
      <c r="E567">
        <v>5</v>
      </c>
      <c r="F567">
        <v>80</v>
      </c>
      <c r="G567">
        <v>13</v>
      </c>
      <c r="H567">
        <v>0</v>
      </c>
      <c r="I567">
        <v>6600005</v>
      </c>
      <c r="J567">
        <v>5145</v>
      </c>
      <c r="K567">
        <v>31.288369079912556</v>
      </c>
      <c r="L567">
        <f t="shared" si="10"/>
        <v>141996</v>
      </c>
    </row>
    <row r="568" spans="1:12" hidden="1">
      <c r="A568" t="s">
        <v>626</v>
      </c>
      <c r="B568">
        <v>66000050800017</v>
      </c>
      <c r="C568">
        <v>66</v>
      </c>
      <c r="D568">
        <v>0</v>
      </c>
      <c r="E568">
        <v>5</v>
      </c>
      <c r="F568">
        <v>80</v>
      </c>
      <c r="G568">
        <v>17</v>
      </c>
      <c r="H568">
        <v>0</v>
      </c>
      <c r="I568">
        <v>6600005</v>
      </c>
      <c r="J568">
        <v>8054</v>
      </c>
      <c r="K568">
        <v>31.514711303395554</v>
      </c>
      <c r="L568">
        <f t="shared" si="10"/>
        <v>150050</v>
      </c>
    </row>
    <row r="569" spans="1:12" hidden="1">
      <c r="A569" t="s">
        <v>454</v>
      </c>
      <c r="B569">
        <v>66000050800021</v>
      </c>
      <c r="C569">
        <v>66</v>
      </c>
      <c r="D569">
        <v>0</v>
      </c>
      <c r="E569">
        <v>5</v>
      </c>
      <c r="F569">
        <v>80</v>
      </c>
      <c r="G569">
        <v>21</v>
      </c>
      <c r="H569">
        <v>0</v>
      </c>
      <c r="I569">
        <v>6600005</v>
      </c>
      <c r="J569">
        <v>4906</v>
      </c>
      <c r="K569">
        <v>31.88987121424578</v>
      </c>
      <c r="L569">
        <f t="shared" si="10"/>
        <v>154956</v>
      </c>
    </row>
    <row r="570" spans="1:12" hidden="1">
      <c r="A570" t="s">
        <v>419</v>
      </c>
      <c r="B570">
        <v>66000050500004</v>
      </c>
      <c r="C570">
        <v>66</v>
      </c>
      <c r="D570">
        <v>0</v>
      </c>
      <c r="E570">
        <v>5</v>
      </c>
      <c r="F570">
        <v>50</v>
      </c>
      <c r="G570">
        <v>4</v>
      </c>
      <c r="H570">
        <v>0</v>
      </c>
      <c r="I570">
        <v>6600005</v>
      </c>
      <c r="J570">
        <v>1519</v>
      </c>
      <c r="K570">
        <v>32.169852114921113</v>
      </c>
      <c r="L570">
        <f t="shared" si="10"/>
        <v>156475</v>
      </c>
    </row>
    <row r="571" spans="1:12" hidden="1">
      <c r="A571" t="s">
        <v>1199</v>
      </c>
      <c r="B571">
        <v>66000050500021</v>
      </c>
      <c r="C571">
        <v>66</v>
      </c>
      <c r="D571">
        <v>0</v>
      </c>
      <c r="E571">
        <v>5</v>
      </c>
      <c r="F571">
        <v>50</v>
      </c>
      <c r="G571">
        <v>21</v>
      </c>
      <c r="H571">
        <v>0</v>
      </c>
      <c r="I571">
        <v>6600005</v>
      </c>
      <c r="J571">
        <v>5955</v>
      </c>
      <c r="K571">
        <v>34.118203688384028</v>
      </c>
      <c r="L571">
        <f t="shared" si="10"/>
        <v>162430</v>
      </c>
    </row>
    <row r="572" spans="1:12" hidden="1">
      <c r="A572" t="s">
        <v>1721</v>
      </c>
      <c r="B572">
        <v>66000050800042</v>
      </c>
      <c r="C572">
        <v>66</v>
      </c>
      <c r="D572">
        <v>0</v>
      </c>
      <c r="E572">
        <v>5</v>
      </c>
      <c r="F572">
        <v>80</v>
      </c>
      <c r="G572">
        <v>42</v>
      </c>
      <c r="H572">
        <v>0</v>
      </c>
      <c r="I572">
        <v>6600005</v>
      </c>
      <c r="J572">
        <v>3683</v>
      </c>
      <c r="K572">
        <v>35.572361991553741</v>
      </c>
      <c r="L572">
        <f t="shared" si="10"/>
        <v>166113</v>
      </c>
    </row>
    <row r="573" spans="1:12" hidden="1">
      <c r="A573" t="s">
        <v>1677</v>
      </c>
      <c r="B573">
        <v>66000050500019</v>
      </c>
      <c r="C573">
        <v>66</v>
      </c>
      <c r="D573">
        <v>0</v>
      </c>
      <c r="E573">
        <v>5</v>
      </c>
      <c r="F573">
        <v>50</v>
      </c>
      <c r="G573">
        <v>19</v>
      </c>
      <c r="H573">
        <v>0</v>
      </c>
      <c r="I573">
        <v>6600005</v>
      </c>
      <c r="J573">
        <v>2497</v>
      </c>
      <c r="K573">
        <v>35.75390137565384</v>
      </c>
      <c r="L573">
        <f t="shared" si="10"/>
        <v>168610</v>
      </c>
    </row>
    <row r="574" spans="1:12" hidden="1">
      <c r="A574" t="s">
        <v>309</v>
      </c>
      <c r="B574">
        <v>66000050800022</v>
      </c>
      <c r="C574">
        <v>66</v>
      </c>
      <c r="D574">
        <v>0</v>
      </c>
      <c r="E574">
        <v>5</v>
      </c>
      <c r="F574">
        <v>80</v>
      </c>
      <c r="G574">
        <v>22</v>
      </c>
      <c r="H574">
        <v>0</v>
      </c>
      <c r="I574">
        <v>6600005</v>
      </c>
      <c r="J574">
        <v>1089</v>
      </c>
      <c r="K574">
        <v>36.015199822326807</v>
      </c>
      <c r="L574">
        <f t="shared" si="10"/>
        <v>169699</v>
      </c>
    </row>
    <row r="575" spans="1:12" hidden="1">
      <c r="A575" t="s">
        <v>1670</v>
      </c>
      <c r="B575">
        <v>66000050500009</v>
      </c>
      <c r="C575">
        <v>66</v>
      </c>
      <c r="D575">
        <v>0</v>
      </c>
      <c r="E575">
        <v>5</v>
      </c>
      <c r="F575">
        <v>50</v>
      </c>
      <c r="G575">
        <v>9</v>
      </c>
      <c r="H575">
        <v>0</v>
      </c>
      <c r="I575">
        <v>6600005</v>
      </c>
      <c r="J575">
        <v>3111</v>
      </c>
      <c r="K575">
        <v>37.655958040595216</v>
      </c>
      <c r="L575">
        <f t="shared" si="10"/>
        <v>172810</v>
      </c>
    </row>
    <row r="576" spans="1:12" hidden="1">
      <c r="A576" t="s">
        <v>1718</v>
      </c>
      <c r="B576">
        <v>66000050800038</v>
      </c>
      <c r="C576">
        <v>66</v>
      </c>
      <c r="D576">
        <v>0</v>
      </c>
      <c r="E576">
        <v>5</v>
      </c>
      <c r="F576">
        <v>80</v>
      </c>
      <c r="G576">
        <v>38</v>
      </c>
      <c r="H576">
        <v>0</v>
      </c>
      <c r="I576">
        <v>6600005</v>
      </c>
      <c r="J576">
        <v>4470</v>
      </c>
      <c r="K576">
        <v>37.992823064397363</v>
      </c>
      <c r="L576">
        <f t="shared" si="10"/>
        <v>177280</v>
      </c>
    </row>
    <row r="577" spans="1:15">
      <c r="A577" s="2" t="s">
        <v>1669</v>
      </c>
      <c r="B577" s="2">
        <v>66000050500007</v>
      </c>
      <c r="C577" s="2">
        <v>66</v>
      </c>
      <c r="D577" s="2">
        <v>0</v>
      </c>
      <c r="E577" s="2">
        <v>5</v>
      </c>
      <c r="F577" s="2">
        <v>50</v>
      </c>
      <c r="G577" s="2">
        <v>7</v>
      </c>
      <c r="H577" s="2">
        <v>0</v>
      </c>
      <c r="I577" s="2">
        <v>6600005</v>
      </c>
      <c r="J577" s="2">
        <v>3042</v>
      </c>
      <c r="K577" s="2">
        <v>38.533028795330253</v>
      </c>
      <c r="L577" s="2">
        <f t="shared" si="10"/>
        <v>180322</v>
      </c>
      <c r="M577" s="2"/>
      <c r="N577" s="2"/>
      <c r="O577" s="2">
        <v>1</v>
      </c>
    </row>
    <row r="578" spans="1:15" hidden="1">
      <c r="A578" t="s">
        <v>1684</v>
      </c>
      <c r="B578">
        <v>66000050500030</v>
      </c>
      <c r="C578">
        <v>66</v>
      </c>
      <c r="D578">
        <v>0</v>
      </c>
      <c r="E578">
        <v>5</v>
      </c>
      <c r="F578">
        <v>50</v>
      </c>
      <c r="G578">
        <v>30</v>
      </c>
      <c r="H578">
        <v>0</v>
      </c>
      <c r="I578">
        <v>6600005</v>
      </c>
      <c r="J578">
        <v>3262</v>
      </c>
      <c r="K578">
        <v>40.694899488230085</v>
      </c>
      <c r="L578">
        <f t="shared" si="10"/>
        <v>183584</v>
      </c>
    </row>
    <row r="579" spans="1:15" hidden="1">
      <c r="A579" t="s">
        <v>1710</v>
      </c>
      <c r="B579">
        <v>66000050800030</v>
      </c>
      <c r="C579">
        <v>66</v>
      </c>
      <c r="D579">
        <v>0</v>
      </c>
      <c r="E579">
        <v>5</v>
      </c>
      <c r="F579">
        <v>80</v>
      </c>
      <c r="G579">
        <v>30</v>
      </c>
      <c r="H579">
        <v>0</v>
      </c>
      <c r="I579">
        <v>6600005</v>
      </c>
      <c r="J579">
        <v>4792</v>
      </c>
      <c r="K579">
        <v>41.550963825337817</v>
      </c>
      <c r="L579">
        <f t="shared" si="10"/>
        <v>188376</v>
      </c>
    </row>
    <row r="580" spans="1:15" hidden="1">
      <c r="A580" t="s">
        <v>1711</v>
      </c>
      <c r="B580">
        <v>66000050800031</v>
      </c>
      <c r="C580">
        <v>66</v>
      </c>
      <c r="D580">
        <v>0</v>
      </c>
      <c r="E580">
        <v>5</v>
      </c>
      <c r="F580">
        <v>80</v>
      </c>
      <c r="G580">
        <v>31</v>
      </c>
      <c r="H580">
        <v>0</v>
      </c>
      <c r="I580">
        <v>6600005</v>
      </c>
      <c r="J580">
        <v>4604</v>
      </c>
      <c r="K580">
        <v>41.620847872924969</v>
      </c>
      <c r="L580">
        <f t="shared" si="10"/>
        <v>192980</v>
      </c>
    </row>
    <row r="581" spans="1:15" hidden="1">
      <c r="A581" t="s">
        <v>966</v>
      </c>
      <c r="B581">
        <v>66000050800006</v>
      </c>
      <c r="C581">
        <v>66</v>
      </c>
      <c r="D581">
        <v>0</v>
      </c>
      <c r="E581">
        <v>5</v>
      </c>
      <c r="F581">
        <v>80</v>
      </c>
      <c r="G581">
        <v>6</v>
      </c>
      <c r="H581">
        <v>0</v>
      </c>
      <c r="I581">
        <v>6600005</v>
      </c>
      <c r="J581">
        <v>4268</v>
      </c>
      <c r="K581">
        <v>42.522157183158825</v>
      </c>
      <c r="L581">
        <f t="shared" si="10"/>
        <v>197248</v>
      </c>
    </row>
    <row r="582" spans="1:15" hidden="1">
      <c r="A582" t="s">
        <v>1673</v>
      </c>
      <c r="B582">
        <v>66000050500015</v>
      </c>
      <c r="C582">
        <v>66</v>
      </c>
      <c r="D582">
        <v>0</v>
      </c>
      <c r="E582">
        <v>5</v>
      </c>
      <c r="F582">
        <v>50</v>
      </c>
      <c r="G582">
        <v>15</v>
      </c>
      <c r="H582">
        <v>0</v>
      </c>
      <c r="I582">
        <v>6600005</v>
      </c>
      <c r="J582">
        <v>4817</v>
      </c>
      <c r="K582">
        <v>43.695679509600076</v>
      </c>
      <c r="L582">
        <f t="shared" si="10"/>
        <v>202065</v>
      </c>
    </row>
    <row r="583" spans="1:15" hidden="1">
      <c r="A583" t="s">
        <v>1682</v>
      </c>
      <c r="B583">
        <v>66000050500028</v>
      </c>
      <c r="C583">
        <v>66</v>
      </c>
      <c r="D583">
        <v>0</v>
      </c>
      <c r="E583">
        <v>5</v>
      </c>
      <c r="F583">
        <v>50</v>
      </c>
      <c r="G583">
        <v>28</v>
      </c>
      <c r="H583">
        <v>0</v>
      </c>
      <c r="I583">
        <v>6600005</v>
      </c>
      <c r="J583">
        <v>2144</v>
      </c>
      <c r="K583">
        <v>43.954044371967704</v>
      </c>
      <c r="L583">
        <f t="shared" si="10"/>
        <v>204209</v>
      </c>
    </row>
    <row r="584" spans="1:15" hidden="1">
      <c r="A584" t="s">
        <v>1717</v>
      </c>
      <c r="B584">
        <v>66000050800037</v>
      </c>
      <c r="C584">
        <v>66</v>
      </c>
      <c r="D584">
        <v>0</v>
      </c>
      <c r="E584">
        <v>5</v>
      </c>
      <c r="F584">
        <v>80</v>
      </c>
      <c r="G584">
        <v>37</v>
      </c>
      <c r="H584">
        <v>0</v>
      </c>
      <c r="I584">
        <v>6600005</v>
      </c>
      <c r="J584">
        <v>5972</v>
      </c>
      <c r="K584">
        <v>45.16241672560367</v>
      </c>
      <c r="L584">
        <f t="shared" si="10"/>
        <v>210181</v>
      </c>
    </row>
    <row r="585" spans="1:15" hidden="1">
      <c r="A585" t="s">
        <v>1687</v>
      </c>
      <c r="B585">
        <v>66000050500034</v>
      </c>
      <c r="C585">
        <v>66</v>
      </c>
      <c r="D585">
        <v>0</v>
      </c>
      <c r="E585">
        <v>5</v>
      </c>
      <c r="F585">
        <v>50</v>
      </c>
      <c r="G585">
        <v>34</v>
      </c>
      <c r="H585">
        <v>0</v>
      </c>
      <c r="I585">
        <v>6600005</v>
      </c>
      <c r="J585">
        <v>3302</v>
      </c>
      <c r="K585">
        <v>46.111260364578207</v>
      </c>
      <c r="L585">
        <f t="shared" si="10"/>
        <v>213483</v>
      </c>
    </row>
    <row r="586" spans="1:15" hidden="1">
      <c r="A586" t="s">
        <v>1714</v>
      </c>
      <c r="B586">
        <v>66000050800034</v>
      </c>
      <c r="C586">
        <v>66</v>
      </c>
      <c r="D586">
        <v>0</v>
      </c>
      <c r="E586">
        <v>5</v>
      </c>
      <c r="F586">
        <v>80</v>
      </c>
      <c r="G586">
        <v>34</v>
      </c>
      <c r="H586">
        <v>0</v>
      </c>
      <c r="I586">
        <v>6600005</v>
      </c>
      <c r="J586">
        <v>3043</v>
      </c>
      <c r="K586">
        <v>46.621399260675872</v>
      </c>
      <c r="L586">
        <f t="shared" si="10"/>
        <v>216526</v>
      </c>
    </row>
    <row r="587" spans="1:15" hidden="1">
      <c r="A587" t="s">
        <v>962</v>
      </c>
      <c r="B587">
        <v>66000050500005</v>
      </c>
      <c r="C587">
        <v>66</v>
      </c>
      <c r="D587">
        <v>0</v>
      </c>
      <c r="E587">
        <v>5</v>
      </c>
      <c r="F587">
        <v>50</v>
      </c>
      <c r="G587">
        <v>5</v>
      </c>
      <c r="H587">
        <v>0</v>
      </c>
      <c r="I587">
        <v>6600005</v>
      </c>
      <c r="J587">
        <v>1737</v>
      </c>
      <c r="K587">
        <v>46.931562383408135</v>
      </c>
      <c r="L587">
        <f t="shared" si="10"/>
        <v>218263</v>
      </c>
    </row>
    <row r="588" spans="1:15" hidden="1">
      <c r="A588" t="s">
        <v>1702</v>
      </c>
      <c r="B588">
        <v>66000050800020</v>
      </c>
      <c r="C588">
        <v>66</v>
      </c>
      <c r="D588">
        <v>0</v>
      </c>
      <c r="E588">
        <v>5</v>
      </c>
      <c r="F588">
        <v>80</v>
      </c>
      <c r="G588">
        <v>20</v>
      </c>
      <c r="H588">
        <v>0</v>
      </c>
      <c r="I588">
        <v>6600005</v>
      </c>
      <c r="J588">
        <v>8633</v>
      </c>
      <c r="K588">
        <v>47.153879184359681</v>
      </c>
      <c r="L588">
        <f t="shared" si="10"/>
        <v>226896</v>
      </c>
    </row>
    <row r="589" spans="1:15" hidden="1">
      <c r="A589" t="s">
        <v>1693</v>
      </c>
      <c r="B589">
        <v>66000050800007</v>
      </c>
      <c r="C589">
        <v>66</v>
      </c>
      <c r="D589">
        <v>0</v>
      </c>
      <c r="E589">
        <v>5</v>
      </c>
      <c r="F589">
        <v>80</v>
      </c>
      <c r="G589">
        <v>7</v>
      </c>
      <c r="H589">
        <v>0</v>
      </c>
      <c r="I589">
        <v>6600005</v>
      </c>
      <c r="J589">
        <v>5548</v>
      </c>
      <c r="K589">
        <v>47.29676259957656</v>
      </c>
      <c r="L589">
        <f t="shared" si="10"/>
        <v>232444</v>
      </c>
    </row>
    <row r="590" spans="1:15" hidden="1">
      <c r="A590" t="s">
        <v>1665</v>
      </c>
      <c r="B590">
        <v>66000050500001</v>
      </c>
      <c r="C590">
        <v>66</v>
      </c>
      <c r="D590">
        <v>0</v>
      </c>
      <c r="E590">
        <v>5</v>
      </c>
      <c r="F590">
        <v>50</v>
      </c>
      <c r="G590">
        <v>1</v>
      </c>
      <c r="H590">
        <v>0</v>
      </c>
      <c r="I590">
        <v>6600005</v>
      </c>
      <c r="J590">
        <v>1975</v>
      </c>
      <c r="K590">
        <v>51.132650613980708</v>
      </c>
      <c r="L590">
        <f t="shared" si="10"/>
        <v>234419</v>
      </c>
    </row>
    <row r="591" spans="1:15" hidden="1">
      <c r="A591" t="s">
        <v>1676</v>
      </c>
      <c r="B591">
        <v>66000050500018</v>
      </c>
      <c r="C591">
        <v>66</v>
      </c>
      <c r="D591">
        <v>0</v>
      </c>
      <c r="E591">
        <v>5</v>
      </c>
      <c r="F591">
        <v>50</v>
      </c>
      <c r="G591">
        <v>18</v>
      </c>
      <c r="H591">
        <v>0</v>
      </c>
      <c r="I591">
        <v>6600005</v>
      </c>
      <c r="J591">
        <v>4607</v>
      </c>
      <c r="K591">
        <v>53.130419530944344</v>
      </c>
      <c r="L591">
        <f t="shared" si="10"/>
        <v>239026</v>
      </c>
    </row>
    <row r="592" spans="1:15" hidden="1">
      <c r="A592" t="s">
        <v>1667</v>
      </c>
      <c r="B592">
        <v>66000050500003</v>
      </c>
      <c r="C592">
        <v>66</v>
      </c>
      <c r="D592">
        <v>0</v>
      </c>
      <c r="E592">
        <v>5</v>
      </c>
      <c r="F592">
        <v>50</v>
      </c>
      <c r="G592">
        <v>3</v>
      </c>
      <c r="H592">
        <v>0</v>
      </c>
      <c r="I592">
        <v>6600005</v>
      </c>
      <c r="J592">
        <v>1269</v>
      </c>
      <c r="K592">
        <v>53.79414444977278</v>
      </c>
      <c r="L592">
        <f t="shared" si="10"/>
        <v>240295</v>
      </c>
    </row>
    <row r="593" spans="1:15" hidden="1">
      <c r="A593" t="s">
        <v>1678</v>
      </c>
      <c r="B593">
        <v>66000050500020</v>
      </c>
      <c r="C593">
        <v>66</v>
      </c>
      <c r="D593">
        <v>0</v>
      </c>
      <c r="E593">
        <v>5</v>
      </c>
      <c r="F593">
        <v>50</v>
      </c>
      <c r="G593">
        <v>20</v>
      </c>
      <c r="H593">
        <v>0</v>
      </c>
      <c r="I593">
        <v>6600005</v>
      </c>
      <c r="J593">
        <v>3329</v>
      </c>
      <c r="K593">
        <v>56.019955120681907</v>
      </c>
      <c r="L593">
        <f t="shared" si="10"/>
        <v>243624</v>
      </c>
    </row>
    <row r="594" spans="1:15" hidden="1">
      <c r="A594" t="s">
        <v>1683</v>
      </c>
      <c r="B594">
        <v>66000050500029</v>
      </c>
      <c r="C594">
        <v>66</v>
      </c>
      <c r="D594">
        <v>0</v>
      </c>
      <c r="E594">
        <v>5</v>
      </c>
      <c r="F594">
        <v>50</v>
      </c>
      <c r="G594">
        <v>29</v>
      </c>
      <c r="H594">
        <v>0</v>
      </c>
      <c r="I594">
        <v>6600005</v>
      </c>
      <c r="J594">
        <v>1860</v>
      </c>
      <c r="K594">
        <v>56.179488009532413</v>
      </c>
      <c r="L594">
        <f t="shared" si="10"/>
        <v>245484</v>
      </c>
    </row>
    <row r="595" spans="1:15" hidden="1">
      <c r="A595" t="s">
        <v>1694</v>
      </c>
      <c r="B595">
        <v>66000050800008</v>
      </c>
      <c r="C595">
        <v>66</v>
      </c>
      <c r="D595">
        <v>0</v>
      </c>
      <c r="E595">
        <v>5</v>
      </c>
      <c r="F595">
        <v>80</v>
      </c>
      <c r="G595">
        <v>8</v>
      </c>
      <c r="H595">
        <v>0</v>
      </c>
      <c r="I595">
        <v>6600005</v>
      </c>
      <c r="J595">
        <v>11813</v>
      </c>
      <c r="K595">
        <v>57.47377068401066</v>
      </c>
      <c r="L595">
        <f t="shared" si="10"/>
        <v>257297</v>
      </c>
    </row>
    <row r="596" spans="1:15">
      <c r="A596" s="2" t="s">
        <v>788</v>
      </c>
      <c r="B596" s="2">
        <v>66000050500008</v>
      </c>
      <c r="C596" s="2">
        <v>66</v>
      </c>
      <c r="D596" s="2">
        <v>0</v>
      </c>
      <c r="E596" s="2">
        <v>5</v>
      </c>
      <c r="F596" s="2">
        <v>50</v>
      </c>
      <c r="G596" s="2">
        <v>8</v>
      </c>
      <c r="H596" s="2">
        <v>0</v>
      </c>
      <c r="I596" s="2">
        <v>6600005</v>
      </c>
      <c r="J596" s="2">
        <v>4987</v>
      </c>
      <c r="K596" s="2">
        <v>57.535088002810468</v>
      </c>
      <c r="L596" s="2">
        <f t="shared" si="10"/>
        <v>262284</v>
      </c>
      <c r="M596" s="2"/>
      <c r="N596" s="2"/>
      <c r="O596" s="2">
        <v>1</v>
      </c>
    </row>
    <row r="597" spans="1:15" hidden="1">
      <c r="A597" t="s">
        <v>675</v>
      </c>
      <c r="B597">
        <v>66000050500022</v>
      </c>
      <c r="C597">
        <v>66</v>
      </c>
      <c r="D597">
        <v>0</v>
      </c>
      <c r="E597">
        <v>5</v>
      </c>
      <c r="F597">
        <v>50</v>
      </c>
      <c r="G597">
        <v>22</v>
      </c>
      <c r="H597">
        <v>0</v>
      </c>
      <c r="I597">
        <v>6600005</v>
      </c>
      <c r="J597">
        <v>4939</v>
      </c>
      <c r="K597">
        <v>58.104223239546769</v>
      </c>
      <c r="L597">
        <f t="shared" si="10"/>
        <v>267223</v>
      </c>
    </row>
    <row r="598" spans="1:15" hidden="1">
      <c r="A598" t="s">
        <v>1668</v>
      </c>
      <c r="B598">
        <v>66000050500006</v>
      </c>
      <c r="C598">
        <v>66</v>
      </c>
      <c r="D598">
        <v>0</v>
      </c>
      <c r="E598">
        <v>5</v>
      </c>
      <c r="F598">
        <v>50</v>
      </c>
      <c r="G598">
        <v>6</v>
      </c>
      <c r="H598">
        <v>0</v>
      </c>
      <c r="I598">
        <v>6600005</v>
      </c>
      <c r="J598">
        <v>2649</v>
      </c>
      <c r="K598">
        <v>58.377685796398836</v>
      </c>
      <c r="L598">
        <f t="shared" si="10"/>
        <v>269872</v>
      </c>
    </row>
    <row r="599" spans="1:15" hidden="1">
      <c r="A599" t="s">
        <v>1674</v>
      </c>
      <c r="B599">
        <v>66000050500016</v>
      </c>
      <c r="C599">
        <v>66</v>
      </c>
      <c r="D599">
        <v>0</v>
      </c>
      <c r="E599">
        <v>5</v>
      </c>
      <c r="F599">
        <v>50</v>
      </c>
      <c r="G599">
        <v>16</v>
      </c>
      <c r="H599">
        <v>0</v>
      </c>
      <c r="I599">
        <v>6600005</v>
      </c>
      <c r="J599">
        <v>4259</v>
      </c>
      <c r="K599">
        <v>59.193973206928277</v>
      </c>
      <c r="L599">
        <f t="shared" si="10"/>
        <v>274131</v>
      </c>
    </row>
    <row r="600" spans="1:15" hidden="1">
      <c r="A600" t="s">
        <v>1084</v>
      </c>
      <c r="B600">
        <v>66000050800018</v>
      </c>
      <c r="C600">
        <v>66</v>
      </c>
      <c r="D600">
        <v>0</v>
      </c>
      <c r="E600">
        <v>5</v>
      </c>
      <c r="F600">
        <v>80</v>
      </c>
      <c r="G600">
        <v>18</v>
      </c>
      <c r="H600">
        <v>0</v>
      </c>
      <c r="I600">
        <v>6600005</v>
      </c>
      <c r="J600">
        <v>6720</v>
      </c>
      <c r="K600">
        <v>59.411422539696211</v>
      </c>
      <c r="L600">
        <f t="shared" ref="L600:L611" si="11">J600+L599</f>
        <v>280851</v>
      </c>
    </row>
    <row r="601" spans="1:15" hidden="1">
      <c r="A601" t="s">
        <v>526</v>
      </c>
      <c r="B601">
        <v>66000050500010</v>
      </c>
      <c r="C601">
        <v>66</v>
      </c>
      <c r="D601">
        <v>0</v>
      </c>
      <c r="E601">
        <v>5</v>
      </c>
      <c r="F601">
        <v>50</v>
      </c>
      <c r="G601">
        <v>10</v>
      </c>
      <c r="H601">
        <v>0</v>
      </c>
      <c r="I601">
        <v>6600005</v>
      </c>
      <c r="J601">
        <v>2229</v>
      </c>
      <c r="K601">
        <v>59.492649316213118</v>
      </c>
      <c r="L601">
        <f t="shared" si="11"/>
        <v>283080</v>
      </c>
    </row>
    <row r="602" spans="1:15" hidden="1">
      <c r="A602" t="s">
        <v>1688</v>
      </c>
      <c r="B602">
        <v>66000050500035</v>
      </c>
      <c r="C602">
        <v>66</v>
      </c>
      <c r="D602">
        <v>0</v>
      </c>
      <c r="E602">
        <v>5</v>
      </c>
      <c r="F602">
        <v>50</v>
      </c>
      <c r="G602">
        <v>35</v>
      </c>
      <c r="H602">
        <v>0</v>
      </c>
      <c r="I602">
        <v>6600005</v>
      </c>
      <c r="J602">
        <v>2854</v>
      </c>
      <c r="K602">
        <v>60.867292649671377</v>
      </c>
      <c r="L602">
        <f t="shared" si="11"/>
        <v>285934</v>
      </c>
    </row>
    <row r="603" spans="1:15" hidden="1">
      <c r="A603" t="s">
        <v>1679</v>
      </c>
      <c r="B603">
        <v>66000050500024</v>
      </c>
      <c r="C603">
        <v>66</v>
      </c>
      <c r="D603">
        <v>0</v>
      </c>
      <c r="E603">
        <v>5</v>
      </c>
      <c r="F603">
        <v>50</v>
      </c>
      <c r="G603">
        <v>24</v>
      </c>
      <c r="H603">
        <v>0</v>
      </c>
      <c r="I603">
        <v>6600005</v>
      </c>
      <c r="J603">
        <v>3534</v>
      </c>
      <c r="K603">
        <v>61.861873225052697</v>
      </c>
      <c r="L603">
        <f t="shared" si="11"/>
        <v>289468</v>
      </c>
    </row>
    <row r="604" spans="1:15" hidden="1">
      <c r="A604" t="s">
        <v>1705</v>
      </c>
      <c r="B604">
        <v>66000050800025</v>
      </c>
      <c r="C604">
        <v>66</v>
      </c>
      <c r="D604">
        <v>0</v>
      </c>
      <c r="E604">
        <v>5</v>
      </c>
      <c r="F604">
        <v>80</v>
      </c>
      <c r="G604">
        <v>25</v>
      </c>
      <c r="H604">
        <v>0</v>
      </c>
      <c r="I604">
        <v>6600005</v>
      </c>
      <c r="J604">
        <v>4001</v>
      </c>
      <c r="K604">
        <v>65.992850615631937</v>
      </c>
      <c r="L604">
        <f t="shared" si="11"/>
        <v>293469</v>
      </c>
    </row>
    <row r="605" spans="1:15" hidden="1">
      <c r="A605" t="s">
        <v>929</v>
      </c>
      <c r="B605">
        <v>66000050800001</v>
      </c>
      <c r="C605">
        <v>66</v>
      </c>
      <c r="D605">
        <v>0</v>
      </c>
      <c r="E605">
        <v>5</v>
      </c>
      <c r="F605">
        <v>80</v>
      </c>
      <c r="G605">
        <v>1</v>
      </c>
      <c r="H605">
        <v>0</v>
      </c>
      <c r="I605">
        <v>6600005</v>
      </c>
      <c r="J605">
        <v>3117</v>
      </c>
      <c r="K605">
        <v>66.791972670267171</v>
      </c>
      <c r="L605">
        <f t="shared" si="11"/>
        <v>296586</v>
      </c>
    </row>
    <row r="606" spans="1:15" hidden="1">
      <c r="A606" t="s">
        <v>1703</v>
      </c>
      <c r="B606">
        <v>66000050800023</v>
      </c>
      <c r="C606">
        <v>66</v>
      </c>
      <c r="D606">
        <v>0</v>
      </c>
      <c r="E606">
        <v>5</v>
      </c>
      <c r="F606">
        <v>80</v>
      </c>
      <c r="G606">
        <v>23</v>
      </c>
      <c r="H606">
        <v>0</v>
      </c>
      <c r="I606">
        <v>6600005</v>
      </c>
      <c r="J606">
        <v>6019</v>
      </c>
      <c r="K606">
        <v>67.666194359077764</v>
      </c>
      <c r="L606">
        <f t="shared" si="11"/>
        <v>302605</v>
      </c>
    </row>
    <row r="607" spans="1:15" hidden="1">
      <c r="A607" t="s">
        <v>1686</v>
      </c>
      <c r="B607">
        <v>66000050500033</v>
      </c>
      <c r="C607">
        <v>66</v>
      </c>
      <c r="D607">
        <v>0</v>
      </c>
      <c r="E607">
        <v>5</v>
      </c>
      <c r="F607">
        <v>50</v>
      </c>
      <c r="G607">
        <v>33</v>
      </c>
      <c r="H607">
        <v>0</v>
      </c>
      <c r="I607">
        <v>6600005</v>
      </c>
      <c r="J607">
        <v>2645</v>
      </c>
      <c r="K607">
        <v>68.546641146741024</v>
      </c>
      <c r="L607">
        <f t="shared" si="11"/>
        <v>305250</v>
      </c>
    </row>
    <row r="608" spans="1:15" hidden="1">
      <c r="A608" t="s">
        <v>1708</v>
      </c>
      <c r="B608">
        <v>66000050800028</v>
      </c>
      <c r="C608">
        <v>66</v>
      </c>
      <c r="D608">
        <v>0</v>
      </c>
      <c r="E608">
        <v>5</v>
      </c>
      <c r="F608">
        <v>80</v>
      </c>
      <c r="G608">
        <v>28</v>
      </c>
      <c r="H608">
        <v>0</v>
      </c>
      <c r="I608">
        <v>6600005</v>
      </c>
      <c r="J608">
        <v>5737</v>
      </c>
      <c r="K608">
        <v>69.31803931259816</v>
      </c>
      <c r="L608">
        <f t="shared" si="11"/>
        <v>310987</v>
      </c>
    </row>
    <row r="609" spans="1:12" hidden="1">
      <c r="A609" t="s">
        <v>1672</v>
      </c>
      <c r="B609">
        <v>66000050500013</v>
      </c>
      <c r="C609">
        <v>66</v>
      </c>
      <c r="D609">
        <v>0</v>
      </c>
      <c r="E609">
        <v>5</v>
      </c>
      <c r="F609">
        <v>50</v>
      </c>
      <c r="G609">
        <v>13</v>
      </c>
      <c r="H609">
        <v>0</v>
      </c>
      <c r="I609">
        <v>6600005</v>
      </c>
      <c r="J609">
        <v>5451</v>
      </c>
      <c r="K609">
        <v>69.43605407693731</v>
      </c>
      <c r="L609">
        <f t="shared" si="11"/>
        <v>316438</v>
      </c>
    </row>
    <row r="610" spans="1:12" hidden="1">
      <c r="A610" t="s">
        <v>1675</v>
      </c>
      <c r="B610">
        <v>66000050500017</v>
      </c>
      <c r="C610">
        <v>66</v>
      </c>
      <c r="D610">
        <v>0</v>
      </c>
      <c r="E610">
        <v>5</v>
      </c>
      <c r="F610">
        <v>50</v>
      </c>
      <c r="G610">
        <v>17</v>
      </c>
      <c r="H610">
        <v>0</v>
      </c>
      <c r="I610">
        <v>6600005</v>
      </c>
      <c r="J610">
        <v>3321</v>
      </c>
      <c r="K610">
        <v>70.525119086937664</v>
      </c>
      <c r="L610">
        <f t="shared" si="11"/>
        <v>319759</v>
      </c>
    </row>
    <row r="611" spans="1:12" hidden="1">
      <c r="A611" t="s">
        <v>1681</v>
      </c>
      <c r="B611">
        <v>66000050500027</v>
      </c>
      <c r="C611">
        <v>66</v>
      </c>
      <c r="D611">
        <v>0</v>
      </c>
      <c r="E611">
        <v>5</v>
      </c>
      <c r="F611">
        <v>50</v>
      </c>
      <c r="G611">
        <v>27</v>
      </c>
      <c r="H611">
        <v>0</v>
      </c>
      <c r="I611">
        <v>6600005</v>
      </c>
      <c r="J611">
        <v>1693</v>
      </c>
      <c r="K611">
        <v>74.684800166305266</v>
      </c>
      <c r="L611">
        <f t="shared" si="11"/>
        <v>321452</v>
      </c>
    </row>
  </sheetData>
  <autoFilter ref="A1:O611" xr:uid="{00000000-0009-0000-0000-00000A000000}">
    <filterColumn colId="14">
      <customFilters>
        <customFilter operator="notEqual" val=" "/>
      </customFilters>
    </filterColumn>
    <sortState xmlns:xlrd2="http://schemas.microsoft.com/office/spreadsheetml/2017/richdata2" ref="A2:O611">
      <sortCondition ref="I1:I611"/>
    </sortState>
  </autoFilter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6"/>
  <sheetViews>
    <sheetView workbookViewId="0">
      <selection activeCell="H16" sqref="H16"/>
    </sheetView>
  </sheetViews>
  <sheetFormatPr defaultColWidth="10.6640625" defaultRowHeight="15.5"/>
  <cols>
    <col min="1" max="1" width="19.1640625" customWidth="1"/>
    <col min="2" max="2" width="19.5" style="4" bestFit="1" customWidth="1"/>
  </cols>
  <sheetData>
    <row r="1" spans="1:2">
      <c r="A1" t="s">
        <v>1725</v>
      </c>
      <c r="B1" s="4" t="s">
        <v>1726</v>
      </c>
    </row>
    <row r="2" spans="1:2">
      <c r="A2" t="s">
        <v>154</v>
      </c>
      <c r="B2" s="4">
        <v>10007010000000</v>
      </c>
    </row>
    <row r="3" spans="1:2">
      <c r="A3" t="s">
        <v>1250</v>
      </c>
      <c r="B3" s="4">
        <v>10007010200008</v>
      </c>
    </row>
    <row r="4" spans="1:2">
      <c r="A4" t="s">
        <v>1256</v>
      </c>
      <c r="B4" s="4">
        <v>10007010200016</v>
      </c>
    </row>
    <row r="5" spans="1:2">
      <c r="A5" t="s">
        <v>1297</v>
      </c>
      <c r="B5" s="4">
        <v>10007010400002</v>
      </c>
    </row>
    <row r="6" spans="1:2">
      <c r="A6" t="s">
        <v>1313</v>
      </c>
      <c r="B6" s="4">
        <v>10007010500010</v>
      </c>
    </row>
    <row r="7" spans="1:2">
      <c r="A7" t="s">
        <v>156</v>
      </c>
      <c r="B7" s="4">
        <v>10007030000000</v>
      </c>
    </row>
    <row r="8" spans="1:2">
      <c r="A8" t="s">
        <v>1353</v>
      </c>
      <c r="B8" s="4">
        <v>10007031100005</v>
      </c>
    </row>
    <row r="9" spans="1:2">
      <c r="A9" t="s">
        <v>1429</v>
      </c>
      <c r="B9" s="4">
        <v>10007032000023</v>
      </c>
    </row>
    <row r="10" spans="1:2">
      <c r="A10" t="s">
        <v>1433</v>
      </c>
      <c r="B10" s="4">
        <v>10007032200001</v>
      </c>
    </row>
    <row r="11" spans="1:2">
      <c r="A11" t="s">
        <v>1510</v>
      </c>
      <c r="B11" s="4">
        <v>10007032600014</v>
      </c>
    </row>
    <row r="12" spans="1:2">
      <c r="A12" t="s">
        <v>159</v>
      </c>
      <c r="B12" s="4">
        <v>10008010000000</v>
      </c>
    </row>
    <row r="13" spans="1:2">
      <c r="A13" t="s">
        <v>1521</v>
      </c>
      <c r="B13" s="4">
        <v>10008010200010</v>
      </c>
    </row>
    <row r="14" spans="1:2">
      <c r="A14" t="s">
        <v>1538</v>
      </c>
      <c r="B14" s="4">
        <v>10008010200031</v>
      </c>
    </row>
    <row r="15" spans="1:2">
      <c r="A15" t="s">
        <v>1545</v>
      </c>
      <c r="B15" s="4">
        <v>10008010300007</v>
      </c>
    </row>
    <row r="16" spans="1:2">
      <c r="A16" t="s">
        <v>1561</v>
      </c>
      <c r="B16" s="4">
        <v>10008010800010</v>
      </c>
    </row>
    <row r="17" spans="1:2">
      <c r="A17" t="s">
        <v>217</v>
      </c>
      <c r="B17" s="4">
        <v>66000020000000</v>
      </c>
    </row>
    <row r="18" spans="1:2">
      <c r="A18" t="s">
        <v>385</v>
      </c>
      <c r="B18" s="4">
        <v>66000021300020</v>
      </c>
    </row>
    <row r="19" spans="1:2">
      <c r="A19" t="s">
        <v>1620</v>
      </c>
      <c r="B19" s="4">
        <v>66000022300006</v>
      </c>
    </row>
    <row r="20" spans="1:2">
      <c r="A20" t="s">
        <v>1637</v>
      </c>
      <c r="B20" s="4">
        <v>66000022400014</v>
      </c>
    </row>
    <row r="21" spans="1:2">
      <c r="A21" t="s">
        <v>451</v>
      </c>
      <c r="B21" s="4">
        <v>66000022500010</v>
      </c>
    </row>
    <row r="22" spans="1:2">
      <c r="A22" t="s">
        <v>220</v>
      </c>
      <c r="B22" s="4">
        <v>66000050000000</v>
      </c>
    </row>
    <row r="23" spans="1:2">
      <c r="A23" t="s">
        <v>1669</v>
      </c>
      <c r="B23" s="4">
        <v>66000050500007</v>
      </c>
    </row>
    <row r="24" spans="1:2">
      <c r="A24" t="s">
        <v>788</v>
      </c>
      <c r="B24" s="4">
        <v>66000050500008</v>
      </c>
    </row>
    <row r="25" spans="1:2">
      <c r="A25" t="s">
        <v>785</v>
      </c>
      <c r="B25" s="4">
        <v>66000050500031</v>
      </c>
    </row>
    <row r="26" spans="1:2">
      <c r="A26" t="s">
        <v>1713</v>
      </c>
      <c r="B26" s="4">
        <v>66000050800033</v>
      </c>
    </row>
  </sheetData>
  <autoFilter ref="A1:B1" xr:uid="{00000000-0009-0000-0000-00000B000000}">
    <sortState xmlns:xlrd2="http://schemas.microsoft.com/office/spreadsheetml/2017/richdata2" ref="A2:B26">
      <sortCondition ref="B1:B26"/>
    </sortState>
  </autoFilter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/>
  <dimension ref="A1:P15"/>
  <sheetViews>
    <sheetView workbookViewId="0">
      <selection activeCell="C10" sqref="B4:C10"/>
    </sheetView>
  </sheetViews>
  <sheetFormatPr defaultColWidth="8.83203125" defaultRowHeight="15.5"/>
  <cols>
    <col min="3" max="3" width="18.33203125" customWidth="1"/>
  </cols>
  <sheetData>
    <row r="1" spans="1:16">
      <c r="A1" t="s">
        <v>237</v>
      </c>
      <c r="B1" t="s">
        <v>140</v>
      </c>
      <c r="C1" t="s">
        <v>237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243</v>
      </c>
      <c r="L1" t="s">
        <v>244</v>
      </c>
      <c r="M1" t="s">
        <v>245</v>
      </c>
    </row>
    <row r="2" spans="1:16" hidden="1">
      <c r="A2" t="s">
        <v>47</v>
      </c>
      <c r="B2" t="s">
        <v>162</v>
      </c>
      <c r="C2" t="s">
        <v>47</v>
      </c>
      <c r="D2" t="s">
        <v>23</v>
      </c>
      <c r="E2" t="s">
        <v>46</v>
      </c>
      <c r="F2" t="s">
        <v>17</v>
      </c>
      <c r="G2" t="s">
        <v>10</v>
      </c>
      <c r="H2" t="s">
        <v>11</v>
      </c>
      <c r="I2" t="s">
        <v>12</v>
      </c>
      <c r="J2">
        <v>279736</v>
      </c>
      <c r="K2">
        <v>9.3728983447462646</v>
      </c>
      <c r="L2">
        <f>J2</f>
        <v>279736</v>
      </c>
      <c r="N2" t="str">
        <f>MID(C2,1,7)</f>
        <v>1000901</v>
      </c>
    </row>
    <row r="3" spans="1:16" hidden="1">
      <c r="A3" t="s">
        <v>48</v>
      </c>
      <c r="B3" t="s">
        <v>163</v>
      </c>
      <c r="C3" t="s">
        <v>48</v>
      </c>
      <c r="D3" t="s">
        <v>23</v>
      </c>
      <c r="E3" t="s">
        <v>46</v>
      </c>
      <c r="F3" t="s">
        <v>33</v>
      </c>
      <c r="G3" t="s">
        <v>10</v>
      </c>
      <c r="H3" t="s">
        <v>11</v>
      </c>
      <c r="I3" t="s">
        <v>12</v>
      </c>
      <c r="J3">
        <v>283296</v>
      </c>
      <c r="K3">
        <v>4.1231927650444717</v>
      </c>
      <c r="L3">
        <f>J3+L2</f>
        <v>563032</v>
      </c>
      <c r="N3" t="str">
        <f t="shared" ref="N3:N11" si="0">MID(C3,1,7)</f>
        <v>1000902</v>
      </c>
    </row>
    <row r="4" spans="1:16">
      <c r="A4" s="2" t="s">
        <v>50</v>
      </c>
      <c r="B4" s="2" t="s">
        <v>165</v>
      </c>
      <c r="C4" s="2" t="s">
        <v>50</v>
      </c>
      <c r="D4" s="2" t="s">
        <v>23</v>
      </c>
      <c r="E4" s="2" t="s">
        <v>18</v>
      </c>
      <c r="F4" s="2" t="s">
        <v>17</v>
      </c>
      <c r="G4" s="2" t="s">
        <v>10</v>
      </c>
      <c r="H4" s="2" t="s">
        <v>11</v>
      </c>
      <c r="I4" s="2" t="s">
        <v>12</v>
      </c>
      <c r="J4" s="2">
        <v>201665</v>
      </c>
      <c r="K4" s="2">
        <v>7.4660506942329636</v>
      </c>
      <c r="L4" s="2">
        <f t="shared" ref="L4:L11" si="1">J4+L3</f>
        <v>764697</v>
      </c>
      <c r="M4" s="2">
        <v>1</v>
      </c>
      <c r="N4" t="str">
        <f t="shared" si="0"/>
        <v>1001001</v>
      </c>
      <c r="P4">
        <f>E15</f>
        <v>678853</v>
      </c>
    </row>
    <row r="5" spans="1:16" hidden="1">
      <c r="A5" t="s">
        <v>51</v>
      </c>
      <c r="B5" t="s">
        <v>166</v>
      </c>
      <c r="C5" t="s">
        <v>51</v>
      </c>
      <c r="D5" t="s">
        <v>23</v>
      </c>
      <c r="E5" t="s">
        <v>18</v>
      </c>
      <c r="F5" t="s">
        <v>33</v>
      </c>
      <c r="G5" t="s">
        <v>10</v>
      </c>
      <c r="H5" t="s">
        <v>11</v>
      </c>
      <c r="I5" t="s">
        <v>12</v>
      </c>
      <c r="J5">
        <v>223450</v>
      </c>
      <c r="K5">
        <v>3.0160846900517679</v>
      </c>
      <c r="L5">
        <f t="shared" si="1"/>
        <v>988147</v>
      </c>
      <c r="N5" t="str">
        <f t="shared" si="0"/>
        <v>1001002</v>
      </c>
      <c r="P5">
        <f>P4+G15</f>
        <v>1258220</v>
      </c>
    </row>
    <row r="6" spans="1:16">
      <c r="A6" s="2" t="s">
        <v>127</v>
      </c>
      <c r="B6" s="2" t="s">
        <v>225</v>
      </c>
      <c r="C6" s="2" t="s">
        <v>127</v>
      </c>
      <c r="D6" s="2" t="s">
        <v>126</v>
      </c>
      <c r="E6" s="2" t="s">
        <v>10</v>
      </c>
      <c r="F6" s="2" t="s">
        <v>17</v>
      </c>
      <c r="G6" s="2" t="s">
        <v>10</v>
      </c>
      <c r="H6" s="2" t="s">
        <v>11</v>
      </c>
      <c r="I6" s="2" t="s">
        <v>12</v>
      </c>
      <c r="J6" s="2">
        <v>272907</v>
      </c>
      <c r="K6" s="2">
        <v>4.4414638433068472</v>
      </c>
      <c r="L6" s="2">
        <f t="shared" si="1"/>
        <v>1261054</v>
      </c>
      <c r="M6" s="2">
        <v>1</v>
      </c>
      <c r="N6" t="str">
        <f t="shared" si="0"/>
        <v>6700001</v>
      </c>
      <c r="P6">
        <f>P5+G15</f>
        <v>1837587</v>
      </c>
    </row>
    <row r="7" spans="1:16" hidden="1">
      <c r="A7" t="s">
        <v>128</v>
      </c>
      <c r="B7" t="s">
        <v>226</v>
      </c>
      <c r="C7" t="s">
        <v>128</v>
      </c>
      <c r="D7" t="s">
        <v>126</v>
      </c>
      <c r="E7" t="s">
        <v>10</v>
      </c>
      <c r="F7" t="s">
        <v>33</v>
      </c>
      <c r="G7" t="s">
        <v>10</v>
      </c>
      <c r="H7" t="s">
        <v>11</v>
      </c>
      <c r="I7" t="s">
        <v>12</v>
      </c>
      <c r="J7">
        <v>298294</v>
      </c>
      <c r="K7">
        <v>4.2994300973252511</v>
      </c>
      <c r="L7">
        <f t="shared" si="1"/>
        <v>1559348</v>
      </c>
      <c r="N7" t="str">
        <f t="shared" si="0"/>
        <v>6700002</v>
      </c>
      <c r="P7">
        <f>P6+G15</f>
        <v>2416954</v>
      </c>
    </row>
    <row r="8" spans="1:16">
      <c r="A8" s="2" t="s">
        <v>129</v>
      </c>
      <c r="B8" s="2" t="s">
        <v>227</v>
      </c>
      <c r="C8" s="2" t="s">
        <v>129</v>
      </c>
      <c r="D8" s="2" t="s">
        <v>126</v>
      </c>
      <c r="E8" s="2" t="s">
        <v>10</v>
      </c>
      <c r="F8" s="2" t="s">
        <v>38</v>
      </c>
      <c r="G8" s="2" t="s">
        <v>10</v>
      </c>
      <c r="H8" s="2" t="s">
        <v>11</v>
      </c>
      <c r="I8" s="2" t="s">
        <v>12</v>
      </c>
      <c r="J8" s="2">
        <v>318142</v>
      </c>
      <c r="K8" s="2">
        <v>3.8774125362578147</v>
      </c>
      <c r="L8" s="2">
        <f t="shared" si="1"/>
        <v>1877490</v>
      </c>
      <c r="M8" s="2">
        <v>1</v>
      </c>
      <c r="N8" t="str">
        <f t="shared" si="0"/>
        <v>6700003</v>
      </c>
    </row>
    <row r="9" spans="1:16" hidden="1">
      <c r="A9" t="s">
        <v>130</v>
      </c>
      <c r="B9" t="s">
        <v>228</v>
      </c>
      <c r="C9" t="s">
        <v>130</v>
      </c>
      <c r="D9" t="s">
        <v>126</v>
      </c>
      <c r="E9" t="s">
        <v>10</v>
      </c>
      <c r="F9" t="s">
        <v>40</v>
      </c>
      <c r="G9" t="s">
        <v>10</v>
      </c>
      <c r="H9" t="s">
        <v>11</v>
      </c>
      <c r="I9" t="s">
        <v>12</v>
      </c>
      <c r="J9">
        <v>301713</v>
      </c>
      <c r="K9">
        <v>8.2516919508845774</v>
      </c>
      <c r="L9">
        <f t="shared" si="1"/>
        <v>2179203</v>
      </c>
      <c r="N9" t="str">
        <f t="shared" si="0"/>
        <v>6700004</v>
      </c>
    </row>
    <row r="10" spans="1:16">
      <c r="A10" s="2" t="s">
        <v>131</v>
      </c>
      <c r="B10" s="2" t="s">
        <v>229</v>
      </c>
      <c r="C10" s="2" t="s">
        <v>131</v>
      </c>
      <c r="D10" s="2" t="s">
        <v>126</v>
      </c>
      <c r="E10" s="2" t="s">
        <v>10</v>
      </c>
      <c r="F10" s="2" t="s">
        <v>81</v>
      </c>
      <c r="G10" s="2" t="s">
        <v>10</v>
      </c>
      <c r="H10" s="2" t="s">
        <v>11</v>
      </c>
      <c r="I10" s="2" t="s">
        <v>12</v>
      </c>
      <c r="J10" s="2">
        <v>327221</v>
      </c>
      <c r="K10" s="2">
        <v>8.2176877673308688</v>
      </c>
      <c r="L10" s="2">
        <f t="shared" si="1"/>
        <v>2506424</v>
      </c>
      <c r="M10" s="2">
        <v>1</v>
      </c>
      <c r="N10" t="str">
        <f t="shared" si="0"/>
        <v>6700005</v>
      </c>
    </row>
    <row r="11" spans="1:16" hidden="1">
      <c r="A11" t="s">
        <v>73</v>
      </c>
      <c r="B11" t="s">
        <v>182</v>
      </c>
      <c r="C11" t="s">
        <v>73</v>
      </c>
      <c r="D11" t="s">
        <v>23</v>
      </c>
      <c r="E11" t="s">
        <v>19</v>
      </c>
      <c r="F11" t="s">
        <v>17</v>
      </c>
      <c r="G11" t="s">
        <v>10</v>
      </c>
      <c r="H11" t="s">
        <v>11</v>
      </c>
      <c r="I11" t="s">
        <v>12</v>
      </c>
      <c r="J11">
        <v>208988</v>
      </c>
      <c r="K11">
        <v>4.7824943020047392</v>
      </c>
      <c r="L11">
        <f t="shared" si="1"/>
        <v>2715412</v>
      </c>
      <c r="N11" t="str">
        <f t="shared" si="0"/>
        <v>1002001</v>
      </c>
    </row>
    <row r="15" spans="1:16">
      <c r="D15" t="s">
        <v>246</v>
      </c>
      <c r="E15">
        <f>L11/4</f>
        <v>678853</v>
      </c>
      <c r="F15" t="s">
        <v>247</v>
      </c>
      <c r="G15">
        <v>579367</v>
      </c>
    </row>
  </sheetData>
  <autoFilter ref="A1:M11" xr:uid="{00000000-0009-0000-0000-00000C000000}">
    <filterColumn colId="12">
      <customFilters>
        <customFilter operator="notEqual" val=" "/>
      </customFilters>
    </filterColumn>
  </autoFilter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filterMode="1"/>
  <dimension ref="A1:O626"/>
  <sheetViews>
    <sheetView workbookViewId="0">
      <selection sqref="A1:XFD1"/>
    </sheetView>
  </sheetViews>
  <sheetFormatPr defaultColWidth="10.6640625" defaultRowHeight="15.5"/>
  <sheetData>
    <row r="1" spans="1:15">
      <c r="A1" t="s">
        <v>903</v>
      </c>
      <c r="B1" s="4" t="s">
        <v>248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904</v>
      </c>
      <c r="J1" t="s">
        <v>1242</v>
      </c>
      <c r="K1" t="s">
        <v>876</v>
      </c>
      <c r="L1" t="s">
        <v>244</v>
      </c>
      <c r="M1" t="s">
        <v>878</v>
      </c>
      <c r="N1" t="s">
        <v>246</v>
      </c>
      <c r="O1" t="s">
        <v>245</v>
      </c>
    </row>
    <row r="2" spans="1:15" hidden="1">
      <c r="A2" t="s">
        <v>1133</v>
      </c>
      <c r="B2">
        <v>10010010100002</v>
      </c>
      <c r="C2">
        <v>10</v>
      </c>
      <c r="D2">
        <v>10</v>
      </c>
      <c r="E2">
        <v>1</v>
      </c>
      <c r="F2">
        <v>10</v>
      </c>
      <c r="G2">
        <v>2</v>
      </c>
      <c r="H2">
        <v>0</v>
      </c>
      <c r="I2">
        <v>1001001</v>
      </c>
      <c r="J2">
        <v>481</v>
      </c>
      <c r="K2">
        <v>1.3928348532543395</v>
      </c>
      <c r="L2">
        <f>J2</f>
        <v>481</v>
      </c>
      <c r="M2">
        <f>L180/4</f>
        <v>50416.25</v>
      </c>
      <c r="N2">
        <v>140734</v>
      </c>
    </row>
    <row r="3" spans="1:15" hidden="1">
      <c r="A3" t="s">
        <v>1738</v>
      </c>
      <c r="B3">
        <v>10010010100017</v>
      </c>
      <c r="C3">
        <v>10</v>
      </c>
      <c r="D3">
        <v>10</v>
      </c>
      <c r="E3">
        <v>1</v>
      </c>
      <c r="F3">
        <v>10</v>
      </c>
      <c r="G3">
        <v>17</v>
      </c>
      <c r="H3">
        <v>0</v>
      </c>
      <c r="I3">
        <v>1001001</v>
      </c>
      <c r="J3">
        <v>688</v>
      </c>
      <c r="K3">
        <v>7.214953296244893</v>
      </c>
      <c r="L3">
        <f>J3+L2</f>
        <v>1169</v>
      </c>
      <c r="N3">
        <v>191150.25</v>
      </c>
    </row>
    <row r="4" spans="1:15" hidden="1">
      <c r="A4" t="s">
        <v>1763</v>
      </c>
      <c r="B4">
        <v>10010010300009</v>
      </c>
      <c r="C4">
        <v>10</v>
      </c>
      <c r="D4">
        <v>10</v>
      </c>
      <c r="E4">
        <v>1</v>
      </c>
      <c r="F4">
        <v>30</v>
      </c>
      <c r="G4">
        <v>9</v>
      </c>
      <c r="H4">
        <v>0</v>
      </c>
      <c r="I4">
        <v>1001001</v>
      </c>
      <c r="J4">
        <v>967</v>
      </c>
      <c r="K4">
        <v>18.106995114656481</v>
      </c>
      <c r="L4">
        <f t="shared" ref="L4:L67" si="0">J4+L3</f>
        <v>2136</v>
      </c>
      <c r="N4">
        <f>241566.5-L180</f>
        <v>39901.5</v>
      </c>
    </row>
    <row r="5" spans="1:15" hidden="1">
      <c r="A5" t="s">
        <v>1553</v>
      </c>
      <c r="B5">
        <v>10010010300007</v>
      </c>
      <c r="C5">
        <v>10</v>
      </c>
      <c r="D5">
        <v>10</v>
      </c>
      <c r="E5">
        <v>1</v>
      </c>
      <c r="F5">
        <v>30</v>
      </c>
      <c r="G5">
        <v>7</v>
      </c>
      <c r="H5">
        <v>0</v>
      </c>
      <c r="I5">
        <v>1001001</v>
      </c>
      <c r="J5">
        <v>714</v>
      </c>
      <c r="K5">
        <v>19.311971406758097</v>
      </c>
      <c r="L5">
        <f t="shared" si="0"/>
        <v>2850</v>
      </c>
      <c r="N5">
        <f>291982.75-L180</f>
        <v>90317.75</v>
      </c>
    </row>
    <row r="6" spans="1:15" hidden="1">
      <c r="A6" t="s">
        <v>1786</v>
      </c>
      <c r="B6">
        <v>10010010800016</v>
      </c>
      <c r="C6">
        <v>10</v>
      </c>
      <c r="D6">
        <v>10</v>
      </c>
      <c r="E6">
        <v>1</v>
      </c>
      <c r="F6">
        <v>80</v>
      </c>
      <c r="G6">
        <v>16</v>
      </c>
      <c r="H6">
        <v>0</v>
      </c>
      <c r="I6">
        <v>1001001</v>
      </c>
      <c r="J6">
        <v>502</v>
      </c>
      <c r="K6">
        <v>26.947877959398596</v>
      </c>
      <c r="L6">
        <f t="shared" si="0"/>
        <v>3352</v>
      </c>
    </row>
    <row r="7" spans="1:15" hidden="1">
      <c r="A7" t="s">
        <v>1801</v>
      </c>
      <c r="B7">
        <v>10010010900008</v>
      </c>
      <c r="C7">
        <v>10</v>
      </c>
      <c r="D7">
        <v>10</v>
      </c>
      <c r="E7">
        <v>1</v>
      </c>
      <c r="F7">
        <v>90</v>
      </c>
      <c r="G7">
        <v>8</v>
      </c>
      <c r="H7">
        <v>0</v>
      </c>
      <c r="I7">
        <v>1001001</v>
      </c>
      <c r="J7">
        <v>863</v>
      </c>
      <c r="K7">
        <v>29.597162273990595</v>
      </c>
      <c r="L7">
        <f t="shared" si="0"/>
        <v>4215</v>
      </c>
    </row>
    <row r="8" spans="1:15" hidden="1">
      <c r="A8" t="s">
        <v>1822</v>
      </c>
      <c r="B8">
        <v>10010011000008</v>
      </c>
      <c r="C8">
        <v>10</v>
      </c>
      <c r="D8">
        <v>10</v>
      </c>
      <c r="E8">
        <v>1</v>
      </c>
      <c r="F8">
        <v>100</v>
      </c>
      <c r="G8">
        <v>8</v>
      </c>
      <c r="H8">
        <v>0</v>
      </c>
      <c r="I8">
        <v>1001001</v>
      </c>
      <c r="J8">
        <v>472</v>
      </c>
      <c r="K8">
        <v>29.960120891818082</v>
      </c>
      <c r="L8">
        <f t="shared" si="0"/>
        <v>4687</v>
      </c>
    </row>
    <row r="9" spans="1:15" hidden="1">
      <c r="A9" t="s">
        <v>1739</v>
      </c>
      <c r="B9">
        <v>10010010100018</v>
      </c>
      <c r="C9">
        <v>10</v>
      </c>
      <c r="D9">
        <v>10</v>
      </c>
      <c r="E9">
        <v>1</v>
      </c>
      <c r="F9">
        <v>10</v>
      </c>
      <c r="G9">
        <v>18</v>
      </c>
      <c r="H9">
        <v>0</v>
      </c>
      <c r="I9">
        <v>1001001</v>
      </c>
      <c r="J9">
        <v>2227</v>
      </c>
      <c r="K9">
        <v>37.396460086952345</v>
      </c>
      <c r="L9">
        <f t="shared" si="0"/>
        <v>6914</v>
      </c>
    </row>
    <row r="10" spans="1:15" hidden="1">
      <c r="A10" t="s">
        <v>1773</v>
      </c>
      <c r="B10">
        <v>10010010800002</v>
      </c>
      <c r="C10">
        <v>10</v>
      </c>
      <c r="D10">
        <v>10</v>
      </c>
      <c r="E10">
        <v>1</v>
      </c>
      <c r="F10">
        <v>80</v>
      </c>
      <c r="G10">
        <v>2</v>
      </c>
      <c r="H10">
        <v>0</v>
      </c>
      <c r="I10">
        <v>1001001</v>
      </c>
      <c r="J10">
        <v>836</v>
      </c>
      <c r="K10">
        <v>38.038063808732822</v>
      </c>
      <c r="L10">
        <f t="shared" si="0"/>
        <v>7750</v>
      </c>
    </row>
    <row r="11" spans="1:15" hidden="1">
      <c r="A11" t="s">
        <v>1831</v>
      </c>
      <c r="B11">
        <v>10010011000017</v>
      </c>
      <c r="C11">
        <v>10</v>
      </c>
      <c r="D11">
        <v>10</v>
      </c>
      <c r="E11">
        <v>1</v>
      </c>
      <c r="F11">
        <v>100</v>
      </c>
      <c r="G11">
        <v>17</v>
      </c>
      <c r="H11">
        <v>0</v>
      </c>
      <c r="I11">
        <v>1001001</v>
      </c>
      <c r="J11">
        <v>444</v>
      </c>
      <c r="K11">
        <v>41.960068314965994</v>
      </c>
      <c r="L11">
        <f t="shared" si="0"/>
        <v>8194</v>
      </c>
    </row>
    <row r="12" spans="1:15" hidden="1">
      <c r="A12" t="s">
        <v>1751</v>
      </c>
      <c r="B12">
        <v>10010010200021</v>
      </c>
      <c r="C12">
        <v>10</v>
      </c>
      <c r="D12">
        <v>10</v>
      </c>
      <c r="E12">
        <v>1</v>
      </c>
      <c r="F12">
        <v>20</v>
      </c>
      <c r="G12">
        <v>21</v>
      </c>
      <c r="H12">
        <v>0</v>
      </c>
      <c r="I12">
        <v>1001001</v>
      </c>
      <c r="J12">
        <v>250</v>
      </c>
      <c r="K12">
        <v>45.365367020247369</v>
      </c>
      <c r="L12">
        <f t="shared" si="0"/>
        <v>8444</v>
      </c>
    </row>
    <row r="13" spans="1:15" hidden="1">
      <c r="A13" t="s">
        <v>1749</v>
      </c>
      <c r="B13">
        <v>10010010200019</v>
      </c>
      <c r="C13">
        <v>10</v>
      </c>
      <c r="D13">
        <v>10</v>
      </c>
      <c r="E13">
        <v>1</v>
      </c>
      <c r="F13">
        <v>20</v>
      </c>
      <c r="G13">
        <v>19</v>
      </c>
      <c r="H13">
        <v>0</v>
      </c>
      <c r="I13">
        <v>1001001</v>
      </c>
      <c r="J13">
        <v>1033</v>
      </c>
      <c r="K13">
        <v>47.664526095734942</v>
      </c>
      <c r="L13">
        <f t="shared" si="0"/>
        <v>9477</v>
      </c>
    </row>
    <row r="14" spans="1:15" hidden="1">
      <c r="A14" t="s">
        <v>1755</v>
      </c>
      <c r="B14">
        <v>10010010200026</v>
      </c>
      <c r="C14">
        <v>10</v>
      </c>
      <c r="D14">
        <v>10</v>
      </c>
      <c r="E14">
        <v>1</v>
      </c>
      <c r="F14">
        <v>20</v>
      </c>
      <c r="G14">
        <v>26</v>
      </c>
      <c r="H14">
        <v>0</v>
      </c>
      <c r="I14">
        <v>1001001</v>
      </c>
      <c r="J14">
        <v>1244</v>
      </c>
      <c r="K14">
        <v>50.632005548666683</v>
      </c>
      <c r="L14">
        <f t="shared" si="0"/>
        <v>10721</v>
      </c>
    </row>
    <row r="15" spans="1:15" hidden="1">
      <c r="A15" t="s">
        <v>1777</v>
      </c>
      <c r="B15">
        <v>10010010800006</v>
      </c>
      <c r="C15">
        <v>10</v>
      </c>
      <c r="D15">
        <v>10</v>
      </c>
      <c r="E15">
        <v>1</v>
      </c>
      <c r="F15">
        <v>80</v>
      </c>
      <c r="G15">
        <v>6</v>
      </c>
      <c r="H15">
        <v>0</v>
      </c>
      <c r="I15">
        <v>1001001</v>
      </c>
      <c r="J15">
        <v>1195</v>
      </c>
      <c r="K15">
        <v>52.635277244264188</v>
      </c>
      <c r="L15">
        <f t="shared" si="0"/>
        <v>11916</v>
      </c>
    </row>
    <row r="16" spans="1:15" hidden="1">
      <c r="A16" t="s">
        <v>1750</v>
      </c>
      <c r="B16">
        <v>10010010200020</v>
      </c>
      <c r="C16">
        <v>10</v>
      </c>
      <c r="D16">
        <v>10</v>
      </c>
      <c r="E16">
        <v>1</v>
      </c>
      <c r="F16">
        <v>20</v>
      </c>
      <c r="G16">
        <v>20</v>
      </c>
      <c r="H16">
        <v>0</v>
      </c>
      <c r="I16">
        <v>1001001</v>
      </c>
      <c r="J16">
        <v>901</v>
      </c>
      <c r="K16">
        <v>54.061185203342575</v>
      </c>
      <c r="L16">
        <f t="shared" si="0"/>
        <v>12817</v>
      </c>
    </row>
    <row r="17" spans="1:12" hidden="1">
      <c r="A17" t="s">
        <v>1781</v>
      </c>
      <c r="B17">
        <v>10010010800010</v>
      </c>
      <c r="C17">
        <v>10</v>
      </c>
      <c r="D17">
        <v>10</v>
      </c>
      <c r="E17">
        <v>1</v>
      </c>
      <c r="F17">
        <v>80</v>
      </c>
      <c r="G17">
        <v>10</v>
      </c>
      <c r="H17">
        <v>0</v>
      </c>
      <c r="I17">
        <v>1001001</v>
      </c>
      <c r="J17">
        <v>753</v>
      </c>
      <c r="K17">
        <v>57.354627774321159</v>
      </c>
      <c r="L17">
        <f t="shared" si="0"/>
        <v>13570</v>
      </c>
    </row>
    <row r="18" spans="1:12" hidden="1">
      <c r="A18" t="s">
        <v>1745</v>
      </c>
      <c r="B18">
        <v>10010010200013</v>
      </c>
      <c r="C18">
        <v>10</v>
      </c>
      <c r="D18">
        <v>10</v>
      </c>
      <c r="E18">
        <v>1</v>
      </c>
      <c r="F18">
        <v>20</v>
      </c>
      <c r="G18">
        <v>13</v>
      </c>
      <c r="H18">
        <v>0</v>
      </c>
      <c r="I18">
        <v>1001001</v>
      </c>
      <c r="J18">
        <v>786</v>
      </c>
      <c r="K18">
        <v>64.51061949445922</v>
      </c>
      <c r="L18">
        <f t="shared" si="0"/>
        <v>14356</v>
      </c>
    </row>
    <row r="19" spans="1:12" hidden="1">
      <c r="A19" t="s">
        <v>1779</v>
      </c>
      <c r="B19">
        <v>10010010800008</v>
      </c>
      <c r="C19">
        <v>10</v>
      </c>
      <c r="D19">
        <v>10</v>
      </c>
      <c r="E19">
        <v>1</v>
      </c>
      <c r="F19">
        <v>80</v>
      </c>
      <c r="G19">
        <v>8</v>
      </c>
      <c r="H19">
        <v>0</v>
      </c>
      <c r="I19">
        <v>1001001</v>
      </c>
      <c r="J19">
        <v>631</v>
      </c>
      <c r="K19">
        <v>72.984398350758696</v>
      </c>
      <c r="L19">
        <f t="shared" si="0"/>
        <v>14987</v>
      </c>
    </row>
    <row r="20" spans="1:12" hidden="1">
      <c r="A20" t="s">
        <v>1790</v>
      </c>
      <c r="B20">
        <v>10010010800022</v>
      </c>
      <c r="C20">
        <v>10</v>
      </c>
      <c r="D20">
        <v>10</v>
      </c>
      <c r="E20">
        <v>1</v>
      </c>
      <c r="F20">
        <v>80</v>
      </c>
      <c r="G20">
        <v>22</v>
      </c>
      <c r="H20">
        <v>0</v>
      </c>
      <c r="I20">
        <v>1001001</v>
      </c>
      <c r="J20">
        <v>555</v>
      </c>
      <c r="K20">
        <v>74.604908876861927</v>
      </c>
      <c r="L20">
        <f t="shared" si="0"/>
        <v>15542</v>
      </c>
    </row>
    <row r="21" spans="1:12" hidden="1">
      <c r="A21" t="s">
        <v>1800</v>
      </c>
      <c r="B21">
        <v>10010010900007</v>
      </c>
      <c r="C21">
        <v>10</v>
      </c>
      <c r="D21">
        <v>10</v>
      </c>
      <c r="E21">
        <v>1</v>
      </c>
      <c r="F21">
        <v>90</v>
      </c>
      <c r="G21">
        <v>7</v>
      </c>
      <c r="H21">
        <v>0</v>
      </c>
      <c r="I21">
        <v>1001001</v>
      </c>
      <c r="J21">
        <v>405</v>
      </c>
      <c r="K21">
        <v>75.363684612905331</v>
      </c>
      <c r="L21">
        <f t="shared" si="0"/>
        <v>15947</v>
      </c>
    </row>
    <row r="22" spans="1:12" hidden="1">
      <c r="A22" t="s">
        <v>1842</v>
      </c>
      <c r="B22">
        <v>10010011100008</v>
      </c>
      <c r="C22">
        <v>10</v>
      </c>
      <c r="D22">
        <v>10</v>
      </c>
      <c r="E22">
        <v>1</v>
      </c>
      <c r="F22">
        <v>110</v>
      </c>
      <c r="G22">
        <v>8</v>
      </c>
      <c r="H22">
        <v>0</v>
      </c>
      <c r="I22">
        <v>1001001</v>
      </c>
      <c r="J22">
        <v>855</v>
      </c>
      <c r="K22">
        <v>76.156903708785379</v>
      </c>
      <c r="L22">
        <f t="shared" si="0"/>
        <v>16802</v>
      </c>
    </row>
    <row r="23" spans="1:12" hidden="1">
      <c r="A23" t="s">
        <v>936</v>
      </c>
      <c r="B23">
        <v>10010010200016</v>
      </c>
      <c r="C23">
        <v>10</v>
      </c>
      <c r="D23">
        <v>10</v>
      </c>
      <c r="E23">
        <v>1</v>
      </c>
      <c r="F23">
        <v>20</v>
      </c>
      <c r="G23">
        <v>16</v>
      </c>
      <c r="H23">
        <v>0</v>
      </c>
      <c r="I23">
        <v>1001001</v>
      </c>
      <c r="J23">
        <v>3000</v>
      </c>
      <c r="K23">
        <v>79.402414706864917</v>
      </c>
      <c r="L23">
        <f t="shared" si="0"/>
        <v>19802</v>
      </c>
    </row>
    <row r="24" spans="1:12" hidden="1">
      <c r="A24" t="s">
        <v>1731</v>
      </c>
      <c r="B24">
        <v>10010010100006</v>
      </c>
      <c r="C24">
        <v>10</v>
      </c>
      <c r="D24">
        <v>10</v>
      </c>
      <c r="E24">
        <v>1</v>
      </c>
      <c r="F24">
        <v>10</v>
      </c>
      <c r="G24">
        <v>6</v>
      </c>
      <c r="H24">
        <v>0</v>
      </c>
      <c r="I24">
        <v>1001001</v>
      </c>
      <c r="J24">
        <v>939</v>
      </c>
      <c r="K24">
        <v>81.018332652293651</v>
      </c>
      <c r="L24">
        <f t="shared" si="0"/>
        <v>20741</v>
      </c>
    </row>
    <row r="25" spans="1:12" hidden="1">
      <c r="A25" t="s">
        <v>1814</v>
      </c>
      <c r="B25">
        <v>10010010900022</v>
      </c>
      <c r="C25">
        <v>10</v>
      </c>
      <c r="D25">
        <v>10</v>
      </c>
      <c r="E25">
        <v>1</v>
      </c>
      <c r="F25">
        <v>90</v>
      </c>
      <c r="G25">
        <v>22</v>
      </c>
      <c r="H25">
        <v>0</v>
      </c>
      <c r="I25">
        <v>1001001</v>
      </c>
      <c r="J25">
        <v>324</v>
      </c>
      <c r="K25">
        <v>85.107104197384359</v>
      </c>
      <c r="L25">
        <f t="shared" si="0"/>
        <v>21065</v>
      </c>
    </row>
    <row r="26" spans="1:12" hidden="1">
      <c r="A26" t="s">
        <v>1807</v>
      </c>
      <c r="B26">
        <v>10010010900014</v>
      </c>
      <c r="C26">
        <v>10</v>
      </c>
      <c r="D26">
        <v>10</v>
      </c>
      <c r="E26">
        <v>1</v>
      </c>
      <c r="F26">
        <v>90</v>
      </c>
      <c r="G26">
        <v>14</v>
      </c>
      <c r="H26">
        <v>0</v>
      </c>
      <c r="I26">
        <v>1001001</v>
      </c>
      <c r="J26">
        <v>877</v>
      </c>
      <c r="K26">
        <v>85.198767810586844</v>
      </c>
      <c r="L26">
        <f t="shared" si="0"/>
        <v>21942</v>
      </c>
    </row>
    <row r="27" spans="1:12" hidden="1">
      <c r="A27" t="s">
        <v>1464</v>
      </c>
      <c r="B27">
        <v>10010011200019</v>
      </c>
      <c r="C27">
        <v>10</v>
      </c>
      <c r="D27">
        <v>10</v>
      </c>
      <c r="E27">
        <v>1</v>
      </c>
      <c r="F27">
        <v>120</v>
      </c>
      <c r="G27">
        <v>19</v>
      </c>
      <c r="H27">
        <v>0</v>
      </c>
      <c r="I27">
        <v>1001001</v>
      </c>
      <c r="J27">
        <v>2922</v>
      </c>
      <c r="K27">
        <v>90.053438239641665</v>
      </c>
      <c r="L27">
        <f t="shared" si="0"/>
        <v>24864</v>
      </c>
    </row>
    <row r="28" spans="1:12" hidden="1">
      <c r="A28" t="s">
        <v>1795</v>
      </c>
      <c r="B28">
        <v>10010010900002</v>
      </c>
      <c r="C28">
        <v>10</v>
      </c>
      <c r="D28">
        <v>10</v>
      </c>
      <c r="E28">
        <v>1</v>
      </c>
      <c r="F28">
        <v>90</v>
      </c>
      <c r="G28">
        <v>2</v>
      </c>
      <c r="H28">
        <v>0</v>
      </c>
      <c r="I28">
        <v>1001001</v>
      </c>
      <c r="J28">
        <v>953</v>
      </c>
      <c r="K28">
        <v>90.463644926306458</v>
      </c>
      <c r="L28">
        <f t="shared" si="0"/>
        <v>25817</v>
      </c>
    </row>
    <row r="29" spans="1:12" hidden="1">
      <c r="A29" t="s">
        <v>1794</v>
      </c>
      <c r="B29">
        <v>10010010900001</v>
      </c>
      <c r="C29">
        <v>10</v>
      </c>
      <c r="D29">
        <v>10</v>
      </c>
      <c r="E29">
        <v>1</v>
      </c>
      <c r="F29">
        <v>90</v>
      </c>
      <c r="G29">
        <v>1</v>
      </c>
      <c r="H29">
        <v>0</v>
      </c>
      <c r="I29">
        <v>1001001</v>
      </c>
      <c r="J29">
        <v>1821</v>
      </c>
      <c r="K29">
        <v>96.042483295091031</v>
      </c>
      <c r="L29">
        <f t="shared" si="0"/>
        <v>27638</v>
      </c>
    </row>
    <row r="30" spans="1:12" hidden="1">
      <c r="A30" t="s">
        <v>1798</v>
      </c>
      <c r="B30">
        <v>10010010900005</v>
      </c>
      <c r="C30">
        <v>10</v>
      </c>
      <c r="D30">
        <v>10</v>
      </c>
      <c r="E30">
        <v>1</v>
      </c>
      <c r="F30">
        <v>90</v>
      </c>
      <c r="G30">
        <v>5</v>
      </c>
      <c r="H30">
        <v>0</v>
      </c>
      <c r="I30">
        <v>1001001</v>
      </c>
      <c r="J30">
        <v>1184</v>
      </c>
      <c r="K30">
        <v>103.22008068753738</v>
      </c>
      <c r="L30">
        <f t="shared" si="0"/>
        <v>28822</v>
      </c>
    </row>
    <row r="31" spans="1:12" hidden="1">
      <c r="A31" t="s">
        <v>1330</v>
      </c>
      <c r="B31">
        <v>10010011200008</v>
      </c>
      <c r="C31">
        <v>10</v>
      </c>
      <c r="D31">
        <v>10</v>
      </c>
      <c r="E31">
        <v>1</v>
      </c>
      <c r="F31">
        <v>120</v>
      </c>
      <c r="G31">
        <v>8</v>
      </c>
      <c r="H31">
        <v>0</v>
      </c>
      <c r="I31">
        <v>1001001</v>
      </c>
      <c r="J31">
        <v>1668</v>
      </c>
      <c r="K31">
        <v>107.72600472366425</v>
      </c>
      <c r="L31">
        <f t="shared" si="0"/>
        <v>30490</v>
      </c>
    </row>
    <row r="32" spans="1:12" hidden="1">
      <c r="A32" t="s">
        <v>1869</v>
      </c>
      <c r="B32">
        <v>10010011200025</v>
      </c>
      <c r="C32">
        <v>10</v>
      </c>
      <c r="D32">
        <v>10</v>
      </c>
      <c r="E32">
        <v>1</v>
      </c>
      <c r="F32">
        <v>120</v>
      </c>
      <c r="G32">
        <v>25</v>
      </c>
      <c r="H32">
        <v>0</v>
      </c>
      <c r="I32">
        <v>1001001</v>
      </c>
      <c r="J32">
        <v>1076</v>
      </c>
      <c r="K32">
        <v>110.20923027223435</v>
      </c>
      <c r="L32">
        <f t="shared" si="0"/>
        <v>31566</v>
      </c>
    </row>
    <row r="33" spans="1:15" hidden="1">
      <c r="A33" t="s">
        <v>1784</v>
      </c>
      <c r="B33">
        <v>10010010800014</v>
      </c>
      <c r="C33">
        <v>10</v>
      </c>
      <c r="D33">
        <v>10</v>
      </c>
      <c r="E33">
        <v>1</v>
      </c>
      <c r="F33">
        <v>80</v>
      </c>
      <c r="G33">
        <v>14</v>
      </c>
      <c r="H33">
        <v>0</v>
      </c>
      <c r="I33">
        <v>1001001</v>
      </c>
      <c r="J33">
        <v>1450</v>
      </c>
      <c r="K33">
        <v>113.38753860947794</v>
      </c>
      <c r="L33">
        <f t="shared" si="0"/>
        <v>33016</v>
      </c>
    </row>
    <row r="34" spans="1:15" hidden="1">
      <c r="A34" t="s">
        <v>1812</v>
      </c>
      <c r="B34">
        <v>10010010900020</v>
      </c>
      <c r="C34">
        <v>10</v>
      </c>
      <c r="D34">
        <v>10</v>
      </c>
      <c r="E34">
        <v>1</v>
      </c>
      <c r="F34">
        <v>90</v>
      </c>
      <c r="G34">
        <v>20</v>
      </c>
      <c r="H34">
        <v>0</v>
      </c>
      <c r="I34">
        <v>1001001</v>
      </c>
      <c r="J34">
        <v>1213</v>
      </c>
      <c r="K34">
        <v>116.51629511425844</v>
      </c>
      <c r="L34">
        <f t="shared" si="0"/>
        <v>34229</v>
      </c>
    </row>
    <row r="35" spans="1:15" hidden="1">
      <c r="A35" t="s">
        <v>520</v>
      </c>
      <c r="B35">
        <v>10010010200006</v>
      </c>
      <c r="C35">
        <v>10</v>
      </c>
      <c r="D35">
        <v>10</v>
      </c>
      <c r="E35">
        <v>1</v>
      </c>
      <c r="F35">
        <v>20</v>
      </c>
      <c r="G35">
        <v>6</v>
      </c>
      <c r="H35">
        <v>0</v>
      </c>
      <c r="I35">
        <v>1001001</v>
      </c>
      <c r="J35">
        <v>698</v>
      </c>
      <c r="K35">
        <v>121.17568777746196</v>
      </c>
      <c r="L35">
        <f t="shared" si="0"/>
        <v>34927</v>
      </c>
    </row>
    <row r="36" spans="1:15" hidden="1">
      <c r="A36" t="s">
        <v>1737</v>
      </c>
      <c r="B36">
        <v>10010010100014</v>
      </c>
      <c r="C36">
        <v>10</v>
      </c>
      <c r="D36">
        <v>10</v>
      </c>
      <c r="E36">
        <v>1</v>
      </c>
      <c r="F36">
        <v>10</v>
      </c>
      <c r="G36">
        <v>14</v>
      </c>
      <c r="H36">
        <v>0</v>
      </c>
      <c r="I36">
        <v>1001001</v>
      </c>
      <c r="J36">
        <v>3919</v>
      </c>
      <c r="K36">
        <v>121.82093671244679</v>
      </c>
      <c r="L36">
        <f t="shared" si="0"/>
        <v>38846</v>
      </c>
    </row>
    <row r="37" spans="1:15" hidden="1">
      <c r="A37" t="s">
        <v>1769</v>
      </c>
      <c r="B37">
        <v>10010010300018</v>
      </c>
      <c r="C37">
        <v>10</v>
      </c>
      <c r="D37">
        <v>10</v>
      </c>
      <c r="E37">
        <v>1</v>
      </c>
      <c r="F37">
        <v>30</v>
      </c>
      <c r="G37">
        <v>18</v>
      </c>
      <c r="H37">
        <v>0</v>
      </c>
      <c r="I37">
        <v>1001001</v>
      </c>
      <c r="J37">
        <v>752</v>
      </c>
      <c r="K37">
        <v>122.29297541992165</v>
      </c>
      <c r="L37">
        <f t="shared" si="0"/>
        <v>39598</v>
      </c>
    </row>
    <row r="38" spans="1:15">
      <c r="A38" s="2" t="s">
        <v>473</v>
      </c>
      <c r="B38" s="2">
        <v>10010010100008</v>
      </c>
      <c r="C38" s="2">
        <v>10</v>
      </c>
      <c r="D38" s="2">
        <v>10</v>
      </c>
      <c r="E38" s="2">
        <v>1</v>
      </c>
      <c r="F38" s="2">
        <v>10</v>
      </c>
      <c r="G38" s="2">
        <v>8</v>
      </c>
      <c r="H38" s="2">
        <v>0</v>
      </c>
      <c r="I38" s="2">
        <v>1001001</v>
      </c>
      <c r="J38" s="2">
        <v>1508</v>
      </c>
      <c r="K38" s="2">
        <v>131.60759997729789</v>
      </c>
      <c r="L38" s="2">
        <f t="shared" si="0"/>
        <v>41106</v>
      </c>
      <c r="M38" s="2"/>
      <c r="N38" s="2"/>
      <c r="O38" s="2">
        <v>1</v>
      </c>
    </row>
    <row r="39" spans="1:15" hidden="1">
      <c r="A39" t="s">
        <v>1772</v>
      </c>
      <c r="B39">
        <v>10010010800001</v>
      </c>
      <c r="C39">
        <v>10</v>
      </c>
      <c r="D39">
        <v>10</v>
      </c>
      <c r="E39">
        <v>1</v>
      </c>
      <c r="F39">
        <v>80</v>
      </c>
      <c r="G39">
        <v>1</v>
      </c>
      <c r="H39">
        <v>0</v>
      </c>
      <c r="I39">
        <v>1001001</v>
      </c>
      <c r="J39">
        <v>1173</v>
      </c>
      <c r="K39">
        <v>131.97739808443441</v>
      </c>
      <c r="L39">
        <f t="shared" si="0"/>
        <v>42279</v>
      </c>
    </row>
    <row r="40" spans="1:15" hidden="1">
      <c r="A40" t="s">
        <v>1850</v>
      </c>
      <c r="B40">
        <v>10010011200001</v>
      </c>
      <c r="C40">
        <v>10</v>
      </c>
      <c r="D40">
        <v>10</v>
      </c>
      <c r="E40">
        <v>1</v>
      </c>
      <c r="F40">
        <v>120</v>
      </c>
      <c r="G40">
        <v>1</v>
      </c>
      <c r="H40">
        <v>0</v>
      </c>
      <c r="I40">
        <v>1001001</v>
      </c>
      <c r="J40">
        <v>3595</v>
      </c>
      <c r="K40">
        <v>165.12050223322305</v>
      </c>
      <c r="L40">
        <f t="shared" si="0"/>
        <v>45874</v>
      </c>
    </row>
    <row r="41" spans="1:15" hidden="1">
      <c r="A41" t="s">
        <v>1845</v>
      </c>
      <c r="B41">
        <v>10010011100011</v>
      </c>
      <c r="C41">
        <v>10</v>
      </c>
      <c r="D41">
        <v>10</v>
      </c>
      <c r="E41">
        <v>1</v>
      </c>
      <c r="F41">
        <v>110</v>
      </c>
      <c r="G41">
        <v>11</v>
      </c>
      <c r="H41">
        <v>0</v>
      </c>
      <c r="I41">
        <v>1001001</v>
      </c>
      <c r="J41">
        <v>947</v>
      </c>
      <c r="K41">
        <v>165.84066059049178</v>
      </c>
      <c r="L41">
        <f t="shared" si="0"/>
        <v>46821</v>
      </c>
    </row>
    <row r="42" spans="1:15" hidden="1">
      <c r="A42" t="s">
        <v>1746</v>
      </c>
      <c r="B42">
        <v>10010010200014</v>
      </c>
      <c r="C42">
        <v>10</v>
      </c>
      <c r="D42">
        <v>10</v>
      </c>
      <c r="E42">
        <v>1</v>
      </c>
      <c r="F42">
        <v>20</v>
      </c>
      <c r="G42">
        <v>14</v>
      </c>
      <c r="H42">
        <v>0</v>
      </c>
      <c r="I42">
        <v>1001001</v>
      </c>
      <c r="J42">
        <v>1048</v>
      </c>
      <c r="K42">
        <v>167.35070024839786</v>
      </c>
      <c r="L42">
        <f t="shared" si="0"/>
        <v>47869</v>
      </c>
    </row>
    <row r="43" spans="1:15" hidden="1">
      <c r="A43" t="s">
        <v>1820</v>
      </c>
      <c r="B43">
        <v>10010011000006</v>
      </c>
      <c r="C43">
        <v>10</v>
      </c>
      <c r="D43">
        <v>10</v>
      </c>
      <c r="E43">
        <v>1</v>
      </c>
      <c r="F43">
        <v>100</v>
      </c>
      <c r="G43">
        <v>6</v>
      </c>
      <c r="H43">
        <v>0</v>
      </c>
      <c r="I43">
        <v>1001001</v>
      </c>
      <c r="J43">
        <v>1251</v>
      </c>
      <c r="K43">
        <v>169.46868741432073</v>
      </c>
      <c r="L43">
        <f t="shared" si="0"/>
        <v>49120</v>
      </c>
    </row>
    <row r="44" spans="1:15" hidden="1">
      <c r="A44" t="s">
        <v>1818</v>
      </c>
      <c r="B44">
        <v>10010011000003</v>
      </c>
      <c r="C44">
        <v>10</v>
      </c>
      <c r="D44">
        <v>10</v>
      </c>
      <c r="E44">
        <v>1</v>
      </c>
      <c r="F44">
        <v>100</v>
      </c>
      <c r="G44">
        <v>3</v>
      </c>
      <c r="H44">
        <v>0</v>
      </c>
      <c r="I44">
        <v>1001001</v>
      </c>
      <c r="J44">
        <v>1162</v>
      </c>
      <c r="K44">
        <v>173.07972514160815</v>
      </c>
      <c r="L44">
        <f t="shared" si="0"/>
        <v>50282</v>
      </c>
    </row>
    <row r="45" spans="1:15" hidden="1">
      <c r="A45" t="s">
        <v>558</v>
      </c>
      <c r="B45">
        <v>10010010300013</v>
      </c>
      <c r="C45">
        <v>10</v>
      </c>
      <c r="D45">
        <v>10</v>
      </c>
      <c r="E45">
        <v>1</v>
      </c>
      <c r="F45">
        <v>30</v>
      </c>
      <c r="G45">
        <v>13</v>
      </c>
      <c r="H45">
        <v>0</v>
      </c>
      <c r="I45">
        <v>1001001</v>
      </c>
      <c r="J45">
        <v>1140</v>
      </c>
      <c r="K45">
        <v>175.91228836701387</v>
      </c>
      <c r="L45">
        <f t="shared" si="0"/>
        <v>51422</v>
      </c>
    </row>
    <row r="46" spans="1:15" hidden="1">
      <c r="A46" t="s">
        <v>1789</v>
      </c>
      <c r="B46">
        <v>10010010800021</v>
      </c>
      <c r="C46">
        <v>10</v>
      </c>
      <c r="D46">
        <v>10</v>
      </c>
      <c r="E46">
        <v>1</v>
      </c>
      <c r="F46">
        <v>80</v>
      </c>
      <c r="G46">
        <v>21</v>
      </c>
      <c r="H46">
        <v>0</v>
      </c>
      <c r="I46">
        <v>1001001</v>
      </c>
      <c r="J46">
        <v>777</v>
      </c>
      <c r="K46">
        <v>176.31747558334115</v>
      </c>
      <c r="L46">
        <f t="shared" si="0"/>
        <v>52199</v>
      </c>
    </row>
    <row r="47" spans="1:15" hidden="1">
      <c r="A47" t="s">
        <v>1824</v>
      </c>
      <c r="B47">
        <v>10010011000010</v>
      </c>
      <c r="C47">
        <v>10</v>
      </c>
      <c r="D47">
        <v>10</v>
      </c>
      <c r="E47">
        <v>1</v>
      </c>
      <c r="F47">
        <v>100</v>
      </c>
      <c r="G47">
        <v>10</v>
      </c>
      <c r="H47">
        <v>0</v>
      </c>
      <c r="I47">
        <v>1001001</v>
      </c>
      <c r="J47">
        <v>414</v>
      </c>
      <c r="K47">
        <v>182.8000991839867</v>
      </c>
      <c r="L47">
        <f t="shared" si="0"/>
        <v>52613</v>
      </c>
    </row>
    <row r="48" spans="1:15" hidden="1">
      <c r="A48" t="s">
        <v>1775</v>
      </c>
      <c r="B48">
        <v>10010010800004</v>
      </c>
      <c r="C48">
        <v>10</v>
      </c>
      <c r="D48">
        <v>10</v>
      </c>
      <c r="E48">
        <v>1</v>
      </c>
      <c r="F48">
        <v>80</v>
      </c>
      <c r="G48">
        <v>4</v>
      </c>
      <c r="H48">
        <v>0</v>
      </c>
      <c r="I48">
        <v>1001001</v>
      </c>
      <c r="J48">
        <v>231</v>
      </c>
      <c r="K48">
        <v>186.73034756096291</v>
      </c>
      <c r="L48">
        <f t="shared" si="0"/>
        <v>52844</v>
      </c>
    </row>
    <row r="49" spans="1:12" hidden="1">
      <c r="A49" t="s">
        <v>1734</v>
      </c>
      <c r="B49">
        <v>10010010100010</v>
      </c>
      <c r="C49">
        <v>10</v>
      </c>
      <c r="D49">
        <v>10</v>
      </c>
      <c r="E49">
        <v>1</v>
      </c>
      <c r="F49">
        <v>10</v>
      </c>
      <c r="G49">
        <v>10</v>
      </c>
      <c r="H49">
        <v>0</v>
      </c>
      <c r="I49">
        <v>1001001</v>
      </c>
      <c r="J49">
        <v>2025</v>
      </c>
      <c r="K49">
        <v>189.06258908489824</v>
      </c>
      <c r="L49">
        <f t="shared" si="0"/>
        <v>54869</v>
      </c>
    </row>
    <row r="50" spans="1:12" hidden="1">
      <c r="A50" t="s">
        <v>1829</v>
      </c>
      <c r="B50">
        <v>10010011000015</v>
      </c>
      <c r="C50">
        <v>10</v>
      </c>
      <c r="D50">
        <v>10</v>
      </c>
      <c r="E50">
        <v>1</v>
      </c>
      <c r="F50">
        <v>100</v>
      </c>
      <c r="G50">
        <v>15</v>
      </c>
      <c r="H50">
        <v>0</v>
      </c>
      <c r="I50">
        <v>1001001</v>
      </c>
      <c r="J50">
        <v>829</v>
      </c>
      <c r="K50">
        <v>189.41126857782058</v>
      </c>
      <c r="L50">
        <f t="shared" si="0"/>
        <v>55698</v>
      </c>
    </row>
    <row r="51" spans="1:12" hidden="1">
      <c r="A51" t="s">
        <v>1767</v>
      </c>
      <c r="B51">
        <v>10010010300016</v>
      </c>
      <c r="C51">
        <v>10</v>
      </c>
      <c r="D51">
        <v>10</v>
      </c>
      <c r="E51">
        <v>1</v>
      </c>
      <c r="F51">
        <v>30</v>
      </c>
      <c r="G51">
        <v>16</v>
      </c>
      <c r="H51">
        <v>0</v>
      </c>
      <c r="I51">
        <v>1001001</v>
      </c>
      <c r="J51">
        <v>421</v>
      </c>
      <c r="K51">
        <v>194.79299810824071</v>
      </c>
      <c r="L51">
        <f t="shared" si="0"/>
        <v>56119</v>
      </c>
    </row>
    <row r="52" spans="1:12" hidden="1">
      <c r="A52" t="s">
        <v>1758</v>
      </c>
      <c r="B52">
        <v>10010010300002</v>
      </c>
      <c r="C52">
        <v>10</v>
      </c>
      <c r="D52">
        <v>10</v>
      </c>
      <c r="E52">
        <v>1</v>
      </c>
      <c r="F52">
        <v>30</v>
      </c>
      <c r="G52">
        <v>2</v>
      </c>
      <c r="H52">
        <v>0</v>
      </c>
      <c r="I52">
        <v>1001001</v>
      </c>
      <c r="J52">
        <v>373</v>
      </c>
      <c r="K52">
        <v>208.60131040458583</v>
      </c>
      <c r="L52">
        <f t="shared" si="0"/>
        <v>56492</v>
      </c>
    </row>
    <row r="53" spans="1:12" hidden="1">
      <c r="A53" t="s">
        <v>1796</v>
      </c>
      <c r="B53">
        <v>10010010900003</v>
      </c>
      <c r="C53">
        <v>10</v>
      </c>
      <c r="D53">
        <v>10</v>
      </c>
      <c r="E53">
        <v>1</v>
      </c>
      <c r="F53">
        <v>90</v>
      </c>
      <c r="G53">
        <v>3</v>
      </c>
      <c r="H53">
        <v>0</v>
      </c>
      <c r="I53">
        <v>1001001</v>
      </c>
      <c r="J53">
        <v>1341</v>
      </c>
      <c r="K53">
        <v>211.24989167817057</v>
      </c>
      <c r="L53">
        <f t="shared" si="0"/>
        <v>57833</v>
      </c>
    </row>
    <row r="54" spans="1:12" hidden="1">
      <c r="A54" t="s">
        <v>1727</v>
      </c>
      <c r="B54">
        <v>10010010100001</v>
      </c>
      <c r="C54">
        <v>10</v>
      </c>
      <c r="D54">
        <v>10</v>
      </c>
      <c r="E54">
        <v>1</v>
      </c>
      <c r="F54">
        <v>10</v>
      </c>
      <c r="G54">
        <v>1</v>
      </c>
      <c r="H54">
        <v>0</v>
      </c>
      <c r="I54">
        <v>1001001</v>
      </c>
      <c r="J54">
        <v>2139</v>
      </c>
      <c r="K54">
        <v>216.43746209796285</v>
      </c>
      <c r="L54">
        <f t="shared" si="0"/>
        <v>59972</v>
      </c>
    </row>
    <row r="55" spans="1:12" hidden="1">
      <c r="A55" t="s">
        <v>1866</v>
      </c>
      <c r="B55">
        <v>10010011200021</v>
      </c>
      <c r="C55">
        <v>10</v>
      </c>
      <c r="D55">
        <v>10</v>
      </c>
      <c r="E55">
        <v>1</v>
      </c>
      <c r="F55">
        <v>120</v>
      </c>
      <c r="G55">
        <v>21</v>
      </c>
      <c r="H55">
        <v>0</v>
      </c>
      <c r="I55">
        <v>1001001</v>
      </c>
      <c r="J55">
        <v>1722</v>
      </c>
      <c r="K55">
        <v>225.60323825558896</v>
      </c>
      <c r="L55">
        <f t="shared" si="0"/>
        <v>61694</v>
      </c>
    </row>
    <row r="56" spans="1:12" hidden="1">
      <c r="A56" t="s">
        <v>1754</v>
      </c>
      <c r="B56">
        <v>10010010200025</v>
      </c>
      <c r="C56">
        <v>10</v>
      </c>
      <c r="D56">
        <v>10</v>
      </c>
      <c r="E56">
        <v>1</v>
      </c>
      <c r="F56">
        <v>20</v>
      </c>
      <c r="G56">
        <v>25</v>
      </c>
      <c r="H56">
        <v>0</v>
      </c>
      <c r="I56">
        <v>1001001</v>
      </c>
      <c r="J56">
        <v>1017</v>
      </c>
      <c r="K56">
        <v>227.88630132721485</v>
      </c>
      <c r="L56">
        <f t="shared" si="0"/>
        <v>62711</v>
      </c>
    </row>
    <row r="57" spans="1:12" hidden="1">
      <c r="A57" t="s">
        <v>1815</v>
      </c>
      <c r="B57">
        <v>10010010900023</v>
      </c>
      <c r="C57">
        <v>10</v>
      </c>
      <c r="D57">
        <v>10</v>
      </c>
      <c r="E57">
        <v>1</v>
      </c>
      <c r="F57">
        <v>90</v>
      </c>
      <c r="G57">
        <v>23</v>
      </c>
      <c r="H57">
        <v>0</v>
      </c>
      <c r="I57">
        <v>1001001</v>
      </c>
      <c r="J57">
        <v>1297</v>
      </c>
      <c r="K57">
        <v>232.59451412374801</v>
      </c>
      <c r="L57">
        <f t="shared" si="0"/>
        <v>64008</v>
      </c>
    </row>
    <row r="58" spans="1:12" hidden="1">
      <c r="A58" t="s">
        <v>1828</v>
      </c>
      <c r="B58">
        <v>10010011000014</v>
      </c>
      <c r="C58">
        <v>10</v>
      </c>
      <c r="D58">
        <v>10</v>
      </c>
      <c r="E58">
        <v>1</v>
      </c>
      <c r="F58">
        <v>100</v>
      </c>
      <c r="G58">
        <v>14</v>
      </c>
      <c r="H58">
        <v>0</v>
      </c>
      <c r="I58">
        <v>1001001</v>
      </c>
      <c r="J58">
        <v>807</v>
      </c>
      <c r="K58">
        <v>233.15017650657771</v>
      </c>
      <c r="L58">
        <f t="shared" si="0"/>
        <v>64815</v>
      </c>
    </row>
    <row r="59" spans="1:12" hidden="1">
      <c r="A59" t="s">
        <v>525</v>
      </c>
      <c r="B59">
        <v>10010010100012</v>
      </c>
      <c r="C59">
        <v>10</v>
      </c>
      <c r="D59">
        <v>10</v>
      </c>
      <c r="E59">
        <v>1</v>
      </c>
      <c r="F59">
        <v>10</v>
      </c>
      <c r="G59">
        <v>12</v>
      </c>
      <c r="H59">
        <v>0</v>
      </c>
      <c r="I59">
        <v>1001001</v>
      </c>
      <c r="J59">
        <v>571</v>
      </c>
      <c r="K59">
        <v>238.06251054271738</v>
      </c>
      <c r="L59">
        <f t="shared" si="0"/>
        <v>65386</v>
      </c>
    </row>
    <row r="60" spans="1:12" hidden="1">
      <c r="A60" t="s">
        <v>443</v>
      </c>
      <c r="B60">
        <v>10010010300010</v>
      </c>
      <c r="C60">
        <v>10</v>
      </c>
      <c r="D60">
        <v>10</v>
      </c>
      <c r="E60">
        <v>1</v>
      </c>
      <c r="F60">
        <v>30</v>
      </c>
      <c r="G60">
        <v>10</v>
      </c>
      <c r="H60">
        <v>0</v>
      </c>
      <c r="I60">
        <v>1001001</v>
      </c>
      <c r="J60">
        <v>1269</v>
      </c>
      <c r="K60">
        <v>248.8701060851343</v>
      </c>
      <c r="L60">
        <f t="shared" si="0"/>
        <v>66655</v>
      </c>
    </row>
    <row r="61" spans="1:12" hidden="1">
      <c r="A61" t="s">
        <v>1825</v>
      </c>
      <c r="B61">
        <v>10010011000011</v>
      </c>
      <c r="C61">
        <v>10</v>
      </c>
      <c r="D61">
        <v>10</v>
      </c>
      <c r="E61">
        <v>1</v>
      </c>
      <c r="F61">
        <v>100</v>
      </c>
      <c r="G61">
        <v>11</v>
      </c>
      <c r="H61">
        <v>0</v>
      </c>
      <c r="I61">
        <v>1001001</v>
      </c>
      <c r="J61">
        <v>432</v>
      </c>
      <c r="K61">
        <v>249.4562201948832</v>
      </c>
      <c r="L61">
        <f t="shared" si="0"/>
        <v>67087</v>
      </c>
    </row>
    <row r="62" spans="1:12" hidden="1">
      <c r="A62" t="s">
        <v>1865</v>
      </c>
      <c r="B62">
        <v>10010011200020</v>
      </c>
      <c r="C62">
        <v>10</v>
      </c>
      <c r="D62">
        <v>10</v>
      </c>
      <c r="E62">
        <v>1</v>
      </c>
      <c r="F62">
        <v>120</v>
      </c>
      <c r="G62">
        <v>20</v>
      </c>
      <c r="H62">
        <v>0</v>
      </c>
      <c r="I62">
        <v>1001001</v>
      </c>
      <c r="J62">
        <v>1893</v>
      </c>
      <c r="K62">
        <v>252.39813104573005</v>
      </c>
      <c r="L62">
        <f t="shared" si="0"/>
        <v>68980</v>
      </c>
    </row>
    <row r="63" spans="1:12" hidden="1">
      <c r="A63" t="s">
        <v>1811</v>
      </c>
      <c r="B63">
        <v>10010010900018</v>
      </c>
      <c r="C63">
        <v>10</v>
      </c>
      <c r="D63">
        <v>10</v>
      </c>
      <c r="E63">
        <v>1</v>
      </c>
      <c r="F63">
        <v>90</v>
      </c>
      <c r="G63">
        <v>18</v>
      </c>
      <c r="H63">
        <v>0</v>
      </c>
      <c r="I63">
        <v>1001001</v>
      </c>
      <c r="J63">
        <v>1066</v>
      </c>
      <c r="K63">
        <v>256.42535213142469</v>
      </c>
      <c r="L63">
        <f t="shared" si="0"/>
        <v>70046</v>
      </c>
    </row>
    <row r="64" spans="1:12" hidden="1">
      <c r="A64" t="s">
        <v>1735</v>
      </c>
      <c r="B64">
        <v>10010010100011</v>
      </c>
      <c r="C64">
        <v>10</v>
      </c>
      <c r="D64">
        <v>10</v>
      </c>
      <c r="E64">
        <v>1</v>
      </c>
      <c r="F64">
        <v>10</v>
      </c>
      <c r="G64">
        <v>11</v>
      </c>
      <c r="H64">
        <v>0</v>
      </c>
      <c r="I64">
        <v>1001001</v>
      </c>
      <c r="J64">
        <v>709</v>
      </c>
      <c r="K64">
        <v>258.07029936185882</v>
      </c>
      <c r="L64">
        <f t="shared" si="0"/>
        <v>70755</v>
      </c>
    </row>
    <row r="65" spans="1:12" hidden="1">
      <c r="A65" t="s">
        <v>1860</v>
      </c>
      <c r="B65">
        <v>10010011200013</v>
      </c>
      <c r="C65">
        <v>10</v>
      </c>
      <c r="D65">
        <v>10</v>
      </c>
      <c r="E65">
        <v>1</v>
      </c>
      <c r="F65">
        <v>120</v>
      </c>
      <c r="G65">
        <v>13</v>
      </c>
      <c r="H65">
        <v>0</v>
      </c>
      <c r="I65">
        <v>1001001</v>
      </c>
      <c r="J65">
        <v>1897</v>
      </c>
      <c r="K65">
        <v>260.7901807475032</v>
      </c>
      <c r="L65">
        <f t="shared" si="0"/>
        <v>72652</v>
      </c>
    </row>
    <row r="66" spans="1:12" hidden="1">
      <c r="A66" t="s">
        <v>1764</v>
      </c>
      <c r="B66">
        <v>10010010300012</v>
      </c>
      <c r="C66">
        <v>10</v>
      </c>
      <c r="D66">
        <v>10</v>
      </c>
      <c r="E66">
        <v>1</v>
      </c>
      <c r="F66">
        <v>30</v>
      </c>
      <c r="G66">
        <v>12</v>
      </c>
      <c r="H66">
        <v>0</v>
      </c>
      <c r="I66">
        <v>1001001</v>
      </c>
      <c r="J66">
        <v>1050</v>
      </c>
      <c r="K66">
        <v>264.70311313841381</v>
      </c>
      <c r="L66">
        <f t="shared" si="0"/>
        <v>73702</v>
      </c>
    </row>
    <row r="67" spans="1:12" hidden="1">
      <c r="A67" t="s">
        <v>1580</v>
      </c>
      <c r="B67">
        <v>10010011200024</v>
      </c>
      <c r="C67">
        <v>10</v>
      </c>
      <c r="D67">
        <v>10</v>
      </c>
      <c r="E67">
        <v>1</v>
      </c>
      <c r="F67">
        <v>120</v>
      </c>
      <c r="G67">
        <v>24</v>
      </c>
      <c r="H67">
        <v>0</v>
      </c>
      <c r="I67">
        <v>1001001</v>
      </c>
      <c r="J67">
        <v>1259</v>
      </c>
      <c r="K67">
        <v>271.33469071672823</v>
      </c>
      <c r="L67">
        <f t="shared" si="0"/>
        <v>74961</v>
      </c>
    </row>
    <row r="68" spans="1:12" hidden="1">
      <c r="A68" t="s">
        <v>1762</v>
      </c>
      <c r="B68">
        <v>10010010300008</v>
      </c>
      <c r="C68">
        <v>10</v>
      </c>
      <c r="D68">
        <v>10</v>
      </c>
      <c r="E68">
        <v>1</v>
      </c>
      <c r="F68">
        <v>30</v>
      </c>
      <c r="G68">
        <v>8</v>
      </c>
      <c r="H68">
        <v>0</v>
      </c>
      <c r="I68">
        <v>1001001</v>
      </c>
      <c r="J68">
        <v>795</v>
      </c>
      <c r="K68">
        <v>277.71137075754518</v>
      </c>
      <c r="L68">
        <f t="shared" ref="L68:L131" si="1">J68+L67</f>
        <v>75756</v>
      </c>
    </row>
    <row r="69" spans="1:12" hidden="1">
      <c r="A69" t="s">
        <v>1841</v>
      </c>
      <c r="B69">
        <v>10010011100007</v>
      </c>
      <c r="C69">
        <v>10</v>
      </c>
      <c r="D69">
        <v>10</v>
      </c>
      <c r="E69">
        <v>1</v>
      </c>
      <c r="F69">
        <v>110</v>
      </c>
      <c r="G69">
        <v>7</v>
      </c>
      <c r="H69">
        <v>0</v>
      </c>
      <c r="I69">
        <v>1001001</v>
      </c>
      <c r="J69">
        <v>462</v>
      </c>
      <c r="K69">
        <v>277.77102303455126</v>
      </c>
      <c r="L69">
        <f t="shared" si="1"/>
        <v>76218</v>
      </c>
    </row>
    <row r="70" spans="1:12" hidden="1">
      <c r="A70" t="s">
        <v>605</v>
      </c>
      <c r="B70">
        <v>10010010300011</v>
      </c>
      <c r="C70">
        <v>10</v>
      </c>
      <c r="D70">
        <v>10</v>
      </c>
      <c r="E70">
        <v>1</v>
      </c>
      <c r="F70">
        <v>30</v>
      </c>
      <c r="G70">
        <v>11</v>
      </c>
      <c r="H70">
        <v>0</v>
      </c>
      <c r="I70">
        <v>1001001</v>
      </c>
      <c r="J70">
        <v>2390</v>
      </c>
      <c r="K70">
        <v>278.85106887724214</v>
      </c>
      <c r="L70">
        <f t="shared" si="1"/>
        <v>78608</v>
      </c>
    </row>
    <row r="71" spans="1:12" hidden="1">
      <c r="A71" t="s">
        <v>1782</v>
      </c>
      <c r="B71">
        <v>10010010800012</v>
      </c>
      <c r="C71">
        <v>10</v>
      </c>
      <c r="D71">
        <v>10</v>
      </c>
      <c r="E71">
        <v>1</v>
      </c>
      <c r="F71">
        <v>80</v>
      </c>
      <c r="G71">
        <v>12</v>
      </c>
      <c r="H71">
        <v>0</v>
      </c>
      <c r="I71">
        <v>1001001</v>
      </c>
      <c r="J71">
        <v>919</v>
      </c>
      <c r="K71">
        <v>279.33616930091097</v>
      </c>
      <c r="L71">
        <f t="shared" si="1"/>
        <v>79527</v>
      </c>
    </row>
    <row r="72" spans="1:12" hidden="1">
      <c r="A72" t="s">
        <v>1857</v>
      </c>
      <c r="B72">
        <v>10010011200010</v>
      </c>
      <c r="C72">
        <v>10</v>
      </c>
      <c r="D72">
        <v>10</v>
      </c>
      <c r="E72">
        <v>1</v>
      </c>
      <c r="F72">
        <v>120</v>
      </c>
      <c r="G72">
        <v>10</v>
      </c>
      <c r="H72">
        <v>0</v>
      </c>
      <c r="I72">
        <v>1001001</v>
      </c>
      <c r="J72">
        <v>611</v>
      </c>
      <c r="K72">
        <v>282.09090792512364</v>
      </c>
      <c r="L72">
        <f t="shared" si="1"/>
        <v>80138</v>
      </c>
    </row>
    <row r="73" spans="1:12" hidden="1">
      <c r="A73" t="s">
        <v>1792</v>
      </c>
      <c r="B73">
        <v>10010010800024</v>
      </c>
      <c r="C73">
        <v>10</v>
      </c>
      <c r="D73">
        <v>10</v>
      </c>
      <c r="E73">
        <v>1</v>
      </c>
      <c r="F73">
        <v>80</v>
      </c>
      <c r="G73">
        <v>24</v>
      </c>
      <c r="H73">
        <v>0</v>
      </c>
      <c r="I73">
        <v>1001001</v>
      </c>
      <c r="J73">
        <v>736</v>
      </c>
      <c r="K73">
        <v>288.47780265967208</v>
      </c>
      <c r="L73">
        <f t="shared" si="1"/>
        <v>80874</v>
      </c>
    </row>
    <row r="74" spans="1:12" hidden="1">
      <c r="A74" t="s">
        <v>1799</v>
      </c>
      <c r="B74">
        <v>10010010900006</v>
      </c>
      <c r="C74">
        <v>10</v>
      </c>
      <c r="D74">
        <v>10</v>
      </c>
      <c r="E74">
        <v>1</v>
      </c>
      <c r="F74">
        <v>90</v>
      </c>
      <c r="G74">
        <v>6</v>
      </c>
      <c r="H74">
        <v>0</v>
      </c>
      <c r="I74">
        <v>1001001</v>
      </c>
      <c r="J74">
        <v>689</v>
      </c>
      <c r="K74">
        <v>293.13656999723946</v>
      </c>
      <c r="L74">
        <f t="shared" si="1"/>
        <v>81563</v>
      </c>
    </row>
    <row r="75" spans="1:12" hidden="1">
      <c r="A75" t="s">
        <v>1791</v>
      </c>
      <c r="B75">
        <v>10010010800023</v>
      </c>
      <c r="C75">
        <v>10</v>
      </c>
      <c r="D75">
        <v>10</v>
      </c>
      <c r="E75">
        <v>1</v>
      </c>
      <c r="F75">
        <v>80</v>
      </c>
      <c r="G75">
        <v>23</v>
      </c>
      <c r="H75">
        <v>0</v>
      </c>
      <c r="I75">
        <v>1001001</v>
      </c>
      <c r="J75">
        <v>670</v>
      </c>
      <c r="K75">
        <v>297.30232954502787</v>
      </c>
      <c r="L75">
        <f t="shared" si="1"/>
        <v>82233</v>
      </c>
    </row>
    <row r="76" spans="1:12" hidden="1">
      <c r="A76" t="s">
        <v>1810</v>
      </c>
      <c r="B76">
        <v>10010010900017</v>
      </c>
      <c r="C76">
        <v>10</v>
      </c>
      <c r="D76">
        <v>10</v>
      </c>
      <c r="E76">
        <v>1</v>
      </c>
      <c r="F76">
        <v>90</v>
      </c>
      <c r="G76">
        <v>17</v>
      </c>
      <c r="H76">
        <v>0</v>
      </c>
      <c r="I76">
        <v>1001001</v>
      </c>
      <c r="J76">
        <v>722</v>
      </c>
      <c r="K76">
        <v>298.42919247402602</v>
      </c>
      <c r="L76">
        <f t="shared" si="1"/>
        <v>82955</v>
      </c>
    </row>
    <row r="77" spans="1:12" hidden="1">
      <c r="A77" t="s">
        <v>1834</v>
      </c>
      <c r="B77">
        <v>10010011000021</v>
      </c>
      <c r="C77">
        <v>10</v>
      </c>
      <c r="D77">
        <v>10</v>
      </c>
      <c r="E77">
        <v>1</v>
      </c>
      <c r="F77">
        <v>100</v>
      </c>
      <c r="G77">
        <v>21</v>
      </c>
      <c r="H77">
        <v>0</v>
      </c>
      <c r="I77">
        <v>1001001</v>
      </c>
      <c r="J77">
        <v>579</v>
      </c>
      <c r="K77">
        <v>298.86426365778181</v>
      </c>
      <c r="L77">
        <f t="shared" si="1"/>
        <v>83534</v>
      </c>
    </row>
    <row r="78" spans="1:12" hidden="1">
      <c r="A78" t="s">
        <v>1858</v>
      </c>
      <c r="B78">
        <v>10010011200011</v>
      </c>
      <c r="C78">
        <v>10</v>
      </c>
      <c r="D78">
        <v>10</v>
      </c>
      <c r="E78">
        <v>1</v>
      </c>
      <c r="F78">
        <v>120</v>
      </c>
      <c r="G78">
        <v>11</v>
      </c>
      <c r="H78">
        <v>0</v>
      </c>
      <c r="I78">
        <v>1001001</v>
      </c>
      <c r="J78">
        <v>429</v>
      </c>
      <c r="K78">
        <v>299.90353315375137</v>
      </c>
      <c r="L78">
        <f t="shared" si="1"/>
        <v>83963</v>
      </c>
    </row>
    <row r="79" spans="1:12" hidden="1">
      <c r="A79" t="s">
        <v>1793</v>
      </c>
      <c r="B79">
        <v>10010010800025</v>
      </c>
      <c r="C79">
        <v>10</v>
      </c>
      <c r="D79">
        <v>10</v>
      </c>
      <c r="E79">
        <v>1</v>
      </c>
      <c r="F79">
        <v>80</v>
      </c>
      <c r="G79">
        <v>25</v>
      </c>
      <c r="H79">
        <v>0</v>
      </c>
      <c r="I79">
        <v>1001001</v>
      </c>
      <c r="J79">
        <v>591</v>
      </c>
      <c r="K79">
        <v>304.67248768498882</v>
      </c>
      <c r="L79">
        <f t="shared" si="1"/>
        <v>84554</v>
      </c>
    </row>
    <row r="80" spans="1:12" hidden="1">
      <c r="A80" t="s">
        <v>1757</v>
      </c>
      <c r="B80">
        <v>10010010300001</v>
      </c>
      <c r="C80">
        <v>10</v>
      </c>
      <c r="D80">
        <v>10</v>
      </c>
      <c r="E80">
        <v>1</v>
      </c>
      <c r="F80">
        <v>30</v>
      </c>
      <c r="G80">
        <v>1</v>
      </c>
      <c r="H80">
        <v>0</v>
      </c>
      <c r="I80">
        <v>1001001</v>
      </c>
      <c r="J80">
        <v>599</v>
      </c>
      <c r="K80">
        <v>306.37139791712792</v>
      </c>
      <c r="L80">
        <f t="shared" si="1"/>
        <v>85153</v>
      </c>
    </row>
    <row r="81" spans="1:15" hidden="1">
      <c r="A81" t="s">
        <v>1853</v>
      </c>
      <c r="B81">
        <v>10010011200005</v>
      </c>
      <c r="C81">
        <v>10</v>
      </c>
      <c r="D81">
        <v>10</v>
      </c>
      <c r="E81">
        <v>1</v>
      </c>
      <c r="F81">
        <v>120</v>
      </c>
      <c r="G81">
        <v>5</v>
      </c>
      <c r="H81">
        <v>0</v>
      </c>
      <c r="I81">
        <v>1001001</v>
      </c>
      <c r="J81">
        <v>773</v>
      </c>
      <c r="K81">
        <v>307.38012711622531</v>
      </c>
      <c r="L81">
        <f t="shared" si="1"/>
        <v>85926</v>
      </c>
    </row>
    <row r="82" spans="1:15" hidden="1">
      <c r="A82" t="s">
        <v>1832</v>
      </c>
      <c r="B82">
        <v>10010011000018</v>
      </c>
      <c r="C82">
        <v>10</v>
      </c>
      <c r="D82">
        <v>10</v>
      </c>
      <c r="E82">
        <v>1</v>
      </c>
      <c r="F82">
        <v>100</v>
      </c>
      <c r="G82">
        <v>18</v>
      </c>
      <c r="H82">
        <v>0</v>
      </c>
      <c r="I82">
        <v>1001001</v>
      </c>
      <c r="J82">
        <v>547</v>
      </c>
      <c r="K82">
        <v>320.95458911350516</v>
      </c>
      <c r="L82">
        <f t="shared" si="1"/>
        <v>86473</v>
      </c>
    </row>
    <row r="83" spans="1:15" hidden="1">
      <c r="A83" t="s">
        <v>1472</v>
      </c>
      <c r="B83">
        <v>10010010800018</v>
      </c>
      <c r="C83">
        <v>10</v>
      </c>
      <c r="D83">
        <v>10</v>
      </c>
      <c r="E83">
        <v>1</v>
      </c>
      <c r="F83">
        <v>80</v>
      </c>
      <c r="G83">
        <v>18</v>
      </c>
      <c r="H83">
        <v>0</v>
      </c>
      <c r="I83">
        <v>1001001</v>
      </c>
      <c r="J83">
        <v>888</v>
      </c>
      <c r="K83">
        <v>328.05959717190052</v>
      </c>
      <c r="L83">
        <f t="shared" si="1"/>
        <v>87361</v>
      </c>
    </row>
    <row r="84" spans="1:15" hidden="1">
      <c r="A84" t="s">
        <v>1768</v>
      </c>
      <c r="B84">
        <v>10010010300017</v>
      </c>
      <c r="C84">
        <v>10</v>
      </c>
      <c r="D84">
        <v>10</v>
      </c>
      <c r="E84">
        <v>1</v>
      </c>
      <c r="F84">
        <v>30</v>
      </c>
      <c r="G84">
        <v>17</v>
      </c>
      <c r="H84">
        <v>0</v>
      </c>
      <c r="I84">
        <v>1001001</v>
      </c>
      <c r="J84">
        <v>305</v>
      </c>
      <c r="K84">
        <v>328.6988912128204</v>
      </c>
      <c r="L84">
        <f t="shared" si="1"/>
        <v>87666</v>
      </c>
    </row>
    <row r="85" spans="1:15" hidden="1">
      <c r="A85" t="s">
        <v>1821</v>
      </c>
      <c r="B85">
        <v>10010011000007</v>
      </c>
      <c r="C85">
        <v>10</v>
      </c>
      <c r="D85">
        <v>10</v>
      </c>
      <c r="E85">
        <v>1</v>
      </c>
      <c r="F85">
        <v>100</v>
      </c>
      <c r="G85">
        <v>7</v>
      </c>
      <c r="H85">
        <v>0</v>
      </c>
      <c r="I85">
        <v>1001001</v>
      </c>
      <c r="J85">
        <v>399</v>
      </c>
      <c r="K85">
        <v>330.07561006805747</v>
      </c>
      <c r="L85">
        <f t="shared" si="1"/>
        <v>88065</v>
      </c>
    </row>
    <row r="86" spans="1:15" hidden="1">
      <c r="A86" t="s">
        <v>831</v>
      </c>
      <c r="B86">
        <v>10010010200011</v>
      </c>
      <c r="C86">
        <v>10</v>
      </c>
      <c r="D86">
        <v>10</v>
      </c>
      <c r="E86">
        <v>1</v>
      </c>
      <c r="F86">
        <v>20</v>
      </c>
      <c r="G86">
        <v>11</v>
      </c>
      <c r="H86">
        <v>0</v>
      </c>
      <c r="I86">
        <v>1001001</v>
      </c>
      <c r="J86">
        <v>677</v>
      </c>
      <c r="K86">
        <v>334.23137562266578</v>
      </c>
      <c r="L86">
        <f t="shared" si="1"/>
        <v>88742</v>
      </c>
    </row>
    <row r="87" spans="1:15" hidden="1">
      <c r="A87" t="s">
        <v>1403</v>
      </c>
      <c r="B87">
        <v>10010011000004</v>
      </c>
      <c r="C87">
        <v>10</v>
      </c>
      <c r="D87">
        <v>10</v>
      </c>
      <c r="E87">
        <v>1</v>
      </c>
      <c r="F87">
        <v>100</v>
      </c>
      <c r="G87">
        <v>4</v>
      </c>
      <c r="H87">
        <v>0</v>
      </c>
      <c r="I87">
        <v>1001001</v>
      </c>
      <c r="J87">
        <v>895</v>
      </c>
      <c r="K87">
        <v>334.96250525696735</v>
      </c>
      <c r="L87">
        <f t="shared" si="1"/>
        <v>89637</v>
      </c>
    </row>
    <row r="88" spans="1:15">
      <c r="A88" s="2" t="s">
        <v>1862</v>
      </c>
      <c r="B88" s="2">
        <v>10010011200016</v>
      </c>
      <c r="C88" s="2">
        <v>10</v>
      </c>
      <c r="D88" s="2">
        <v>10</v>
      </c>
      <c r="E88" s="2">
        <v>1</v>
      </c>
      <c r="F88" s="2">
        <v>120</v>
      </c>
      <c r="G88" s="2">
        <v>16</v>
      </c>
      <c r="H88" s="2">
        <v>0</v>
      </c>
      <c r="I88" s="2">
        <v>1001001</v>
      </c>
      <c r="J88" s="2">
        <v>1918</v>
      </c>
      <c r="K88" s="2">
        <v>341.82622670626057</v>
      </c>
      <c r="L88" s="2">
        <f t="shared" si="1"/>
        <v>91555</v>
      </c>
      <c r="M88" s="2"/>
      <c r="N88" s="2"/>
      <c r="O88" s="2">
        <v>1</v>
      </c>
    </row>
    <row r="89" spans="1:15" hidden="1">
      <c r="A89" t="s">
        <v>295</v>
      </c>
      <c r="B89">
        <v>10010010200008</v>
      </c>
      <c r="C89">
        <v>10</v>
      </c>
      <c r="D89">
        <v>10</v>
      </c>
      <c r="E89">
        <v>1</v>
      </c>
      <c r="F89">
        <v>20</v>
      </c>
      <c r="G89">
        <v>8</v>
      </c>
      <c r="H89">
        <v>0</v>
      </c>
      <c r="I89">
        <v>1001001</v>
      </c>
      <c r="J89">
        <v>1703</v>
      </c>
      <c r="K89">
        <v>345.01460800667451</v>
      </c>
      <c r="L89">
        <f t="shared" si="1"/>
        <v>93258</v>
      </c>
    </row>
    <row r="90" spans="1:15" hidden="1">
      <c r="A90" t="s">
        <v>1770</v>
      </c>
      <c r="B90">
        <v>10010010300021</v>
      </c>
      <c r="C90">
        <v>10</v>
      </c>
      <c r="D90">
        <v>10</v>
      </c>
      <c r="E90">
        <v>1</v>
      </c>
      <c r="F90">
        <v>30</v>
      </c>
      <c r="G90">
        <v>21</v>
      </c>
      <c r="H90">
        <v>0</v>
      </c>
      <c r="I90">
        <v>1001001</v>
      </c>
      <c r="J90">
        <v>1479</v>
      </c>
      <c r="K90">
        <v>352.24784052865385</v>
      </c>
      <c r="L90">
        <f t="shared" si="1"/>
        <v>94737</v>
      </c>
    </row>
    <row r="91" spans="1:15" hidden="1">
      <c r="A91" t="s">
        <v>1867</v>
      </c>
      <c r="B91">
        <v>10010011200022</v>
      </c>
      <c r="C91">
        <v>10</v>
      </c>
      <c r="D91">
        <v>10</v>
      </c>
      <c r="E91">
        <v>1</v>
      </c>
      <c r="F91">
        <v>120</v>
      </c>
      <c r="G91">
        <v>22</v>
      </c>
      <c r="H91">
        <v>0</v>
      </c>
      <c r="I91">
        <v>1001001</v>
      </c>
      <c r="J91">
        <v>809</v>
      </c>
      <c r="K91">
        <v>353.6410663722171</v>
      </c>
      <c r="L91">
        <f t="shared" si="1"/>
        <v>95546</v>
      </c>
    </row>
    <row r="92" spans="1:15" hidden="1">
      <c r="A92" t="s">
        <v>1802</v>
      </c>
      <c r="B92">
        <v>10010010900009</v>
      </c>
      <c r="C92">
        <v>10</v>
      </c>
      <c r="D92">
        <v>10</v>
      </c>
      <c r="E92">
        <v>1</v>
      </c>
      <c r="F92">
        <v>90</v>
      </c>
      <c r="G92">
        <v>9</v>
      </c>
      <c r="H92">
        <v>0</v>
      </c>
      <c r="I92">
        <v>1001001</v>
      </c>
      <c r="J92">
        <v>969</v>
      </c>
      <c r="K92">
        <v>357.90277500126712</v>
      </c>
      <c r="L92">
        <f t="shared" si="1"/>
        <v>96515</v>
      </c>
    </row>
    <row r="93" spans="1:15" hidden="1">
      <c r="A93" t="s">
        <v>484</v>
      </c>
      <c r="B93">
        <v>10010010200024</v>
      </c>
      <c r="C93">
        <v>10</v>
      </c>
      <c r="D93">
        <v>10</v>
      </c>
      <c r="E93">
        <v>1</v>
      </c>
      <c r="F93">
        <v>20</v>
      </c>
      <c r="G93">
        <v>24</v>
      </c>
      <c r="H93">
        <v>0</v>
      </c>
      <c r="I93">
        <v>1001001</v>
      </c>
      <c r="J93">
        <v>700</v>
      </c>
      <c r="K93">
        <v>361.59924836398534</v>
      </c>
      <c r="L93">
        <f t="shared" si="1"/>
        <v>97215</v>
      </c>
    </row>
    <row r="94" spans="1:15" hidden="1">
      <c r="A94" t="s">
        <v>1730</v>
      </c>
      <c r="B94">
        <v>10010010100005</v>
      </c>
      <c r="C94">
        <v>10</v>
      </c>
      <c r="D94">
        <v>10</v>
      </c>
      <c r="E94">
        <v>1</v>
      </c>
      <c r="F94">
        <v>10</v>
      </c>
      <c r="G94">
        <v>5</v>
      </c>
      <c r="H94">
        <v>0</v>
      </c>
      <c r="I94">
        <v>1001001</v>
      </c>
      <c r="J94">
        <v>1109</v>
      </c>
      <c r="K94">
        <v>362.80241522189471</v>
      </c>
      <c r="L94">
        <f t="shared" si="1"/>
        <v>98324</v>
      </c>
    </row>
    <row r="95" spans="1:15" hidden="1">
      <c r="A95" t="s">
        <v>445</v>
      </c>
      <c r="B95">
        <v>10010010100016</v>
      </c>
      <c r="C95">
        <v>10</v>
      </c>
      <c r="D95">
        <v>10</v>
      </c>
      <c r="E95">
        <v>1</v>
      </c>
      <c r="F95">
        <v>10</v>
      </c>
      <c r="G95">
        <v>16</v>
      </c>
      <c r="H95">
        <v>0</v>
      </c>
      <c r="I95">
        <v>1001001</v>
      </c>
      <c r="J95">
        <v>2758</v>
      </c>
      <c r="K95">
        <v>364.55018949956923</v>
      </c>
      <c r="L95">
        <f t="shared" si="1"/>
        <v>101082</v>
      </c>
    </row>
    <row r="96" spans="1:15" hidden="1">
      <c r="A96" t="s">
        <v>1838</v>
      </c>
      <c r="B96">
        <v>10010011100004</v>
      </c>
      <c r="C96">
        <v>10</v>
      </c>
      <c r="D96">
        <v>10</v>
      </c>
      <c r="E96">
        <v>1</v>
      </c>
      <c r="F96">
        <v>110</v>
      </c>
      <c r="G96">
        <v>4</v>
      </c>
      <c r="H96">
        <v>0</v>
      </c>
      <c r="I96">
        <v>1001001</v>
      </c>
      <c r="J96">
        <v>1256</v>
      </c>
      <c r="K96">
        <v>367.08191612664695</v>
      </c>
      <c r="L96">
        <f t="shared" si="1"/>
        <v>102338</v>
      </c>
    </row>
    <row r="97" spans="1:12" hidden="1">
      <c r="A97" t="s">
        <v>1759</v>
      </c>
      <c r="B97">
        <v>10010010300003</v>
      </c>
      <c r="C97">
        <v>10</v>
      </c>
      <c r="D97">
        <v>10</v>
      </c>
      <c r="E97">
        <v>1</v>
      </c>
      <c r="F97">
        <v>30</v>
      </c>
      <c r="G97">
        <v>3</v>
      </c>
      <c r="H97">
        <v>0</v>
      </c>
      <c r="I97">
        <v>1001001</v>
      </c>
      <c r="J97">
        <v>1932</v>
      </c>
      <c r="K97">
        <v>369.3561298587037</v>
      </c>
      <c r="L97">
        <f t="shared" si="1"/>
        <v>104270</v>
      </c>
    </row>
    <row r="98" spans="1:12" hidden="1">
      <c r="A98" t="s">
        <v>1320</v>
      </c>
      <c r="B98">
        <v>10010011200004</v>
      </c>
      <c r="C98">
        <v>10</v>
      </c>
      <c r="D98">
        <v>10</v>
      </c>
      <c r="E98">
        <v>1</v>
      </c>
      <c r="F98">
        <v>120</v>
      </c>
      <c r="G98">
        <v>4</v>
      </c>
      <c r="H98">
        <v>0</v>
      </c>
      <c r="I98">
        <v>1001001</v>
      </c>
      <c r="J98">
        <v>2020</v>
      </c>
      <c r="K98">
        <v>370.92475969494956</v>
      </c>
      <c r="L98">
        <f t="shared" si="1"/>
        <v>106290</v>
      </c>
    </row>
    <row r="99" spans="1:12" hidden="1">
      <c r="A99" t="s">
        <v>1826</v>
      </c>
      <c r="B99">
        <v>10010011000012</v>
      </c>
      <c r="C99">
        <v>10</v>
      </c>
      <c r="D99">
        <v>10</v>
      </c>
      <c r="E99">
        <v>1</v>
      </c>
      <c r="F99">
        <v>100</v>
      </c>
      <c r="G99">
        <v>12</v>
      </c>
      <c r="H99">
        <v>0</v>
      </c>
      <c r="I99">
        <v>1001001</v>
      </c>
      <c r="J99">
        <v>605</v>
      </c>
      <c r="K99">
        <v>370.94932216850952</v>
      </c>
      <c r="L99">
        <f t="shared" si="1"/>
        <v>106895</v>
      </c>
    </row>
    <row r="100" spans="1:12" hidden="1">
      <c r="A100" t="s">
        <v>1761</v>
      </c>
      <c r="B100">
        <v>10010010300006</v>
      </c>
      <c r="C100">
        <v>10</v>
      </c>
      <c r="D100">
        <v>10</v>
      </c>
      <c r="E100">
        <v>1</v>
      </c>
      <c r="F100">
        <v>30</v>
      </c>
      <c r="G100">
        <v>6</v>
      </c>
      <c r="H100">
        <v>0</v>
      </c>
      <c r="I100">
        <v>1001001</v>
      </c>
      <c r="J100">
        <v>869</v>
      </c>
      <c r="K100">
        <v>371.0612860443045</v>
      </c>
      <c r="L100">
        <f t="shared" si="1"/>
        <v>107764</v>
      </c>
    </row>
    <row r="101" spans="1:12" hidden="1">
      <c r="A101" t="s">
        <v>974</v>
      </c>
      <c r="B101">
        <v>10010010100015</v>
      </c>
      <c r="C101">
        <v>10</v>
      </c>
      <c r="D101">
        <v>10</v>
      </c>
      <c r="E101">
        <v>1</v>
      </c>
      <c r="F101">
        <v>10</v>
      </c>
      <c r="G101">
        <v>15</v>
      </c>
      <c r="H101">
        <v>0</v>
      </c>
      <c r="I101">
        <v>1001001</v>
      </c>
      <c r="J101">
        <v>1747</v>
      </c>
      <c r="K101">
        <v>371.60634996747063</v>
      </c>
      <c r="L101">
        <f t="shared" si="1"/>
        <v>109511</v>
      </c>
    </row>
    <row r="102" spans="1:12" hidden="1">
      <c r="A102" t="s">
        <v>1766</v>
      </c>
      <c r="B102">
        <v>10010010300015</v>
      </c>
      <c r="C102">
        <v>10</v>
      </c>
      <c r="D102">
        <v>10</v>
      </c>
      <c r="E102">
        <v>1</v>
      </c>
      <c r="F102">
        <v>30</v>
      </c>
      <c r="G102">
        <v>15</v>
      </c>
      <c r="H102">
        <v>0</v>
      </c>
      <c r="I102">
        <v>1001001</v>
      </c>
      <c r="J102">
        <v>291</v>
      </c>
      <c r="K102">
        <v>374.81420135461656</v>
      </c>
      <c r="L102">
        <f t="shared" si="1"/>
        <v>109802</v>
      </c>
    </row>
    <row r="103" spans="1:12" hidden="1">
      <c r="A103" t="s">
        <v>1816</v>
      </c>
      <c r="B103">
        <v>10010011000001</v>
      </c>
      <c r="C103">
        <v>10</v>
      </c>
      <c r="D103">
        <v>10</v>
      </c>
      <c r="E103">
        <v>1</v>
      </c>
      <c r="F103">
        <v>100</v>
      </c>
      <c r="G103">
        <v>1</v>
      </c>
      <c r="H103">
        <v>0</v>
      </c>
      <c r="I103">
        <v>1001001</v>
      </c>
      <c r="J103">
        <v>733</v>
      </c>
      <c r="K103">
        <v>374.86351572300219</v>
      </c>
      <c r="L103">
        <f t="shared" si="1"/>
        <v>110535</v>
      </c>
    </row>
    <row r="104" spans="1:12" hidden="1">
      <c r="A104" t="s">
        <v>1851</v>
      </c>
      <c r="B104">
        <v>10010011200002</v>
      </c>
      <c r="C104">
        <v>10</v>
      </c>
      <c r="D104">
        <v>10</v>
      </c>
      <c r="E104">
        <v>1</v>
      </c>
      <c r="F104">
        <v>120</v>
      </c>
      <c r="G104">
        <v>2</v>
      </c>
      <c r="H104">
        <v>0</v>
      </c>
      <c r="I104">
        <v>1001001</v>
      </c>
      <c r="J104">
        <v>2392</v>
      </c>
      <c r="K104">
        <v>375.41392503809533</v>
      </c>
      <c r="L104">
        <f t="shared" si="1"/>
        <v>112927</v>
      </c>
    </row>
    <row r="105" spans="1:12" hidden="1">
      <c r="A105" t="s">
        <v>1742</v>
      </c>
      <c r="B105">
        <v>10010010200005</v>
      </c>
      <c r="C105">
        <v>10</v>
      </c>
      <c r="D105">
        <v>10</v>
      </c>
      <c r="E105">
        <v>1</v>
      </c>
      <c r="F105">
        <v>20</v>
      </c>
      <c r="G105">
        <v>5</v>
      </c>
      <c r="H105">
        <v>0</v>
      </c>
      <c r="I105">
        <v>1001001</v>
      </c>
      <c r="J105">
        <v>621</v>
      </c>
      <c r="K105">
        <v>387.11376630629695</v>
      </c>
      <c r="L105">
        <f t="shared" si="1"/>
        <v>113548</v>
      </c>
    </row>
    <row r="106" spans="1:12" hidden="1">
      <c r="A106" t="s">
        <v>1733</v>
      </c>
      <c r="B106">
        <v>10010010100009</v>
      </c>
      <c r="C106">
        <v>10</v>
      </c>
      <c r="D106">
        <v>10</v>
      </c>
      <c r="E106">
        <v>1</v>
      </c>
      <c r="F106">
        <v>10</v>
      </c>
      <c r="G106">
        <v>9</v>
      </c>
      <c r="H106">
        <v>0</v>
      </c>
      <c r="I106">
        <v>1001001</v>
      </c>
      <c r="J106">
        <v>1208</v>
      </c>
      <c r="K106">
        <v>389.93669138655639</v>
      </c>
      <c r="L106">
        <f t="shared" si="1"/>
        <v>114756</v>
      </c>
    </row>
    <row r="107" spans="1:12" hidden="1">
      <c r="A107" t="s">
        <v>1153</v>
      </c>
      <c r="B107">
        <v>10010010300022</v>
      </c>
      <c r="C107">
        <v>10</v>
      </c>
      <c r="D107">
        <v>10</v>
      </c>
      <c r="E107">
        <v>1</v>
      </c>
      <c r="F107">
        <v>30</v>
      </c>
      <c r="G107">
        <v>22</v>
      </c>
      <c r="H107">
        <v>0</v>
      </c>
      <c r="I107">
        <v>1001001</v>
      </c>
      <c r="J107">
        <v>518</v>
      </c>
      <c r="K107">
        <v>390.41270131377485</v>
      </c>
      <c r="L107">
        <f t="shared" si="1"/>
        <v>115274</v>
      </c>
    </row>
    <row r="108" spans="1:12" hidden="1">
      <c r="A108" t="s">
        <v>1797</v>
      </c>
      <c r="B108">
        <v>10010010900004</v>
      </c>
      <c r="C108">
        <v>10</v>
      </c>
      <c r="D108">
        <v>10</v>
      </c>
      <c r="E108">
        <v>1</v>
      </c>
      <c r="F108">
        <v>90</v>
      </c>
      <c r="G108">
        <v>4</v>
      </c>
      <c r="H108">
        <v>0</v>
      </c>
      <c r="I108">
        <v>1001001</v>
      </c>
      <c r="J108">
        <v>1633</v>
      </c>
      <c r="K108">
        <v>396.90030712394167</v>
      </c>
      <c r="L108">
        <f t="shared" si="1"/>
        <v>116907</v>
      </c>
    </row>
    <row r="109" spans="1:12" hidden="1">
      <c r="A109" t="s">
        <v>1771</v>
      </c>
      <c r="B109">
        <v>10010010300023</v>
      </c>
      <c r="C109">
        <v>10</v>
      </c>
      <c r="D109">
        <v>10</v>
      </c>
      <c r="E109">
        <v>1</v>
      </c>
      <c r="F109">
        <v>30</v>
      </c>
      <c r="G109">
        <v>23</v>
      </c>
      <c r="H109">
        <v>0</v>
      </c>
      <c r="I109">
        <v>1001001</v>
      </c>
      <c r="J109">
        <v>678</v>
      </c>
      <c r="K109">
        <v>397.57006522103813</v>
      </c>
      <c r="L109">
        <f t="shared" si="1"/>
        <v>117585</v>
      </c>
    </row>
    <row r="110" spans="1:12" hidden="1">
      <c r="A110" t="s">
        <v>426</v>
      </c>
      <c r="B110">
        <v>10010010200010</v>
      </c>
      <c r="C110">
        <v>10</v>
      </c>
      <c r="D110">
        <v>10</v>
      </c>
      <c r="E110">
        <v>1</v>
      </c>
      <c r="F110">
        <v>20</v>
      </c>
      <c r="G110">
        <v>10</v>
      </c>
      <c r="H110">
        <v>0</v>
      </c>
      <c r="I110">
        <v>1001001</v>
      </c>
      <c r="J110">
        <v>3943</v>
      </c>
      <c r="K110">
        <v>398.79266376422817</v>
      </c>
      <c r="L110">
        <f t="shared" si="1"/>
        <v>121528</v>
      </c>
    </row>
    <row r="111" spans="1:12" hidden="1">
      <c r="A111" t="s">
        <v>1778</v>
      </c>
      <c r="B111">
        <v>10010010800007</v>
      </c>
      <c r="C111">
        <v>10</v>
      </c>
      <c r="D111">
        <v>10</v>
      </c>
      <c r="E111">
        <v>1</v>
      </c>
      <c r="F111">
        <v>80</v>
      </c>
      <c r="G111">
        <v>7</v>
      </c>
      <c r="H111">
        <v>0</v>
      </c>
      <c r="I111">
        <v>1001001</v>
      </c>
      <c r="J111">
        <v>848</v>
      </c>
      <c r="K111">
        <v>402.45099056436885</v>
      </c>
      <c r="L111">
        <f t="shared" si="1"/>
        <v>122376</v>
      </c>
    </row>
    <row r="112" spans="1:12" hidden="1">
      <c r="A112" t="s">
        <v>571</v>
      </c>
      <c r="B112">
        <v>10010010300005</v>
      </c>
      <c r="C112">
        <v>10</v>
      </c>
      <c r="D112">
        <v>10</v>
      </c>
      <c r="E112">
        <v>1</v>
      </c>
      <c r="F112">
        <v>30</v>
      </c>
      <c r="G112">
        <v>5</v>
      </c>
      <c r="H112">
        <v>0</v>
      </c>
      <c r="I112">
        <v>1001001</v>
      </c>
      <c r="J112">
        <v>1662</v>
      </c>
      <c r="K112">
        <v>402.69225295279915</v>
      </c>
      <c r="L112">
        <f t="shared" si="1"/>
        <v>124038</v>
      </c>
    </row>
    <row r="113" spans="1:15" hidden="1">
      <c r="A113" t="s">
        <v>1760</v>
      </c>
      <c r="B113">
        <v>10010010300004</v>
      </c>
      <c r="C113">
        <v>10</v>
      </c>
      <c r="D113">
        <v>10</v>
      </c>
      <c r="E113">
        <v>1</v>
      </c>
      <c r="F113">
        <v>30</v>
      </c>
      <c r="G113">
        <v>4</v>
      </c>
      <c r="H113">
        <v>0</v>
      </c>
      <c r="I113">
        <v>1001001</v>
      </c>
      <c r="J113">
        <v>1121</v>
      </c>
      <c r="K113">
        <v>403.18335704861482</v>
      </c>
      <c r="L113">
        <f t="shared" si="1"/>
        <v>125159</v>
      </c>
    </row>
    <row r="114" spans="1:15" hidden="1">
      <c r="A114" t="s">
        <v>1817</v>
      </c>
      <c r="B114">
        <v>10010011000002</v>
      </c>
      <c r="C114">
        <v>10</v>
      </c>
      <c r="D114">
        <v>10</v>
      </c>
      <c r="E114">
        <v>1</v>
      </c>
      <c r="F114">
        <v>100</v>
      </c>
      <c r="G114">
        <v>2</v>
      </c>
      <c r="H114">
        <v>0</v>
      </c>
      <c r="I114">
        <v>1001001</v>
      </c>
      <c r="J114">
        <v>1494</v>
      </c>
      <c r="K114">
        <v>407.3752981070524</v>
      </c>
      <c r="L114">
        <f t="shared" si="1"/>
        <v>126653</v>
      </c>
    </row>
    <row r="115" spans="1:15" hidden="1">
      <c r="A115" t="s">
        <v>1846</v>
      </c>
      <c r="B115">
        <v>10010011100012</v>
      </c>
      <c r="C115">
        <v>10</v>
      </c>
      <c r="D115">
        <v>10</v>
      </c>
      <c r="E115">
        <v>1</v>
      </c>
      <c r="F115">
        <v>110</v>
      </c>
      <c r="G115">
        <v>12</v>
      </c>
      <c r="H115">
        <v>0</v>
      </c>
      <c r="I115">
        <v>1001001</v>
      </c>
      <c r="J115">
        <v>929</v>
      </c>
      <c r="K115">
        <v>409.11253497520488</v>
      </c>
      <c r="L115">
        <f t="shared" si="1"/>
        <v>127582</v>
      </c>
    </row>
    <row r="116" spans="1:15" hidden="1">
      <c r="A116" t="s">
        <v>1732</v>
      </c>
      <c r="B116">
        <v>10010010100007</v>
      </c>
      <c r="C116">
        <v>10</v>
      </c>
      <c r="D116">
        <v>10</v>
      </c>
      <c r="E116">
        <v>1</v>
      </c>
      <c r="F116">
        <v>10</v>
      </c>
      <c r="G116">
        <v>7</v>
      </c>
      <c r="H116">
        <v>0</v>
      </c>
      <c r="I116">
        <v>1001001</v>
      </c>
      <c r="J116">
        <v>816</v>
      </c>
      <c r="K116">
        <v>411.45263160412514</v>
      </c>
      <c r="L116">
        <f t="shared" si="1"/>
        <v>128398</v>
      </c>
    </row>
    <row r="117" spans="1:15" hidden="1">
      <c r="A117" t="s">
        <v>1788</v>
      </c>
      <c r="B117">
        <v>10010010800019</v>
      </c>
      <c r="C117">
        <v>10</v>
      </c>
      <c r="D117">
        <v>10</v>
      </c>
      <c r="E117">
        <v>1</v>
      </c>
      <c r="F117">
        <v>80</v>
      </c>
      <c r="G117">
        <v>19</v>
      </c>
      <c r="H117">
        <v>0</v>
      </c>
      <c r="I117">
        <v>1001001</v>
      </c>
      <c r="J117">
        <v>1391</v>
      </c>
      <c r="K117">
        <v>413.25931120326288</v>
      </c>
      <c r="L117">
        <f t="shared" si="1"/>
        <v>129789</v>
      </c>
    </row>
    <row r="118" spans="1:15" hidden="1">
      <c r="A118" t="s">
        <v>1856</v>
      </c>
      <c r="B118">
        <v>10010011200009</v>
      </c>
      <c r="C118">
        <v>10</v>
      </c>
      <c r="D118">
        <v>10</v>
      </c>
      <c r="E118">
        <v>1</v>
      </c>
      <c r="F118">
        <v>120</v>
      </c>
      <c r="G118">
        <v>9</v>
      </c>
      <c r="H118">
        <v>0</v>
      </c>
      <c r="I118">
        <v>1001001</v>
      </c>
      <c r="J118">
        <v>416</v>
      </c>
      <c r="K118">
        <v>418.10022540151351</v>
      </c>
      <c r="L118">
        <f t="shared" si="1"/>
        <v>130205</v>
      </c>
    </row>
    <row r="119" spans="1:15" hidden="1">
      <c r="A119" t="s">
        <v>1836</v>
      </c>
      <c r="B119">
        <v>10010011100002</v>
      </c>
      <c r="C119">
        <v>10</v>
      </c>
      <c r="D119">
        <v>10</v>
      </c>
      <c r="E119">
        <v>1</v>
      </c>
      <c r="F119">
        <v>110</v>
      </c>
      <c r="G119">
        <v>2</v>
      </c>
      <c r="H119">
        <v>0</v>
      </c>
      <c r="I119">
        <v>1001001</v>
      </c>
      <c r="J119">
        <v>586</v>
      </c>
      <c r="K119">
        <v>425.66393374385251</v>
      </c>
      <c r="L119">
        <f t="shared" si="1"/>
        <v>130791</v>
      </c>
    </row>
    <row r="120" spans="1:15" hidden="1">
      <c r="A120" t="s">
        <v>1747</v>
      </c>
      <c r="B120">
        <v>10010010200017</v>
      </c>
      <c r="C120">
        <v>10</v>
      </c>
      <c r="D120">
        <v>10</v>
      </c>
      <c r="E120">
        <v>1</v>
      </c>
      <c r="F120">
        <v>20</v>
      </c>
      <c r="G120">
        <v>17</v>
      </c>
      <c r="H120">
        <v>0</v>
      </c>
      <c r="I120">
        <v>1001001</v>
      </c>
      <c r="J120">
        <v>2669</v>
      </c>
      <c r="K120">
        <v>427.69552851423458</v>
      </c>
      <c r="L120">
        <f t="shared" si="1"/>
        <v>133460</v>
      </c>
    </row>
    <row r="121" spans="1:15" hidden="1">
      <c r="A121" t="s">
        <v>1805</v>
      </c>
      <c r="B121">
        <v>10010010900012</v>
      </c>
      <c r="C121">
        <v>10</v>
      </c>
      <c r="D121">
        <v>10</v>
      </c>
      <c r="E121">
        <v>1</v>
      </c>
      <c r="F121">
        <v>90</v>
      </c>
      <c r="G121">
        <v>12</v>
      </c>
      <c r="H121">
        <v>0</v>
      </c>
      <c r="I121">
        <v>1001001</v>
      </c>
      <c r="J121">
        <v>995</v>
      </c>
      <c r="K121">
        <v>429.8700988256079</v>
      </c>
      <c r="L121">
        <f t="shared" si="1"/>
        <v>134455</v>
      </c>
    </row>
    <row r="122" spans="1:15" hidden="1">
      <c r="A122" t="s">
        <v>1833</v>
      </c>
      <c r="B122">
        <v>10010011000020</v>
      </c>
      <c r="C122">
        <v>10</v>
      </c>
      <c r="D122">
        <v>10</v>
      </c>
      <c r="E122">
        <v>1</v>
      </c>
      <c r="F122">
        <v>100</v>
      </c>
      <c r="G122">
        <v>20</v>
      </c>
      <c r="H122">
        <v>0</v>
      </c>
      <c r="I122">
        <v>1001001</v>
      </c>
      <c r="J122">
        <v>409</v>
      </c>
      <c r="K122">
        <v>430.25639723562477</v>
      </c>
      <c r="L122">
        <f t="shared" si="1"/>
        <v>134864</v>
      </c>
    </row>
    <row r="123" spans="1:15" hidden="1">
      <c r="A123" t="s">
        <v>1835</v>
      </c>
      <c r="B123">
        <v>10010011000022</v>
      </c>
      <c r="C123">
        <v>10</v>
      </c>
      <c r="D123">
        <v>10</v>
      </c>
      <c r="E123">
        <v>1</v>
      </c>
      <c r="F123">
        <v>100</v>
      </c>
      <c r="G123">
        <v>22</v>
      </c>
      <c r="H123">
        <v>0</v>
      </c>
      <c r="I123">
        <v>1001001</v>
      </c>
      <c r="J123">
        <v>671</v>
      </c>
      <c r="K123">
        <v>434.37397672749415</v>
      </c>
      <c r="L123">
        <f t="shared" si="1"/>
        <v>135535</v>
      </c>
    </row>
    <row r="124" spans="1:15" hidden="1">
      <c r="A124" t="s">
        <v>583</v>
      </c>
      <c r="B124">
        <v>10010010300019</v>
      </c>
      <c r="C124">
        <v>10</v>
      </c>
      <c r="D124">
        <v>10</v>
      </c>
      <c r="E124">
        <v>1</v>
      </c>
      <c r="F124">
        <v>30</v>
      </c>
      <c r="G124">
        <v>19</v>
      </c>
      <c r="H124">
        <v>0</v>
      </c>
      <c r="I124">
        <v>1001001</v>
      </c>
      <c r="J124">
        <v>1192</v>
      </c>
      <c r="K124">
        <v>436.63248567755545</v>
      </c>
      <c r="L124">
        <f t="shared" si="1"/>
        <v>136727</v>
      </c>
    </row>
    <row r="125" spans="1:15" hidden="1">
      <c r="A125" t="s">
        <v>1859</v>
      </c>
      <c r="B125">
        <v>10010011200012</v>
      </c>
      <c r="C125">
        <v>10</v>
      </c>
      <c r="D125">
        <v>10</v>
      </c>
      <c r="E125">
        <v>1</v>
      </c>
      <c r="F125">
        <v>120</v>
      </c>
      <c r="G125">
        <v>12</v>
      </c>
      <c r="H125">
        <v>0</v>
      </c>
      <c r="I125">
        <v>1001001</v>
      </c>
      <c r="J125">
        <v>1360</v>
      </c>
      <c r="K125">
        <v>441.09953685573169</v>
      </c>
      <c r="L125">
        <f t="shared" si="1"/>
        <v>138087</v>
      </c>
    </row>
    <row r="126" spans="1:15" hidden="1">
      <c r="A126" t="s">
        <v>1852</v>
      </c>
      <c r="B126">
        <v>10010011200003</v>
      </c>
      <c r="C126">
        <v>10</v>
      </c>
      <c r="D126">
        <v>10</v>
      </c>
      <c r="E126">
        <v>1</v>
      </c>
      <c r="F126">
        <v>120</v>
      </c>
      <c r="G126">
        <v>3</v>
      </c>
      <c r="H126">
        <v>0</v>
      </c>
      <c r="I126">
        <v>1001001</v>
      </c>
      <c r="J126">
        <v>1533</v>
      </c>
      <c r="K126">
        <v>448.26177760536035</v>
      </c>
      <c r="L126">
        <f t="shared" si="1"/>
        <v>139620</v>
      </c>
    </row>
    <row r="127" spans="1:15">
      <c r="A127" s="2" t="s">
        <v>626</v>
      </c>
      <c r="B127" s="2">
        <v>10010010200015</v>
      </c>
      <c r="C127" s="2">
        <v>10</v>
      </c>
      <c r="D127" s="2">
        <v>10</v>
      </c>
      <c r="E127" s="2">
        <v>1</v>
      </c>
      <c r="F127" s="2">
        <v>20</v>
      </c>
      <c r="G127" s="2">
        <v>15</v>
      </c>
      <c r="H127" s="2">
        <v>0</v>
      </c>
      <c r="I127" s="2">
        <v>1001001</v>
      </c>
      <c r="J127" s="2">
        <v>1505</v>
      </c>
      <c r="K127" s="2">
        <v>450.22882784473035</v>
      </c>
      <c r="L127" s="2">
        <f t="shared" si="1"/>
        <v>141125</v>
      </c>
      <c r="M127" s="2"/>
      <c r="N127" s="2"/>
      <c r="O127" s="2">
        <v>1</v>
      </c>
    </row>
    <row r="128" spans="1:15" hidden="1">
      <c r="A128" t="s">
        <v>1806</v>
      </c>
      <c r="B128">
        <v>10010010900013</v>
      </c>
      <c r="C128">
        <v>10</v>
      </c>
      <c r="D128">
        <v>10</v>
      </c>
      <c r="E128">
        <v>1</v>
      </c>
      <c r="F128">
        <v>90</v>
      </c>
      <c r="G128">
        <v>13</v>
      </c>
      <c r="H128">
        <v>0</v>
      </c>
      <c r="I128">
        <v>1001001</v>
      </c>
      <c r="J128">
        <v>1200</v>
      </c>
      <c r="K128">
        <v>457.38214780285227</v>
      </c>
      <c r="L128">
        <f t="shared" si="1"/>
        <v>142325</v>
      </c>
    </row>
    <row r="129" spans="1:12" hidden="1">
      <c r="A129" t="s">
        <v>1847</v>
      </c>
      <c r="B129">
        <v>10010011100013</v>
      </c>
      <c r="C129">
        <v>10</v>
      </c>
      <c r="D129">
        <v>10</v>
      </c>
      <c r="E129">
        <v>1</v>
      </c>
      <c r="F129">
        <v>110</v>
      </c>
      <c r="G129">
        <v>13</v>
      </c>
      <c r="H129">
        <v>0</v>
      </c>
      <c r="I129">
        <v>1001001</v>
      </c>
      <c r="J129">
        <v>1244</v>
      </c>
      <c r="K129">
        <v>461.57633312354153</v>
      </c>
      <c r="L129">
        <f t="shared" si="1"/>
        <v>143569</v>
      </c>
    </row>
    <row r="130" spans="1:12" hidden="1">
      <c r="A130" t="s">
        <v>733</v>
      </c>
      <c r="B130">
        <v>10010010200002</v>
      </c>
      <c r="C130">
        <v>10</v>
      </c>
      <c r="D130">
        <v>10</v>
      </c>
      <c r="E130">
        <v>1</v>
      </c>
      <c r="F130">
        <v>20</v>
      </c>
      <c r="G130">
        <v>2</v>
      </c>
      <c r="H130">
        <v>0</v>
      </c>
      <c r="I130">
        <v>1001001</v>
      </c>
      <c r="J130">
        <v>2048</v>
      </c>
      <c r="K130">
        <v>462.48237528966825</v>
      </c>
      <c r="L130">
        <f t="shared" si="1"/>
        <v>145617</v>
      </c>
    </row>
    <row r="131" spans="1:12" hidden="1">
      <c r="A131" t="s">
        <v>1497</v>
      </c>
      <c r="B131">
        <v>10010010800020</v>
      </c>
      <c r="C131">
        <v>10</v>
      </c>
      <c r="D131">
        <v>10</v>
      </c>
      <c r="E131">
        <v>1</v>
      </c>
      <c r="F131">
        <v>80</v>
      </c>
      <c r="G131">
        <v>20</v>
      </c>
      <c r="H131">
        <v>0</v>
      </c>
      <c r="I131">
        <v>1001001</v>
      </c>
      <c r="J131">
        <v>641</v>
      </c>
      <c r="K131">
        <v>462.98158244753529</v>
      </c>
      <c r="L131">
        <f t="shared" si="1"/>
        <v>146258</v>
      </c>
    </row>
    <row r="132" spans="1:12" hidden="1">
      <c r="A132" t="s">
        <v>1803</v>
      </c>
      <c r="B132">
        <v>10010010900010</v>
      </c>
      <c r="C132">
        <v>10</v>
      </c>
      <c r="D132">
        <v>10</v>
      </c>
      <c r="E132">
        <v>1</v>
      </c>
      <c r="F132">
        <v>90</v>
      </c>
      <c r="G132">
        <v>10</v>
      </c>
      <c r="H132">
        <v>0</v>
      </c>
      <c r="I132">
        <v>1001001</v>
      </c>
      <c r="J132">
        <v>766</v>
      </c>
      <c r="K132">
        <v>464.98933817054922</v>
      </c>
      <c r="L132">
        <f t="shared" ref="L132:L180" si="2">J132+L131</f>
        <v>147024</v>
      </c>
    </row>
    <row r="133" spans="1:12" hidden="1">
      <c r="A133" t="s">
        <v>1729</v>
      </c>
      <c r="B133">
        <v>10010010100004</v>
      </c>
      <c r="C133">
        <v>10</v>
      </c>
      <c r="D133">
        <v>10</v>
      </c>
      <c r="E133">
        <v>1</v>
      </c>
      <c r="F133">
        <v>10</v>
      </c>
      <c r="G133">
        <v>4</v>
      </c>
      <c r="H133">
        <v>0</v>
      </c>
      <c r="I133">
        <v>1001001</v>
      </c>
      <c r="J133">
        <v>1550</v>
      </c>
      <c r="K133">
        <v>465.78586474459263</v>
      </c>
      <c r="L133">
        <f t="shared" si="2"/>
        <v>148574</v>
      </c>
    </row>
    <row r="134" spans="1:12" hidden="1">
      <c r="A134" t="s">
        <v>1804</v>
      </c>
      <c r="B134">
        <v>10010010900011</v>
      </c>
      <c r="C134">
        <v>10</v>
      </c>
      <c r="D134">
        <v>10</v>
      </c>
      <c r="E134">
        <v>1</v>
      </c>
      <c r="F134">
        <v>90</v>
      </c>
      <c r="G134">
        <v>11</v>
      </c>
      <c r="H134">
        <v>0</v>
      </c>
      <c r="I134">
        <v>1001001</v>
      </c>
      <c r="J134">
        <v>411</v>
      </c>
      <c r="K134">
        <v>471.80654917430985</v>
      </c>
      <c r="L134">
        <f t="shared" si="2"/>
        <v>148985</v>
      </c>
    </row>
    <row r="135" spans="1:12" hidden="1">
      <c r="A135" t="s">
        <v>1854</v>
      </c>
      <c r="B135">
        <v>10010011200006</v>
      </c>
      <c r="C135">
        <v>10</v>
      </c>
      <c r="D135">
        <v>10</v>
      </c>
      <c r="E135">
        <v>1</v>
      </c>
      <c r="F135">
        <v>120</v>
      </c>
      <c r="G135">
        <v>6</v>
      </c>
      <c r="H135">
        <v>0</v>
      </c>
      <c r="I135">
        <v>1001001</v>
      </c>
      <c r="J135">
        <v>1515</v>
      </c>
      <c r="K135">
        <v>478.33419866266962</v>
      </c>
      <c r="L135">
        <f t="shared" si="2"/>
        <v>150500</v>
      </c>
    </row>
    <row r="136" spans="1:12" hidden="1">
      <c r="A136" t="s">
        <v>1572</v>
      </c>
      <c r="B136">
        <v>10010011000019</v>
      </c>
      <c r="C136">
        <v>10</v>
      </c>
      <c r="D136">
        <v>10</v>
      </c>
      <c r="E136">
        <v>1</v>
      </c>
      <c r="F136">
        <v>100</v>
      </c>
      <c r="G136">
        <v>19</v>
      </c>
      <c r="H136">
        <v>0</v>
      </c>
      <c r="I136">
        <v>1001001</v>
      </c>
      <c r="J136">
        <v>777</v>
      </c>
      <c r="K136">
        <v>490.5747369920806</v>
      </c>
      <c r="L136">
        <f t="shared" si="2"/>
        <v>151277</v>
      </c>
    </row>
    <row r="137" spans="1:12" hidden="1">
      <c r="A137" t="s">
        <v>1783</v>
      </c>
      <c r="B137">
        <v>10010010800013</v>
      </c>
      <c r="C137">
        <v>10</v>
      </c>
      <c r="D137">
        <v>10</v>
      </c>
      <c r="E137">
        <v>1</v>
      </c>
      <c r="F137">
        <v>80</v>
      </c>
      <c r="G137">
        <v>13</v>
      </c>
      <c r="H137">
        <v>0</v>
      </c>
      <c r="I137">
        <v>1001001</v>
      </c>
      <c r="J137">
        <v>1049</v>
      </c>
      <c r="K137">
        <v>492.82677046744425</v>
      </c>
      <c r="L137">
        <f t="shared" si="2"/>
        <v>152326</v>
      </c>
    </row>
    <row r="138" spans="1:12" hidden="1">
      <c r="A138" t="s">
        <v>1299</v>
      </c>
      <c r="B138">
        <v>10010010900019</v>
      </c>
      <c r="C138">
        <v>10</v>
      </c>
      <c r="D138">
        <v>10</v>
      </c>
      <c r="E138">
        <v>1</v>
      </c>
      <c r="F138">
        <v>90</v>
      </c>
      <c r="G138">
        <v>19</v>
      </c>
      <c r="H138">
        <v>0</v>
      </c>
      <c r="I138">
        <v>1001001</v>
      </c>
      <c r="J138">
        <v>900</v>
      </c>
      <c r="K138">
        <v>494.18605109204378</v>
      </c>
      <c r="L138">
        <f t="shared" si="2"/>
        <v>153226</v>
      </c>
    </row>
    <row r="139" spans="1:12" hidden="1">
      <c r="A139" t="s">
        <v>1808</v>
      </c>
      <c r="B139">
        <v>10010010900015</v>
      </c>
      <c r="C139">
        <v>10</v>
      </c>
      <c r="D139">
        <v>10</v>
      </c>
      <c r="E139">
        <v>1</v>
      </c>
      <c r="F139">
        <v>90</v>
      </c>
      <c r="G139">
        <v>15</v>
      </c>
      <c r="H139">
        <v>0</v>
      </c>
      <c r="I139">
        <v>1001001</v>
      </c>
      <c r="J139">
        <v>707</v>
      </c>
      <c r="K139">
        <v>494.53187437653401</v>
      </c>
      <c r="L139">
        <f t="shared" si="2"/>
        <v>153933</v>
      </c>
    </row>
    <row r="140" spans="1:12" hidden="1">
      <c r="A140" t="s">
        <v>1752</v>
      </c>
      <c r="B140">
        <v>10010010200022</v>
      </c>
      <c r="C140">
        <v>10</v>
      </c>
      <c r="D140">
        <v>10</v>
      </c>
      <c r="E140">
        <v>1</v>
      </c>
      <c r="F140">
        <v>20</v>
      </c>
      <c r="G140">
        <v>22</v>
      </c>
      <c r="H140">
        <v>0</v>
      </c>
      <c r="I140">
        <v>1001001</v>
      </c>
      <c r="J140">
        <v>743</v>
      </c>
      <c r="K140">
        <v>496.11372100034311</v>
      </c>
      <c r="L140">
        <f t="shared" si="2"/>
        <v>154676</v>
      </c>
    </row>
    <row r="141" spans="1:12" hidden="1">
      <c r="A141" t="s">
        <v>1819</v>
      </c>
      <c r="B141">
        <v>10010011000005</v>
      </c>
      <c r="C141">
        <v>10</v>
      </c>
      <c r="D141">
        <v>10</v>
      </c>
      <c r="E141">
        <v>1</v>
      </c>
      <c r="F141">
        <v>100</v>
      </c>
      <c r="G141">
        <v>5</v>
      </c>
      <c r="H141">
        <v>0</v>
      </c>
      <c r="I141">
        <v>1001001</v>
      </c>
      <c r="J141">
        <v>726</v>
      </c>
      <c r="K141">
        <v>501.94455777356251</v>
      </c>
      <c r="L141">
        <f t="shared" si="2"/>
        <v>155402</v>
      </c>
    </row>
    <row r="142" spans="1:12" hidden="1">
      <c r="A142" t="s">
        <v>1839</v>
      </c>
      <c r="B142">
        <v>10010011100005</v>
      </c>
      <c r="C142">
        <v>10</v>
      </c>
      <c r="D142">
        <v>10</v>
      </c>
      <c r="E142">
        <v>1</v>
      </c>
      <c r="F142">
        <v>110</v>
      </c>
      <c r="G142">
        <v>5</v>
      </c>
      <c r="H142">
        <v>0</v>
      </c>
      <c r="I142">
        <v>1001001</v>
      </c>
      <c r="J142">
        <v>751</v>
      </c>
      <c r="K142">
        <v>502.12600477551109</v>
      </c>
      <c r="L142">
        <f t="shared" si="2"/>
        <v>156153</v>
      </c>
    </row>
    <row r="143" spans="1:12" hidden="1">
      <c r="A143" t="s">
        <v>1728</v>
      </c>
      <c r="B143">
        <v>10010010100003</v>
      </c>
      <c r="C143">
        <v>10</v>
      </c>
      <c r="D143">
        <v>10</v>
      </c>
      <c r="E143">
        <v>1</v>
      </c>
      <c r="F143">
        <v>10</v>
      </c>
      <c r="G143">
        <v>3</v>
      </c>
      <c r="H143">
        <v>0</v>
      </c>
      <c r="I143">
        <v>1001001</v>
      </c>
      <c r="J143">
        <v>1478</v>
      </c>
      <c r="K143">
        <v>502.61824077046339</v>
      </c>
      <c r="L143">
        <f t="shared" si="2"/>
        <v>157631</v>
      </c>
    </row>
    <row r="144" spans="1:12" hidden="1">
      <c r="A144" t="s">
        <v>271</v>
      </c>
      <c r="B144">
        <v>10010010200009</v>
      </c>
      <c r="C144">
        <v>10</v>
      </c>
      <c r="D144">
        <v>10</v>
      </c>
      <c r="E144">
        <v>1</v>
      </c>
      <c r="F144">
        <v>20</v>
      </c>
      <c r="G144">
        <v>9</v>
      </c>
      <c r="H144">
        <v>0</v>
      </c>
      <c r="I144">
        <v>1001001</v>
      </c>
      <c r="J144">
        <v>2418</v>
      </c>
      <c r="K144">
        <v>503.5196618363014</v>
      </c>
      <c r="L144">
        <f t="shared" si="2"/>
        <v>160049</v>
      </c>
    </row>
    <row r="145" spans="1:12" hidden="1">
      <c r="A145" t="s">
        <v>1736</v>
      </c>
      <c r="B145">
        <v>10010010100013</v>
      </c>
      <c r="C145">
        <v>10</v>
      </c>
      <c r="D145">
        <v>10</v>
      </c>
      <c r="E145">
        <v>1</v>
      </c>
      <c r="F145">
        <v>10</v>
      </c>
      <c r="G145">
        <v>13</v>
      </c>
      <c r="H145">
        <v>0</v>
      </c>
      <c r="I145">
        <v>1001001</v>
      </c>
      <c r="J145">
        <v>2812</v>
      </c>
      <c r="K145">
        <v>504.1445143631538</v>
      </c>
      <c r="L145">
        <f t="shared" si="2"/>
        <v>162861</v>
      </c>
    </row>
    <row r="146" spans="1:12" hidden="1">
      <c r="A146" t="s">
        <v>1840</v>
      </c>
      <c r="B146">
        <v>10010011100006</v>
      </c>
      <c r="C146">
        <v>10</v>
      </c>
      <c r="D146">
        <v>10</v>
      </c>
      <c r="E146">
        <v>1</v>
      </c>
      <c r="F146">
        <v>110</v>
      </c>
      <c r="G146">
        <v>6</v>
      </c>
      <c r="H146">
        <v>0</v>
      </c>
      <c r="I146">
        <v>1001001</v>
      </c>
      <c r="J146">
        <v>1059</v>
      </c>
      <c r="K146">
        <v>505.78320729453282</v>
      </c>
      <c r="L146">
        <f t="shared" si="2"/>
        <v>163920</v>
      </c>
    </row>
    <row r="147" spans="1:12" hidden="1">
      <c r="A147" t="s">
        <v>1823</v>
      </c>
      <c r="B147">
        <v>10010011000009</v>
      </c>
      <c r="C147">
        <v>10</v>
      </c>
      <c r="D147">
        <v>10</v>
      </c>
      <c r="E147">
        <v>1</v>
      </c>
      <c r="F147">
        <v>100</v>
      </c>
      <c r="G147">
        <v>9</v>
      </c>
      <c r="H147">
        <v>0</v>
      </c>
      <c r="I147">
        <v>1001001</v>
      </c>
      <c r="J147">
        <v>777</v>
      </c>
      <c r="K147">
        <v>505.96661459175897</v>
      </c>
      <c r="L147">
        <f t="shared" si="2"/>
        <v>164697</v>
      </c>
    </row>
    <row r="148" spans="1:12" hidden="1">
      <c r="A148" t="s">
        <v>1785</v>
      </c>
      <c r="B148">
        <v>10010010800015</v>
      </c>
      <c r="C148">
        <v>10</v>
      </c>
      <c r="D148">
        <v>10</v>
      </c>
      <c r="E148">
        <v>1</v>
      </c>
      <c r="F148">
        <v>80</v>
      </c>
      <c r="G148">
        <v>15</v>
      </c>
      <c r="H148">
        <v>0</v>
      </c>
      <c r="I148">
        <v>1001001</v>
      </c>
      <c r="J148">
        <v>645</v>
      </c>
      <c r="K148">
        <v>508.38554042822898</v>
      </c>
      <c r="L148">
        <f t="shared" si="2"/>
        <v>165342</v>
      </c>
    </row>
    <row r="149" spans="1:12" hidden="1">
      <c r="A149" t="s">
        <v>1756</v>
      </c>
      <c r="B149">
        <v>10010010200027</v>
      </c>
      <c r="C149">
        <v>10</v>
      </c>
      <c r="D149">
        <v>10</v>
      </c>
      <c r="E149">
        <v>1</v>
      </c>
      <c r="F149">
        <v>20</v>
      </c>
      <c r="G149">
        <v>27</v>
      </c>
      <c r="H149">
        <v>0</v>
      </c>
      <c r="I149">
        <v>1001001</v>
      </c>
      <c r="J149">
        <v>520</v>
      </c>
      <c r="K149">
        <v>510.54921991411851</v>
      </c>
      <c r="L149">
        <f t="shared" si="2"/>
        <v>165862</v>
      </c>
    </row>
    <row r="150" spans="1:12" hidden="1">
      <c r="A150" t="s">
        <v>1740</v>
      </c>
      <c r="B150">
        <v>10010010200001</v>
      </c>
      <c r="C150">
        <v>10</v>
      </c>
      <c r="D150">
        <v>10</v>
      </c>
      <c r="E150">
        <v>1</v>
      </c>
      <c r="F150">
        <v>20</v>
      </c>
      <c r="G150">
        <v>1</v>
      </c>
      <c r="H150">
        <v>0</v>
      </c>
      <c r="I150">
        <v>1001001</v>
      </c>
      <c r="J150">
        <v>1831</v>
      </c>
      <c r="K150">
        <v>527.26340816474988</v>
      </c>
      <c r="L150">
        <f t="shared" si="2"/>
        <v>167693</v>
      </c>
    </row>
    <row r="151" spans="1:12" hidden="1">
      <c r="A151" t="s">
        <v>1844</v>
      </c>
      <c r="B151">
        <v>10010011100010</v>
      </c>
      <c r="C151">
        <v>10</v>
      </c>
      <c r="D151">
        <v>10</v>
      </c>
      <c r="E151">
        <v>1</v>
      </c>
      <c r="F151">
        <v>110</v>
      </c>
      <c r="G151">
        <v>10</v>
      </c>
      <c r="H151">
        <v>0</v>
      </c>
      <c r="I151">
        <v>1001001</v>
      </c>
      <c r="J151">
        <v>974</v>
      </c>
      <c r="K151">
        <v>535.11200361138299</v>
      </c>
      <c r="L151">
        <f t="shared" si="2"/>
        <v>168667</v>
      </c>
    </row>
    <row r="152" spans="1:12" hidden="1">
      <c r="A152" t="s">
        <v>1830</v>
      </c>
      <c r="B152">
        <v>10010011000016</v>
      </c>
      <c r="C152">
        <v>10</v>
      </c>
      <c r="D152">
        <v>10</v>
      </c>
      <c r="E152">
        <v>1</v>
      </c>
      <c r="F152">
        <v>100</v>
      </c>
      <c r="G152">
        <v>16</v>
      </c>
      <c r="H152">
        <v>0</v>
      </c>
      <c r="I152">
        <v>1001001</v>
      </c>
      <c r="J152">
        <v>805</v>
      </c>
      <c r="K152">
        <v>536.27690705073326</v>
      </c>
      <c r="L152">
        <f t="shared" si="2"/>
        <v>169472</v>
      </c>
    </row>
    <row r="153" spans="1:12" hidden="1">
      <c r="A153" t="s">
        <v>1849</v>
      </c>
      <c r="B153">
        <v>10010011100015</v>
      </c>
      <c r="C153">
        <v>10</v>
      </c>
      <c r="D153">
        <v>10</v>
      </c>
      <c r="E153">
        <v>1</v>
      </c>
      <c r="F153">
        <v>110</v>
      </c>
      <c r="G153">
        <v>15</v>
      </c>
      <c r="H153">
        <v>0</v>
      </c>
      <c r="I153">
        <v>1001001</v>
      </c>
      <c r="J153">
        <v>585</v>
      </c>
      <c r="K153">
        <v>540.10215581658031</v>
      </c>
      <c r="L153">
        <f t="shared" si="2"/>
        <v>170057</v>
      </c>
    </row>
    <row r="154" spans="1:12" hidden="1">
      <c r="A154" t="s">
        <v>1765</v>
      </c>
      <c r="B154">
        <v>10010010300014</v>
      </c>
      <c r="C154">
        <v>10</v>
      </c>
      <c r="D154">
        <v>10</v>
      </c>
      <c r="E154">
        <v>1</v>
      </c>
      <c r="F154">
        <v>30</v>
      </c>
      <c r="G154">
        <v>14</v>
      </c>
      <c r="H154">
        <v>0</v>
      </c>
      <c r="I154">
        <v>1001001</v>
      </c>
      <c r="J154">
        <v>1858</v>
      </c>
      <c r="K154">
        <v>540.47418113723575</v>
      </c>
      <c r="L154">
        <f t="shared" si="2"/>
        <v>171915</v>
      </c>
    </row>
    <row r="155" spans="1:12" hidden="1">
      <c r="A155" t="s">
        <v>1776</v>
      </c>
      <c r="B155">
        <v>10010010800005</v>
      </c>
      <c r="C155">
        <v>10</v>
      </c>
      <c r="D155">
        <v>10</v>
      </c>
      <c r="E155">
        <v>1</v>
      </c>
      <c r="F155">
        <v>80</v>
      </c>
      <c r="G155">
        <v>5</v>
      </c>
      <c r="H155">
        <v>0</v>
      </c>
      <c r="I155">
        <v>1001001</v>
      </c>
      <c r="J155">
        <v>1188</v>
      </c>
      <c r="K155">
        <v>541.81761081661932</v>
      </c>
      <c r="L155">
        <f t="shared" si="2"/>
        <v>173103</v>
      </c>
    </row>
    <row r="156" spans="1:12" hidden="1">
      <c r="A156" t="s">
        <v>1774</v>
      </c>
      <c r="B156">
        <v>10010010800003</v>
      </c>
      <c r="C156">
        <v>10</v>
      </c>
      <c r="D156">
        <v>10</v>
      </c>
      <c r="E156">
        <v>1</v>
      </c>
      <c r="F156">
        <v>80</v>
      </c>
      <c r="G156">
        <v>3</v>
      </c>
      <c r="H156">
        <v>0</v>
      </c>
      <c r="I156">
        <v>1001001</v>
      </c>
      <c r="J156">
        <v>847</v>
      </c>
      <c r="K156">
        <v>555.85481389618997</v>
      </c>
      <c r="L156">
        <f t="shared" si="2"/>
        <v>173950</v>
      </c>
    </row>
    <row r="157" spans="1:12" hidden="1">
      <c r="A157" t="s">
        <v>618</v>
      </c>
      <c r="B157">
        <v>10010010300020</v>
      </c>
      <c r="C157">
        <v>10</v>
      </c>
      <c r="D157">
        <v>10</v>
      </c>
      <c r="E157">
        <v>1</v>
      </c>
      <c r="F157">
        <v>30</v>
      </c>
      <c r="G157">
        <v>20</v>
      </c>
      <c r="H157">
        <v>0</v>
      </c>
      <c r="I157">
        <v>1001001</v>
      </c>
      <c r="J157">
        <v>1363</v>
      </c>
      <c r="K157">
        <v>557.40011025138222</v>
      </c>
      <c r="L157">
        <f t="shared" si="2"/>
        <v>175313</v>
      </c>
    </row>
    <row r="158" spans="1:12" hidden="1">
      <c r="A158" t="s">
        <v>1744</v>
      </c>
      <c r="B158">
        <v>10010010200012</v>
      </c>
      <c r="C158">
        <v>10</v>
      </c>
      <c r="D158">
        <v>10</v>
      </c>
      <c r="E158">
        <v>1</v>
      </c>
      <c r="F158">
        <v>20</v>
      </c>
      <c r="G158">
        <v>12</v>
      </c>
      <c r="H158">
        <v>0</v>
      </c>
      <c r="I158">
        <v>1001001</v>
      </c>
      <c r="J158">
        <v>634</v>
      </c>
      <c r="K158">
        <v>560.912479947316</v>
      </c>
      <c r="L158">
        <f t="shared" si="2"/>
        <v>175947</v>
      </c>
    </row>
    <row r="159" spans="1:12" hidden="1">
      <c r="A159" t="s">
        <v>1855</v>
      </c>
      <c r="B159">
        <v>10010011200007</v>
      </c>
      <c r="C159">
        <v>10</v>
      </c>
      <c r="D159">
        <v>10</v>
      </c>
      <c r="E159">
        <v>1</v>
      </c>
      <c r="F159">
        <v>120</v>
      </c>
      <c r="G159">
        <v>7</v>
      </c>
      <c r="H159">
        <v>0</v>
      </c>
      <c r="I159">
        <v>1001001</v>
      </c>
      <c r="J159">
        <v>1828</v>
      </c>
      <c r="K159">
        <v>563.16243562544867</v>
      </c>
      <c r="L159">
        <f t="shared" si="2"/>
        <v>177775</v>
      </c>
    </row>
    <row r="160" spans="1:12" hidden="1">
      <c r="A160" t="s">
        <v>1780</v>
      </c>
      <c r="B160">
        <v>10010010800009</v>
      </c>
      <c r="C160">
        <v>10</v>
      </c>
      <c r="D160">
        <v>10</v>
      </c>
      <c r="E160">
        <v>1</v>
      </c>
      <c r="F160">
        <v>80</v>
      </c>
      <c r="G160">
        <v>9</v>
      </c>
      <c r="H160">
        <v>0</v>
      </c>
      <c r="I160">
        <v>1001001</v>
      </c>
      <c r="J160">
        <v>757</v>
      </c>
      <c r="K160">
        <v>563.77273646216315</v>
      </c>
      <c r="L160">
        <f t="shared" si="2"/>
        <v>178532</v>
      </c>
    </row>
    <row r="161" spans="1:15" hidden="1">
      <c r="A161" t="s">
        <v>1743</v>
      </c>
      <c r="B161">
        <v>10010010200007</v>
      </c>
      <c r="C161">
        <v>10</v>
      </c>
      <c r="D161">
        <v>10</v>
      </c>
      <c r="E161">
        <v>1</v>
      </c>
      <c r="F161">
        <v>20</v>
      </c>
      <c r="G161">
        <v>7</v>
      </c>
      <c r="H161">
        <v>0</v>
      </c>
      <c r="I161">
        <v>1001001</v>
      </c>
      <c r="J161">
        <v>715</v>
      </c>
      <c r="K161">
        <v>567.51024521451632</v>
      </c>
      <c r="L161">
        <f t="shared" si="2"/>
        <v>179247</v>
      </c>
    </row>
    <row r="162" spans="1:15" hidden="1">
      <c r="A162" t="s">
        <v>1835</v>
      </c>
      <c r="B162">
        <v>10010011200014</v>
      </c>
      <c r="C162">
        <v>10</v>
      </c>
      <c r="D162">
        <v>10</v>
      </c>
      <c r="E162">
        <v>1</v>
      </c>
      <c r="F162">
        <v>120</v>
      </c>
      <c r="G162">
        <v>14</v>
      </c>
      <c r="H162">
        <v>0</v>
      </c>
      <c r="I162">
        <v>1001001</v>
      </c>
      <c r="J162">
        <v>1046</v>
      </c>
      <c r="K162">
        <v>569.25526898152043</v>
      </c>
      <c r="L162">
        <f t="shared" si="2"/>
        <v>180293</v>
      </c>
    </row>
    <row r="163" spans="1:15" hidden="1">
      <c r="A163" t="s">
        <v>1861</v>
      </c>
      <c r="B163">
        <v>10010011200015</v>
      </c>
      <c r="C163">
        <v>10</v>
      </c>
      <c r="D163">
        <v>10</v>
      </c>
      <c r="E163">
        <v>1</v>
      </c>
      <c r="F163">
        <v>120</v>
      </c>
      <c r="G163">
        <v>15</v>
      </c>
      <c r="H163">
        <v>0</v>
      </c>
      <c r="I163">
        <v>1001001</v>
      </c>
      <c r="J163">
        <v>1962</v>
      </c>
      <c r="K163">
        <v>569.86758197820291</v>
      </c>
      <c r="L163">
        <f t="shared" si="2"/>
        <v>182255</v>
      </c>
    </row>
    <row r="164" spans="1:15" hidden="1">
      <c r="A164" t="s">
        <v>1059</v>
      </c>
      <c r="B164">
        <v>10010011200026</v>
      </c>
      <c r="C164">
        <v>10</v>
      </c>
      <c r="D164">
        <v>10</v>
      </c>
      <c r="E164">
        <v>1</v>
      </c>
      <c r="F164">
        <v>120</v>
      </c>
      <c r="G164">
        <v>26</v>
      </c>
      <c r="H164">
        <v>0</v>
      </c>
      <c r="I164">
        <v>1001001</v>
      </c>
      <c r="J164">
        <v>832</v>
      </c>
      <c r="K164">
        <v>573.0645558686017</v>
      </c>
      <c r="L164">
        <f t="shared" si="2"/>
        <v>183087</v>
      </c>
    </row>
    <row r="165" spans="1:15" hidden="1">
      <c r="A165" t="s">
        <v>1837</v>
      </c>
      <c r="B165">
        <v>10010011100003</v>
      </c>
      <c r="C165">
        <v>10</v>
      </c>
      <c r="D165">
        <v>10</v>
      </c>
      <c r="E165">
        <v>1</v>
      </c>
      <c r="F165">
        <v>110</v>
      </c>
      <c r="G165">
        <v>3</v>
      </c>
      <c r="H165">
        <v>0</v>
      </c>
      <c r="I165">
        <v>1001001</v>
      </c>
      <c r="J165">
        <v>1245</v>
      </c>
      <c r="K165">
        <v>582.48152522457099</v>
      </c>
      <c r="L165">
        <f t="shared" si="2"/>
        <v>184332</v>
      </c>
    </row>
    <row r="166" spans="1:15" hidden="1">
      <c r="A166" t="s">
        <v>1452</v>
      </c>
      <c r="B166">
        <v>10010011100001</v>
      </c>
      <c r="C166">
        <v>10</v>
      </c>
      <c r="D166">
        <v>10</v>
      </c>
      <c r="E166">
        <v>1</v>
      </c>
      <c r="F166">
        <v>110</v>
      </c>
      <c r="G166">
        <v>1</v>
      </c>
      <c r="H166">
        <v>0</v>
      </c>
      <c r="I166">
        <v>1001001</v>
      </c>
      <c r="J166">
        <v>509</v>
      </c>
      <c r="K166">
        <v>585.36621017615721</v>
      </c>
      <c r="L166">
        <f t="shared" si="2"/>
        <v>184841</v>
      </c>
    </row>
    <row r="167" spans="1:15" hidden="1">
      <c r="A167" t="s">
        <v>1863</v>
      </c>
      <c r="B167">
        <v>10010011200017</v>
      </c>
      <c r="C167">
        <v>10</v>
      </c>
      <c r="D167">
        <v>10</v>
      </c>
      <c r="E167">
        <v>1</v>
      </c>
      <c r="F167">
        <v>120</v>
      </c>
      <c r="G167">
        <v>17</v>
      </c>
      <c r="H167">
        <v>0</v>
      </c>
      <c r="I167">
        <v>1001001</v>
      </c>
      <c r="J167">
        <v>1658</v>
      </c>
      <c r="K167">
        <v>585.69258688827449</v>
      </c>
      <c r="L167">
        <f t="shared" si="2"/>
        <v>186499</v>
      </c>
    </row>
    <row r="168" spans="1:15" hidden="1">
      <c r="A168" t="s">
        <v>1182</v>
      </c>
      <c r="B168">
        <v>10010010200003</v>
      </c>
      <c r="C168">
        <v>10</v>
      </c>
      <c r="D168">
        <v>10</v>
      </c>
      <c r="E168">
        <v>1</v>
      </c>
      <c r="F168">
        <v>20</v>
      </c>
      <c r="G168">
        <v>3</v>
      </c>
      <c r="H168">
        <v>0</v>
      </c>
      <c r="I168">
        <v>1001001</v>
      </c>
      <c r="J168">
        <v>1013</v>
      </c>
      <c r="K168">
        <v>586.2339648596419</v>
      </c>
      <c r="L168">
        <f t="shared" si="2"/>
        <v>187512</v>
      </c>
    </row>
    <row r="169" spans="1:15" hidden="1">
      <c r="A169" t="s">
        <v>1868</v>
      </c>
      <c r="B169">
        <v>10010011200023</v>
      </c>
      <c r="C169">
        <v>10</v>
      </c>
      <c r="D169">
        <v>10</v>
      </c>
      <c r="E169">
        <v>1</v>
      </c>
      <c r="F169">
        <v>120</v>
      </c>
      <c r="G169">
        <v>23</v>
      </c>
      <c r="H169">
        <v>0</v>
      </c>
      <c r="I169">
        <v>1001001</v>
      </c>
      <c r="J169">
        <v>938</v>
      </c>
      <c r="K169">
        <v>587.11253218618856</v>
      </c>
      <c r="L169">
        <f t="shared" si="2"/>
        <v>188450</v>
      </c>
    </row>
    <row r="170" spans="1:15" hidden="1">
      <c r="A170" t="s">
        <v>1813</v>
      </c>
      <c r="B170">
        <v>10010010900021</v>
      </c>
      <c r="C170">
        <v>10</v>
      </c>
      <c r="D170">
        <v>10</v>
      </c>
      <c r="E170">
        <v>1</v>
      </c>
      <c r="F170">
        <v>90</v>
      </c>
      <c r="G170">
        <v>21</v>
      </c>
      <c r="H170">
        <v>0</v>
      </c>
      <c r="I170">
        <v>1001001</v>
      </c>
      <c r="J170">
        <v>791</v>
      </c>
      <c r="K170">
        <v>591.03607620329399</v>
      </c>
      <c r="L170">
        <f t="shared" si="2"/>
        <v>189241</v>
      </c>
    </row>
    <row r="171" spans="1:15">
      <c r="A171" s="2" t="s">
        <v>1864</v>
      </c>
      <c r="B171" s="2">
        <v>10010011200018</v>
      </c>
      <c r="C171" s="2">
        <v>10</v>
      </c>
      <c r="D171" s="2">
        <v>10</v>
      </c>
      <c r="E171" s="2">
        <v>1</v>
      </c>
      <c r="F171" s="2">
        <v>120</v>
      </c>
      <c r="G171" s="2">
        <v>18</v>
      </c>
      <c r="H171" s="2">
        <v>0</v>
      </c>
      <c r="I171" s="2">
        <v>1001001</v>
      </c>
      <c r="J171" s="2">
        <v>4006</v>
      </c>
      <c r="K171" s="2">
        <v>591.3412652894242</v>
      </c>
      <c r="L171" s="2">
        <f t="shared" si="2"/>
        <v>193247</v>
      </c>
      <c r="M171" s="2"/>
      <c r="N171" s="2"/>
      <c r="O171" s="2">
        <v>1</v>
      </c>
    </row>
    <row r="172" spans="1:15" hidden="1">
      <c r="A172" t="s">
        <v>1827</v>
      </c>
      <c r="B172">
        <v>10010011000013</v>
      </c>
      <c r="C172">
        <v>10</v>
      </c>
      <c r="D172">
        <v>10</v>
      </c>
      <c r="E172">
        <v>1</v>
      </c>
      <c r="F172">
        <v>100</v>
      </c>
      <c r="G172">
        <v>13</v>
      </c>
      <c r="H172">
        <v>0</v>
      </c>
      <c r="I172">
        <v>1001001</v>
      </c>
      <c r="J172">
        <v>1515</v>
      </c>
      <c r="K172">
        <v>603.65880516671223</v>
      </c>
      <c r="L172">
        <f t="shared" si="2"/>
        <v>194762</v>
      </c>
    </row>
    <row r="173" spans="1:15" hidden="1">
      <c r="A173" t="s">
        <v>1848</v>
      </c>
      <c r="B173">
        <v>10010011100014</v>
      </c>
      <c r="C173">
        <v>10</v>
      </c>
      <c r="D173">
        <v>10</v>
      </c>
      <c r="E173">
        <v>1</v>
      </c>
      <c r="F173">
        <v>110</v>
      </c>
      <c r="G173">
        <v>14</v>
      </c>
      <c r="H173">
        <v>0</v>
      </c>
      <c r="I173">
        <v>1001001</v>
      </c>
      <c r="J173">
        <v>1443</v>
      </c>
      <c r="K173">
        <v>606.28509519475483</v>
      </c>
      <c r="L173">
        <f t="shared" si="2"/>
        <v>196205</v>
      </c>
    </row>
    <row r="174" spans="1:15" hidden="1">
      <c r="A174" t="s">
        <v>1741</v>
      </c>
      <c r="B174">
        <v>10010010200004</v>
      </c>
      <c r="C174">
        <v>10</v>
      </c>
      <c r="D174">
        <v>10</v>
      </c>
      <c r="E174">
        <v>1</v>
      </c>
      <c r="F174">
        <v>20</v>
      </c>
      <c r="G174">
        <v>4</v>
      </c>
      <c r="H174">
        <v>0</v>
      </c>
      <c r="I174">
        <v>1001001</v>
      </c>
      <c r="J174">
        <v>414</v>
      </c>
      <c r="K174">
        <v>608.66973208982745</v>
      </c>
      <c r="L174">
        <f t="shared" si="2"/>
        <v>196619</v>
      </c>
    </row>
    <row r="175" spans="1:15" hidden="1">
      <c r="A175" t="s">
        <v>1483</v>
      </c>
      <c r="B175">
        <v>10010010800011</v>
      </c>
      <c r="C175">
        <v>10</v>
      </c>
      <c r="D175">
        <v>10</v>
      </c>
      <c r="E175">
        <v>1</v>
      </c>
      <c r="F175">
        <v>80</v>
      </c>
      <c r="G175">
        <v>11</v>
      </c>
      <c r="H175">
        <v>0</v>
      </c>
      <c r="I175">
        <v>1001001</v>
      </c>
      <c r="J175">
        <v>1070</v>
      </c>
      <c r="K175">
        <v>610.11732427046832</v>
      </c>
      <c r="L175">
        <f t="shared" si="2"/>
        <v>197689</v>
      </c>
    </row>
    <row r="176" spans="1:15" hidden="1">
      <c r="A176" t="s">
        <v>1748</v>
      </c>
      <c r="B176">
        <v>10010010200018</v>
      </c>
      <c r="C176">
        <v>10</v>
      </c>
      <c r="D176">
        <v>10</v>
      </c>
      <c r="E176">
        <v>1</v>
      </c>
      <c r="F176">
        <v>20</v>
      </c>
      <c r="G176">
        <v>18</v>
      </c>
      <c r="H176">
        <v>0</v>
      </c>
      <c r="I176">
        <v>1001001</v>
      </c>
      <c r="J176">
        <v>676</v>
      </c>
      <c r="K176">
        <v>616.68891022153639</v>
      </c>
      <c r="L176">
        <f t="shared" si="2"/>
        <v>198365</v>
      </c>
    </row>
    <row r="177" spans="1:14" hidden="1">
      <c r="A177" t="s">
        <v>1787</v>
      </c>
      <c r="B177">
        <v>10010010800017</v>
      </c>
      <c r="C177">
        <v>10</v>
      </c>
      <c r="D177">
        <v>10</v>
      </c>
      <c r="E177">
        <v>1</v>
      </c>
      <c r="F177">
        <v>80</v>
      </c>
      <c r="G177">
        <v>17</v>
      </c>
      <c r="H177">
        <v>0</v>
      </c>
      <c r="I177">
        <v>1001001</v>
      </c>
      <c r="J177">
        <v>662</v>
      </c>
      <c r="K177">
        <v>618.46514286988167</v>
      </c>
      <c r="L177">
        <f t="shared" si="2"/>
        <v>199027</v>
      </c>
    </row>
    <row r="178" spans="1:14" hidden="1">
      <c r="A178" t="s">
        <v>1753</v>
      </c>
      <c r="B178">
        <v>10010010200023</v>
      </c>
      <c r="C178">
        <v>10</v>
      </c>
      <c r="D178">
        <v>10</v>
      </c>
      <c r="E178">
        <v>1</v>
      </c>
      <c r="F178">
        <v>20</v>
      </c>
      <c r="G178">
        <v>23</v>
      </c>
      <c r="H178">
        <v>0</v>
      </c>
      <c r="I178">
        <v>1001001</v>
      </c>
      <c r="J178">
        <v>761</v>
      </c>
      <c r="K178">
        <v>620.62332288761422</v>
      </c>
      <c r="L178">
        <f t="shared" si="2"/>
        <v>199788</v>
      </c>
    </row>
    <row r="179" spans="1:14" hidden="1">
      <c r="A179" t="s">
        <v>1809</v>
      </c>
      <c r="B179">
        <v>10010010900016</v>
      </c>
      <c r="C179">
        <v>10</v>
      </c>
      <c r="D179">
        <v>10</v>
      </c>
      <c r="E179">
        <v>1</v>
      </c>
      <c r="F179">
        <v>90</v>
      </c>
      <c r="G179">
        <v>16</v>
      </c>
      <c r="H179">
        <v>0</v>
      </c>
      <c r="I179">
        <v>1001001</v>
      </c>
      <c r="J179">
        <v>845</v>
      </c>
      <c r="K179">
        <v>620.86697168992976</v>
      </c>
      <c r="L179">
        <f t="shared" si="2"/>
        <v>200633</v>
      </c>
    </row>
    <row r="180" spans="1:14" hidden="1">
      <c r="A180" t="s">
        <v>1843</v>
      </c>
      <c r="B180">
        <v>10010011100009</v>
      </c>
      <c r="C180">
        <v>10</v>
      </c>
      <c r="D180">
        <v>10</v>
      </c>
      <c r="E180">
        <v>1</v>
      </c>
      <c r="F180">
        <v>110</v>
      </c>
      <c r="G180">
        <v>9</v>
      </c>
      <c r="H180">
        <v>0</v>
      </c>
      <c r="I180">
        <v>1001001</v>
      </c>
      <c r="J180">
        <v>1032</v>
      </c>
      <c r="K180">
        <v>621.37625375056223</v>
      </c>
      <c r="L180">
        <f t="shared" si="2"/>
        <v>201665</v>
      </c>
    </row>
    <row r="181" spans="1:14" hidden="1">
      <c r="A181" t="s">
        <v>1950</v>
      </c>
      <c r="B181">
        <v>67000010500005</v>
      </c>
      <c r="C181">
        <v>67</v>
      </c>
      <c r="D181">
        <v>0</v>
      </c>
      <c r="E181">
        <v>1</v>
      </c>
      <c r="F181">
        <v>50</v>
      </c>
      <c r="G181">
        <v>5</v>
      </c>
      <c r="H181">
        <v>0</v>
      </c>
      <c r="I181">
        <v>6700001</v>
      </c>
      <c r="J181">
        <v>1125</v>
      </c>
      <c r="K181">
        <v>2.9961387188103688</v>
      </c>
      <c r="L181">
        <f>J181</f>
        <v>1125</v>
      </c>
      <c r="M181">
        <f>L392/4</f>
        <v>68226.75</v>
      </c>
      <c r="N181">
        <v>27373</v>
      </c>
    </row>
    <row r="182" spans="1:14" hidden="1">
      <c r="A182" t="s">
        <v>1931</v>
      </c>
      <c r="B182">
        <v>67000010300023</v>
      </c>
      <c r="C182">
        <v>67</v>
      </c>
      <c r="D182">
        <v>0</v>
      </c>
      <c r="E182">
        <v>1</v>
      </c>
      <c r="F182">
        <v>30</v>
      </c>
      <c r="G182">
        <v>23</v>
      </c>
      <c r="H182">
        <v>0</v>
      </c>
      <c r="I182">
        <v>6700001</v>
      </c>
      <c r="J182">
        <v>839</v>
      </c>
      <c r="K182">
        <v>3.6395494791885454</v>
      </c>
      <c r="L182">
        <f>J182+L181</f>
        <v>1964</v>
      </c>
      <c r="N182">
        <v>95599.75</v>
      </c>
    </row>
    <row r="183" spans="1:14" hidden="1">
      <c r="A183" t="s">
        <v>1875</v>
      </c>
      <c r="B183">
        <v>67000010100007</v>
      </c>
      <c r="C183">
        <v>67</v>
      </c>
      <c r="D183">
        <v>0</v>
      </c>
      <c r="E183">
        <v>1</v>
      </c>
      <c r="F183">
        <v>10</v>
      </c>
      <c r="G183">
        <v>7</v>
      </c>
      <c r="H183">
        <v>0</v>
      </c>
      <c r="I183">
        <v>6700001</v>
      </c>
      <c r="J183">
        <v>2958</v>
      </c>
      <c r="K183">
        <v>6.8018279189273532</v>
      </c>
      <c r="L183">
        <f t="shared" ref="L183:L246" si="3">J183+L182</f>
        <v>4922</v>
      </c>
      <c r="N183">
        <v>163826.5</v>
      </c>
    </row>
    <row r="184" spans="1:14" hidden="1">
      <c r="A184" t="s">
        <v>733</v>
      </c>
      <c r="B184">
        <v>67000011300009</v>
      </c>
      <c r="C184">
        <v>67</v>
      </c>
      <c r="D184">
        <v>0</v>
      </c>
      <c r="E184">
        <v>1</v>
      </c>
      <c r="F184">
        <v>130</v>
      </c>
      <c r="G184">
        <v>9</v>
      </c>
      <c r="H184">
        <v>0</v>
      </c>
      <c r="I184">
        <v>6700001</v>
      </c>
      <c r="J184">
        <v>1073</v>
      </c>
      <c r="K184">
        <v>9.2509730212425438</v>
      </c>
      <c r="L184">
        <f t="shared" si="3"/>
        <v>5995</v>
      </c>
      <c r="N184">
        <v>232053.25</v>
      </c>
    </row>
    <row r="185" spans="1:14" hidden="1">
      <c r="A185" t="s">
        <v>1901</v>
      </c>
      <c r="B185">
        <v>67000010200010</v>
      </c>
      <c r="C185">
        <v>67</v>
      </c>
      <c r="D185">
        <v>0</v>
      </c>
      <c r="E185">
        <v>1</v>
      </c>
      <c r="F185">
        <v>20</v>
      </c>
      <c r="G185">
        <v>10</v>
      </c>
      <c r="H185">
        <v>0</v>
      </c>
      <c r="I185">
        <v>6700001</v>
      </c>
      <c r="J185">
        <v>951</v>
      </c>
      <c r="K185">
        <v>14.683136612673097</v>
      </c>
      <c r="L185">
        <f t="shared" si="3"/>
        <v>6946</v>
      </c>
    </row>
    <row r="186" spans="1:14" hidden="1">
      <c r="A186" t="s">
        <v>1972</v>
      </c>
      <c r="B186">
        <v>67000010600012</v>
      </c>
      <c r="C186">
        <v>67</v>
      </c>
      <c r="D186">
        <v>0</v>
      </c>
      <c r="E186">
        <v>1</v>
      </c>
      <c r="F186">
        <v>60</v>
      </c>
      <c r="G186">
        <v>12</v>
      </c>
      <c r="H186">
        <v>0</v>
      </c>
      <c r="I186">
        <v>6700001</v>
      </c>
      <c r="J186">
        <v>700</v>
      </c>
      <c r="K186">
        <v>20.477192748486363</v>
      </c>
      <c r="L186">
        <f t="shared" si="3"/>
        <v>7646</v>
      </c>
    </row>
    <row r="187" spans="1:14" hidden="1">
      <c r="A187" t="s">
        <v>1954</v>
      </c>
      <c r="B187">
        <v>67000010500010</v>
      </c>
      <c r="C187">
        <v>67</v>
      </c>
      <c r="D187">
        <v>0</v>
      </c>
      <c r="E187">
        <v>1</v>
      </c>
      <c r="F187">
        <v>50</v>
      </c>
      <c r="G187">
        <v>10</v>
      </c>
      <c r="H187">
        <v>0</v>
      </c>
      <c r="I187">
        <v>6700001</v>
      </c>
      <c r="J187">
        <v>1388</v>
      </c>
      <c r="K187">
        <v>26.366158731076862</v>
      </c>
      <c r="L187">
        <f t="shared" si="3"/>
        <v>9034</v>
      </c>
    </row>
    <row r="188" spans="1:14" hidden="1">
      <c r="A188" t="s">
        <v>2002</v>
      </c>
      <c r="B188">
        <v>67000011000006</v>
      </c>
      <c r="C188">
        <v>67</v>
      </c>
      <c r="D188">
        <v>0</v>
      </c>
      <c r="E188">
        <v>1</v>
      </c>
      <c r="F188">
        <v>100</v>
      </c>
      <c r="G188">
        <v>6</v>
      </c>
      <c r="H188">
        <v>0</v>
      </c>
      <c r="I188">
        <v>6700001</v>
      </c>
      <c r="J188">
        <v>1852</v>
      </c>
      <c r="K188">
        <v>27.654485622761104</v>
      </c>
      <c r="L188">
        <f t="shared" si="3"/>
        <v>10886</v>
      </c>
    </row>
    <row r="189" spans="1:14" hidden="1">
      <c r="A189" t="s">
        <v>1917</v>
      </c>
      <c r="B189">
        <v>67000010300004</v>
      </c>
      <c r="C189">
        <v>67</v>
      </c>
      <c r="D189">
        <v>0</v>
      </c>
      <c r="E189">
        <v>1</v>
      </c>
      <c r="F189">
        <v>30</v>
      </c>
      <c r="G189">
        <v>4</v>
      </c>
      <c r="H189">
        <v>0</v>
      </c>
      <c r="I189">
        <v>6700001</v>
      </c>
      <c r="J189">
        <v>1579</v>
      </c>
      <c r="K189">
        <v>32.918310317095433</v>
      </c>
      <c r="L189">
        <f t="shared" si="3"/>
        <v>12465</v>
      </c>
    </row>
    <row r="190" spans="1:14" hidden="1">
      <c r="A190" t="s">
        <v>2033</v>
      </c>
      <c r="B190">
        <v>67000011700001</v>
      </c>
      <c r="C190">
        <v>67</v>
      </c>
      <c r="D190">
        <v>0</v>
      </c>
      <c r="E190">
        <v>1</v>
      </c>
      <c r="F190">
        <v>170</v>
      </c>
      <c r="G190">
        <v>1</v>
      </c>
      <c r="H190">
        <v>0</v>
      </c>
      <c r="I190">
        <v>6700001</v>
      </c>
      <c r="J190">
        <v>1347</v>
      </c>
      <c r="K190">
        <v>34.300578982459442</v>
      </c>
      <c r="L190">
        <f t="shared" si="3"/>
        <v>13812</v>
      </c>
    </row>
    <row r="191" spans="1:14" hidden="1">
      <c r="A191" t="s">
        <v>1970</v>
      </c>
      <c r="B191">
        <v>67000010600010</v>
      </c>
      <c r="C191">
        <v>67</v>
      </c>
      <c r="D191">
        <v>0</v>
      </c>
      <c r="E191">
        <v>1</v>
      </c>
      <c r="F191">
        <v>60</v>
      </c>
      <c r="G191">
        <v>10</v>
      </c>
      <c r="H191">
        <v>0</v>
      </c>
      <c r="I191">
        <v>6700001</v>
      </c>
      <c r="J191">
        <v>358</v>
      </c>
      <c r="K191">
        <v>35.410805655186792</v>
      </c>
      <c r="L191">
        <f t="shared" si="3"/>
        <v>14170</v>
      </c>
    </row>
    <row r="192" spans="1:14" hidden="1">
      <c r="A192" t="s">
        <v>848</v>
      </c>
      <c r="B192">
        <v>67000011700008</v>
      </c>
      <c r="C192">
        <v>67</v>
      </c>
      <c r="D192">
        <v>0</v>
      </c>
      <c r="E192">
        <v>1</v>
      </c>
      <c r="F192">
        <v>170</v>
      </c>
      <c r="G192">
        <v>8</v>
      </c>
      <c r="H192">
        <v>0</v>
      </c>
      <c r="I192">
        <v>6700001</v>
      </c>
      <c r="J192">
        <v>627</v>
      </c>
      <c r="K192">
        <v>37.132109456249538</v>
      </c>
      <c r="L192">
        <f t="shared" si="3"/>
        <v>14797</v>
      </c>
    </row>
    <row r="193" spans="1:15" hidden="1">
      <c r="A193" t="s">
        <v>1946</v>
      </c>
      <c r="B193">
        <v>67000010500001</v>
      </c>
      <c r="C193">
        <v>67</v>
      </c>
      <c r="D193">
        <v>0</v>
      </c>
      <c r="E193">
        <v>1</v>
      </c>
      <c r="F193">
        <v>50</v>
      </c>
      <c r="G193">
        <v>1</v>
      </c>
      <c r="H193">
        <v>0</v>
      </c>
      <c r="I193">
        <v>6700001</v>
      </c>
      <c r="J193">
        <v>1613</v>
      </c>
      <c r="K193">
        <v>42.099863036122969</v>
      </c>
      <c r="L193">
        <f t="shared" si="3"/>
        <v>16410</v>
      </c>
    </row>
    <row r="194" spans="1:15" hidden="1">
      <c r="A194" t="s">
        <v>1938</v>
      </c>
      <c r="B194">
        <v>67000010400006</v>
      </c>
      <c r="C194">
        <v>67</v>
      </c>
      <c r="D194">
        <v>0</v>
      </c>
      <c r="E194">
        <v>1</v>
      </c>
      <c r="F194">
        <v>40</v>
      </c>
      <c r="G194">
        <v>6</v>
      </c>
      <c r="H194">
        <v>0</v>
      </c>
      <c r="I194">
        <v>6700001</v>
      </c>
      <c r="J194">
        <v>752</v>
      </c>
      <c r="K194">
        <v>42.882019294160457</v>
      </c>
      <c r="L194">
        <f t="shared" si="3"/>
        <v>17162</v>
      </c>
    </row>
    <row r="195" spans="1:15" hidden="1">
      <c r="A195" t="s">
        <v>1999</v>
      </c>
      <c r="B195">
        <v>67000011000002</v>
      </c>
      <c r="C195">
        <v>67</v>
      </c>
      <c r="D195">
        <v>0</v>
      </c>
      <c r="E195">
        <v>1</v>
      </c>
      <c r="F195">
        <v>100</v>
      </c>
      <c r="G195">
        <v>2</v>
      </c>
      <c r="H195">
        <v>0</v>
      </c>
      <c r="I195">
        <v>6700001</v>
      </c>
      <c r="J195">
        <v>2884</v>
      </c>
      <c r="K195">
        <v>48.024829862276434</v>
      </c>
      <c r="L195">
        <f t="shared" si="3"/>
        <v>20046</v>
      </c>
    </row>
    <row r="196" spans="1:15" hidden="1">
      <c r="A196" t="s">
        <v>1926</v>
      </c>
      <c r="B196">
        <v>67000010300017</v>
      </c>
      <c r="C196">
        <v>67</v>
      </c>
      <c r="D196">
        <v>0</v>
      </c>
      <c r="E196">
        <v>1</v>
      </c>
      <c r="F196">
        <v>30</v>
      </c>
      <c r="G196">
        <v>17</v>
      </c>
      <c r="H196">
        <v>0</v>
      </c>
      <c r="I196">
        <v>6700001</v>
      </c>
      <c r="J196">
        <v>859</v>
      </c>
      <c r="K196">
        <v>49.201194203814417</v>
      </c>
      <c r="L196">
        <f t="shared" si="3"/>
        <v>20905</v>
      </c>
    </row>
    <row r="197" spans="1:15" hidden="1">
      <c r="A197" t="s">
        <v>1904</v>
      </c>
      <c r="B197">
        <v>67000010200013</v>
      </c>
      <c r="C197">
        <v>67</v>
      </c>
      <c r="D197">
        <v>0</v>
      </c>
      <c r="E197">
        <v>1</v>
      </c>
      <c r="F197">
        <v>20</v>
      </c>
      <c r="G197">
        <v>13</v>
      </c>
      <c r="H197">
        <v>0</v>
      </c>
      <c r="I197">
        <v>6700001</v>
      </c>
      <c r="J197">
        <v>739</v>
      </c>
      <c r="K197">
        <v>53.056418388432235</v>
      </c>
      <c r="L197">
        <f t="shared" si="3"/>
        <v>21644</v>
      </c>
    </row>
    <row r="198" spans="1:15" hidden="1">
      <c r="A198" t="s">
        <v>1962</v>
      </c>
      <c r="B198">
        <v>67000010600002</v>
      </c>
      <c r="C198">
        <v>67</v>
      </c>
      <c r="D198">
        <v>0</v>
      </c>
      <c r="E198">
        <v>1</v>
      </c>
      <c r="F198">
        <v>60</v>
      </c>
      <c r="G198">
        <v>2</v>
      </c>
      <c r="H198">
        <v>0</v>
      </c>
      <c r="I198">
        <v>6700001</v>
      </c>
      <c r="J198">
        <v>2359</v>
      </c>
      <c r="K198">
        <v>61.807778679315319</v>
      </c>
      <c r="L198">
        <f t="shared" si="3"/>
        <v>24003</v>
      </c>
    </row>
    <row r="199" spans="1:15" hidden="1">
      <c r="A199" t="s">
        <v>1979</v>
      </c>
      <c r="B199">
        <v>67000010800008</v>
      </c>
      <c r="C199">
        <v>67</v>
      </c>
      <c r="D199">
        <v>0</v>
      </c>
      <c r="E199">
        <v>1</v>
      </c>
      <c r="F199">
        <v>80</v>
      </c>
      <c r="G199">
        <v>8</v>
      </c>
      <c r="H199">
        <v>0</v>
      </c>
      <c r="I199">
        <v>6700001</v>
      </c>
      <c r="J199">
        <v>714</v>
      </c>
      <c r="K199">
        <v>62.523187046627086</v>
      </c>
      <c r="L199">
        <f t="shared" si="3"/>
        <v>24717</v>
      </c>
    </row>
    <row r="200" spans="1:15" hidden="1">
      <c r="A200" t="s">
        <v>753</v>
      </c>
      <c r="B200">
        <v>67000010600014</v>
      </c>
      <c r="C200">
        <v>67</v>
      </c>
      <c r="D200">
        <v>0</v>
      </c>
      <c r="E200">
        <v>1</v>
      </c>
      <c r="F200">
        <v>60</v>
      </c>
      <c r="G200">
        <v>14</v>
      </c>
      <c r="H200">
        <v>0</v>
      </c>
      <c r="I200">
        <v>6700001</v>
      </c>
      <c r="J200">
        <v>1065</v>
      </c>
      <c r="K200">
        <v>67.56055703637135</v>
      </c>
      <c r="L200">
        <f t="shared" si="3"/>
        <v>25782</v>
      </c>
    </row>
    <row r="201" spans="1:15" hidden="1">
      <c r="A201" t="s">
        <v>2025</v>
      </c>
      <c r="B201">
        <v>67000011600010</v>
      </c>
      <c r="C201">
        <v>67</v>
      </c>
      <c r="D201">
        <v>0</v>
      </c>
      <c r="E201">
        <v>1</v>
      </c>
      <c r="F201">
        <v>160</v>
      </c>
      <c r="G201">
        <v>10</v>
      </c>
      <c r="H201">
        <v>0</v>
      </c>
      <c r="I201">
        <v>6700001</v>
      </c>
      <c r="J201">
        <v>631</v>
      </c>
      <c r="K201">
        <v>72.294201253486321</v>
      </c>
      <c r="L201">
        <f t="shared" si="3"/>
        <v>26413</v>
      </c>
    </row>
    <row r="202" spans="1:15">
      <c r="A202" s="2" t="s">
        <v>2014</v>
      </c>
      <c r="B202" s="2">
        <v>67000011300010</v>
      </c>
      <c r="C202" s="2">
        <v>67</v>
      </c>
      <c r="D202" s="2">
        <v>0</v>
      </c>
      <c r="E202" s="2">
        <v>1</v>
      </c>
      <c r="F202" s="2">
        <v>130</v>
      </c>
      <c r="G202" s="2">
        <v>10</v>
      </c>
      <c r="H202" s="2">
        <v>0</v>
      </c>
      <c r="I202" s="2">
        <v>6700001</v>
      </c>
      <c r="J202" s="2">
        <v>2112</v>
      </c>
      <c r="K202" s="2">
        <v>83.042895477407285</v>
      </c>
      <c r="L202" s="2">
        <f t="shared" si="3"/>
        <v>28525</v>
      </c>
      <c r="M202" s="2"/>
      <c r="N202" s="2"/>
      <c r="O202" s="2">
        <v>1</v>
      </c>
    </row>
    <row r="203" spans="1:15" hidden="1">
      <c r="A203" t="s">
        <v>1906</v>
      </c>
      <c r="B203">
        <v>67000010200015</v>
      </c>
      <c r="C203">
        <v>67</v>
      </c>
      <c r="D203">
        <v>0</v>
      </c>
      <c r="E203">
        <v>1</v>
      </c>
      <c r="F203">
        <v>20</v>
      </c>
      <c r="G203">
        <v>15</v>
      </c>
      <c r="H203">
        <v>0</v>
      </c>
      <c r="I203">
        <v>6700001</v>
      </c>
      <c r="J203">
        <v>505</v>
      </c>
      <c r="K203">
        <v>85.943763480452674</v>
      </c>
      <c r="L203">
        <f t="shared" si="3"/>
        <v>29030</v>
      </c>
    </row>
    <row r="204" spans="1:15" hidden="1">
      <c r="A204" t="s">
        <v>1965</v>
      </c>
      <c r="B204">
        <v>67000010600005</v>
      </c>
      <c r="C204">
        <v>67</v>
      </c>
      <c r="D204">
        <v>0</v>
      </c>
      <c r="E204">
        <v>1</v>
      </c>
      <c r="F204">
        <v>60</v>
      </c>
      <c r="G204">
        <v>5</v>
      </c>
      <c r="H204">
        <v>0</v>
      </c>
      <c r="I204">
        <v>6700001</v>
      </c>
      <c r="J204">
        <v>1076</v>
      </c>
      <c r="K204">
        <v>86.014401917086971</v>
      </c>
      <c r="L204">
        <f t="shared" si="3"/>
        <v>30106</v>
      </c>
    </row>
    <row r="205" spans="1:15" hidden="1">
      <c r="A205" t="s">
        <v>1358</v>
      </c>
      <c r="B205">
        <v>67000010300014</v>
      </c>
      <c r="C205">
        <v>67</v>
      </c>
      <c r="D205">
        <v>0</v>
      </c>
      <c r="E205">
        <v>1</v>
      </c>
      <c r="F205">
        <v>30</v>
      </c>
      <c r="G205">
        <v>14</v>
      </c>
      <c r="H205">
        <v>0</v>
      </c>
      <c r="I205">
        <v>6700001</v>
      </c>
      <c r="J205">
        <v>1438</v>
      </c>
      <c r="K205">
        <v>90.794652173653418</v>
      </c>
      <c r="L205">
        <f t="shared" si="3"/>
        <v>31544</v>
      </c>
    </row>
    <row r="206" spans="1:15" hidden="1">
      <c r="A206" t="s">
        <v>1896</v>
      </c>
      <c r="B206">
        <v>67000010200005</v>
      </c>
      <c r="C206">
        <v>67</v>
      </c>
      <c r="D206">
        <v>0</v>
      </c>
      <c r="E206">
        <v>1</v>
      </c>
      <c r="F206">
        <v>20</v>
      </c>
      <c r="G206">
        <v>5</v>
      </c>
      <c r="H206">
        <v>0</v>
      </c>
      <c r="I206">
        <v>6700001</v>
      </c>
      <c r="J206">
        <v>499</v>
      </c>
      <c r="K206">
        <v>94.762253205893686</v>
      </c>
      <c r="L206">
        <f t="shared" si="3"/>
        <v>32043</v>
      </c>
    </row>
    <row r="207" spans="1:15" hidden="1">
      <c r="A207" t="s">
        <v>1885</v>
      </c>
      <c r="B207">
        <v>67000010100020</v>
      </c>
      <c r="C207">
        <v>67</v>
      </c>
      <c r="D207">
        <v>0</v>
      </c>
      <c r="E207">
        <v>1</v>
      </c>
      <c r="F207">
        <v>10</v>
      </c>
      <c r="G207">
        <v>20</v>
      </c>
      <c r="H207">
        <v>0</v>
      </c>
      <c r="I207">
        <v>6700001</v>
      </c>
      <c r="J207">
        <v>3447</v>
      </c>
      <c r="K207">
        <v>101.59607065050324</v>
      </c>
      <c r="L207">
        <f t="shared" si="3"/>
        <v>35490</v>
      </c>
    </row>
    <row r="208" spans="1:15" hidden="1">
      <c r="A208" t="s">
        <v>1236</v>
      </c>
      <c r="B208">
        <v>67000011600009</v>
      </c>
      <c r="C208">
        <v>67</v>
      </c>
      <c r="D208">
        <v>0</v>
      </c>
      <c r="E208">
        <v>1</v>
      </c>
      <c r="F208">
        <v>160</v>
      </c>
      <c r="G208">
        <v>9</v>
      </c>
      <c r="H208">
        <v>0</v>
      </c>
      <c r="I208">
        <v>6700001</v>
      </c>
      <c r="J208">
        <v>584</v>
      </c>
      <c r="K208">
        <v>103.91035723559423</v>
      </c>
      <c r="L208">
        <f t="shared" si="3"/>
        <v>36074</v>
      </c>
    </row>
    <row r="209" spans="1:12" hidden="1">
      <c r="A209" t="s">
        <v>1913</v>
      </c>
      <c r="B209">
        <v>67000010200023</v>
      </c>
      <c r="C209">
        <v>67</v>
      </c>
      <c r="D209">
        <v>0</v>
      </c>
      <c r="E209">
        <v>1</v>
      </c>
      <c r="F209">
        <v>20</v>
      </c>
      <c r="G209">
        <v>23</v>
      </c>
      <c r="H209">
        <v>0</v>
      </c>
      <c r="I209">
        <v>6700001</v>
      </c>
      <c r="J209">
        <v>400</v>
      </c>
      <c r="K209">
        <v>109.8671373008234</v>
      </c>
      <c r="L209">
        <f t="shared" si="3"/>
        <v>36474</v>
      </c>
    </row>
    <row r="210" spans="1:12" hidden="1">
      <c r="A210" t="s">
        <v>1997</v>
      </c>
      <c r="B210">
        <v>67000010900012</v>
      </c>
      <c r="C210">
        <v>67</v>
      </c>
      <c r="D210">
        <v>0</v>
      </c>
      <c r="E210">
        <v>1</v>
      </c>
      <c r="F210">
        <v>90</v>
      </c>
      <c r="G210">
        <v>12</v>
      </c>
      <c r="H210">
        <v>0</v>
      </c>
      <c r="I210">
        <v>6700001</v>
      </c>
      <c r="J210">
        <v>643</v>
      </c>
      <c r="K210">
        <v>110.01050449538594</v>
      </c>
      <c r="L210">
        <f t="shared" si="3"/>
        <v>37117</v>
      </c>
    </row>
    <row r="211" spans="1:12" hidden="1">
      <c r="A211" t="s">
        <v>1886</v>
      </c>
      <c r="B211">
        <v>67000010100021</v>
      </c>
      <c r="C211">
        <v>67</v>
      </c>
      <c r="D211">
        <v>0</v>
      </c>
      <c r="E211">
        <v>1</v>
      </c>
      <c r="F211">
        <v>10</v>
      </c>
      <c r="G211">
        <v>21</v>
      </c>
      <c r="H211">
        <v>0</v>
      </c>
      <c r="I211">
        <v>6700001</v>
      </c>
      <c r="J211">
        <v>1703</v>
      </c>
      <c r="K211">
        <v>110.57510898137664</v>
      </c>
      <c r="L211">
        <f t="shared" si="3"/>
        <v>38820</v>
      </c>
    </row>
    <row r="212" spans="1:12" hidden="1">
      <c r="A212" t="s">
        <v>1960</v>
      </c>
      <c r="B212">
        <v>67000010500019</v>
      </c>
      <c r="C212">
        <v>67</v>
      </c>
      <c r="D212">
        <v>0</v>
      </c>
      <c r="E212">
        <v>1</v>
      </c>
      <c r="F212">
        <v>50</v>
      </c>
      <c r="G212">
        <v>19</v>
      </c>
      <c r="H212">
        <v>0</v>
      </c>
      <c r="I212">
        <v>6700001</v>
      </c>
      <c r="J212">
        <v>1032</v>
      </c>
      <c r="K212">
        <v>111.9496844942426</v>
      </c>
      <c r="L212">
        <f t="shared" si="3"/>
        <v>39852</v>
      </c>
    </row>
    <row r="213" spans="1:12" hidden="1">
      <c r="A213" t="s">
        <v>2029</v>
      </c>
      <c r="B213">
        <v>67000011600015</v>
      </c>
      <c r="C213">
        <v>67</v>
      </c>
      <c r="D213">
        <v>0</v>
      </c>
      <c r="E213">
        <v>1</v>
      </c>
      <c r="F213">
        <v>160</v>
      </c>
      <c r="G213">
        <v>15</v>
      </c>
      <c r="H213">
        <v>0</v>
      </c>
      <c r="I213">
        <v>6700001</v>
      </c>
      <c r="J213">
        <v>1361</v>
      </c>
      <c r="K213">
        <v>112.46024055942505</v>
      </c>
      <c r="L213">
        <f t="shared" si="3"/>
        <v>41213</v>
      </c>
    </row>
    <row r="214" spans="1:12" hidden="1">
      <c r="A214" t="s">
        <v>1985</v>
      </c>
      <c r="B214">
        <v>67000010800015</v>
      </c>
      <c r="C214">
        <v>67</v>
      </c>
      <c r="D214">
        <v>0</v>
      </c>
      <c r="E214">
        <v>1</v>
      </c>
      <c r="F214">
        <v>80</v>
      </c>
      <c r="G214">
        <v>15</v>
      </c>
      <c r="H214">
        <v>0</v>
      </c>
      <c r="I214">
        <v>6700001</v>
      </c>
      <c r="J214">
        <v>1171</v>
      </c>
      <c r="K214">
        <v>112.53834522113421</v>
      </c>
      <c r="L214">
        <f t="shared" si="3"/>
        <v>42384</v>
      </c>
    </row>
    <row r="215" spans="1:12" hidden="1">
      <c r="A215" t="s">
        <v>1934</v>
      </c>
      <c r="B215">
        <v>67000010400002</v>
      </c>
      <c r="C215">
        <v>67</v>
      </c>
      <c r="D215">
        <v>0</v>
      </c>
      <c r="E215">
        <v>1</v>
      </c>
      <c r="F215">
        <v>40</v>
      </c>
      <c r="G215">
        <v>2</v>
      </c>
      <c r="H215">
        <v>0</v>
      </c>
      <c r="I215">
        <v>6700001</v>
      </c>
      <c r="J215">
        <v>1806</v>
      </c>
      <c r="K215">
        <v>114.02462911805554</v>
      </c>
      <c r="L215">
        <f t="shared" si="3"/>
        <v>44190</v>
      </c>
    </row>
    <row r="216" spans="1:12" hidden="1">
      <c r="A216" t="s">
        <v>1887</v>
      </c>
      <c r="B216">
        <v>67000010100022</v>
      </c>
      <c r="C216">
        <v>67</v>
      </c>
      <c r="D216">
        <v>0</v>
      </c>
      <c r="E216">
        <v>1</v>
      </c>
      <c r="F216">
        <v>10</v>
      </c>
      <c r="G216">
        <v>22</v>
      </c>
      <c r="H216">
        <v>0</v>
      </c>
      <c r="I216">
        <v>6700001</v>
      </c>
      <c r="J216">
        <v>301</v>
      </c>
      <c r="K216">
        <v>115.81264119053981</v>
      </c>
      <c r="L216">
        <f t="shared" si="3"/>
        <v>44491</v>
      </c>
    </row>
    <row r="217" spans="1:12" hidden="1">
      <c r="A217" t="s">
        <v>1975</v>
      </c>
      <c r="B217">
        <v>67000010800001</v>
      </c>
      <c r="C217">
        <v>67</v>
      </c>
      <c r="D217">
        <v>0</v>
      </c>
      <c r="E217">
        <v>1</v>
      </c>
      <c r="F217">
        <v>80</v>
      </c>
      <c r="G217">
        <v>1</v>
      </c>
      <c r="H217">
        <v>0</v>
      </c>
      <c r="I217">
        <v>6700001</v>
      </c>
      <c r="J217">
        <v>837</v>
      </c>
      <c r="K217">
        <v>116.67013168403953</v>
      </c>
      <c r="L217">
        <f t="shared" si="3"/>
        <v>45328</v>
      </c>
    </row>
    <row r="218" spans="1:12" hidden="1">
      <c r="A218" t="s">
        <v>1881</v>
      </c>
      <c r="B218">
        <v>67000010100016</v>
      </c>
      <c r="C218">
        <v>67</v>
      </c>
      <c r="D218">
        <v>0</v>
      </c>
      <c r="E218">
        <v>1</v>
      </c>
      <c r="F218">
        <v>10</v>
      </c>
      <c r="G218">
        <v>16</v>
      </c>
      <c r="H218">
        <v>0</v>
      </c>
      <c r="I218">
        <v>6700001</v>
      </c>
      <c r="J218">
        <v>1629</v>
      </c>
      <c r="K218">
        <v>121.79116735528805</v>
      </c>
      <c r="L218">
        <f t="shared" si="3"/>
        <v>46957</v>
      </c>
    </row>
    <row r="219" spans="1:12" hidden="1">
      <c r="A219" t="s">
        <v>1928</v>
      </c>
      <c r="B219">
        <v>67000010300019</v>
      </c>
      <c r="C219">
        <v>67</v>
      </c>
      <c r="D219">
        <v>0</v>
      </c>
      <c r="E219">
        <v>1</v>
      </c>
      <c r="F219">
        <v>30</v>
      </c>
      <c r="G219">
        <v>19</v>
      </c>
      <c r="H219">
        <v>0</v>
      </c>
      <c r="I219">
        <v>6700001</v>
      </c>
      <c r="J219">
        <v>727</v>
      </c>
      <c r="K219">
        <v>121.89772335190682</v>
      </c>
      <c r="L219">
        <f t="shared" si="3"/>
        <v>47684</v>
      </c>
    </row>
    <row r="220" spans="1:12" hidden="1">
      <c r="A220" t="s">
        <v>2040</v>
      </c>
      <c r="B220">
        <v>67000011700011</v>
      </c>
      <c r="C220">
        <v>67</v>
      </c>
      <c r="D220">
        <v>0</v>
      </c>
      <c r="E220">
        <v>1</v>
      </c>
      <c r="F220">
        <v>170</v>
      </c>
      <c r="G220">
        <v>11</v>
      </c>
      <c r="H220">
        <v>0</v>
      </c>
      <c r="I220">
        <v>6700001</v>
      </c>
      <c r="J220">
        <v>722</v>
      </c>
      <c r="K220">
        <v>124.86116758439931</v>
      </c>
      <c r="L220">
        <f t="shared" si="3"/>
        <v>48406</v>
      </c>
    </row>
    <row r="221" spans="1:12" hidden="1">
      <c r="A221" t="s">
        <v>2039</v>
      </c>
      <c r="B221">
        <v>67000011700010</v>
      </c>
      <c r="C221">
        <v>67</v>
      </c>
      <c r="D221">
        <v>0</v>
      </c>
      <c r="E221">
        <v>1</v>
      </c>
      <c r="F221">
        <v>170</v>
      </c>
      <c r="G221">
        <v>10</v>
      </c>
      <c r="H221">
        <v>0</v>
      </c>
      <c r="I221">
        <v>6700001</v>
      </c>
      <c r="J221">
        <v>670</v>
      </c>
      <c r="K221">
        <v>129.23957907887126</v>
      </c>
      <c r="L221">
        <f t="shared" si="3"/>
        <v>49076</v>
      </c>
    </row>
    <row r="222" spans="1:12" hidden="1">
      <c r="A222" t="s">
        <v>1932</v>
      </c>
      <c r="B222">
        <v>67000010300024</v>
      </c>
      <c r="C222">
        <v>67</v>
      </c>
      <c r="D222">
        <v>0</v>
      </c>
      <c r="E222">
        <v>1</v>
      </c>
      <c r="F222">
        <v>30</v>
      </c>
      <c r="G222">
        <v>24</v>
      </c>
      <c r="H222">
        <v>0</v>
      </c>
      <c r="I222">
        <v>6700001</v>
      </c>
      <c r="J222">
        <v>598</v>
      </c>
      <c r="K222">
        <v>134.98548163110451</v>
      </c>
      <c r="L222">
        <f t="shared" si="3"/>
        <v>49674</v>
      </c>
    </row>
    <row r="223" spans="1:12" hidden="1">
      <c r="A223" t="s">
        <v>1986</v>
      </c>
      <c r="B223">
        <v>67000010900001</v>
      </c>
      <c r="C223">
        <v>67</v>
      </c>
      <c r="D223">
        <v>0</v>
      </c>
      <c r="E223">
        <v>1</v>
      </c>
      <c r="F223">
        <v>90</v>
      </c>
      <c r="G223">
        <v>1</v>
      </c>
      <c r="H223">
        <v>0</v>
      </c>
      <c r="I223">
        <v>6700001</v>
      </c>
      <c r="J223">
        <v>2819</v>
      </c>
      <c r="K223">
        <v>141.67384787560229</v>
      </c>
      <c r="L223">
        <f t="shared" si="3"/>
        <v>52493</v>
      </c>
    </row>
    <row r="224" spans="1:12" hidden="1">
      <c r="A224" t="s">
        <v>1966</v>
      </c>
      <c r="B224">
        <v>67000010600006</v>
      </c>
      <c r="C224">
        <v>67</v>
      </c>
      <c r="D224">
        <v>0</v>
      </c>
      <c r="E224">
        <v>1</v>
      </c>
      <c r="F224">
        <v>60</v>
      </c>
      <c r="G224">
        <v>6</v>
      </c>
      <c r="H224">
        <v>0</v>
      </c>
      <c r="I224">
        <v>6700001</v>
      </c>
      <c r="J224">
        <v>1257</v>
      </c>
      <c r="K224">
        <v>144.1889891031573</v>
      </c>
      <c r="L224">
        <f t="shared" si="3"/>
        <v>53750</v>
      </c>
    </row>
    <row r="225" spans="1:12" hidden="1">
      <c r="A225" t="s">
        <v>1095</v>
      </c>
      <c r="B225">
        <v>67000011300002</v>
      </c>
      <c r="C225">
        <v>67</v>
      </c>
      <c r="D225">
        <v>0</v>
      </c>
      <c r="E225">
        <v>1</v>
      </c>
      <c r="F225">
        <v>130</v>
      </c>
      <c r="G225">
        <v>2</v>
      </c>
      <c r="H225">
        <v>0</v>
      </c>
      <c r="I225">
        <v>6700001</v>
      </c>
      <c r="J225">
        <v>2053</v>
      </c>
      <c r="K225">
        <v>148.23490054777076</v>
      </c>
      <c r="L225">
        <f t="shared" si="3"/>
        <v>55803</v>
      </c>
    </row>
    <row r="226" spans="1:12" hidden="1">
      <c r="A226" t="s">
        <v>1929</v>
      </c>
      <c r="B226">
        <v>67000010300020</v>
      </c>
      <c r="C226">
        <v>67</v>
      </c>
      <c r="D226">
        <v>0</v>
      </c>
      <c r="E226">
        <v>1</v>
      </c>
      <c r="F226">
        <v>30</v>
      </c>
      <c r="G226">
        <v>20</v>
      </c>
      <c r="H226">
        <v>0</v>
      </c>
      <c r="I226">
        <v>6700001</v>
      </c>
      <c r="J226">
        <v>1300</v>
      </c>
      <c r="K226">
        <v>153.09930934005595</v>
      </c>
      <c r="L226">
        <f t="shared" si="3"/>
        <v>57103</v>
      </c>
    </row>
    <row r="227" spans="1:12" hidden="1">
      <c r="A227" t="s">
        <v>1895</v>
      </c>
      <c r="B227">
        <v>67000010200004</v>
      </c>
      <c r="C227">
        <v>67</v>
      </c>
      <c r="D227">
        <v>0</v>
      </c>
      <c r="E227">
        <v>1</v>
      </c>
      <c r="F227">
        <v>20</v>
      </c>
      <c r="G227">
        <v>4</v>
      </c>
      <c r="H227">
        <v>0</v>
      </c>
      <c r="I227">
        <v>6700001</v>
      </c>
      <c r="J227">
        <v>522</v>
      </c>
      <c r="K227">
        <v>156.3787480667942</v>
      </c>
      <c r="L227">
        <f t="shared" si="3"/>
        <v>57625</v>
      </c>
    </row>
    <row r="228" spans="1:12" hidden="1">
      <c r="A228" t="s">
        <v>970</v>
      </c>
      <c r="B228">
        <v>67000011600013</v>
      </c>
      <c r="C228">
        <v>67</v>
      </c>
      <c r="D228">
        <v>0</v>
      </c>
      <c r="E228">
        <v>1</v>
      </c>
      <c r="F228">
        <v>160</v>
      </c>
      <c r="G228">
        <v>13</v>
      </c>
      <c r="H228">
        <v>0</v>
      </c>
      <c r="I228">
        <v>6700001</v>
      </c>
      <c r="J228">
        <v>863</v>
      </c>
      <c r="K228">
        <v>157.53399737890709</v>
      </c>
      <c r="L228">
        <f t="shared" si="3"/>
        <v>58488</v>
      </c>
    </row>
    <row r="229" spans="1:12" hidden="1">
      <c r="A229" t="s">
        <v>1988</v>
      </c>
      <c r="B229">
        <v>67000010900003</v>
      </c>
      <c r="C229">
        <v>67</v>
      </c>
      <c r="D229">
        <v>0</v>
      </c>
      <c r="E229">
        <v>1</v>
      </c>
      <c r="F229">
        <v>90</v>
      </c>
      <c r="G229">
        <v>3</v>
      </c>
      <c r="H229">
        <v>0</v>
      </c>
      <c r="I229">
        <v>6700001</v>
      </c>
      <c r="J229">
        <v>1335</v>
      </c>
      <c r="K229">
        <v>158.24913812552776</v>
      </c>
      <c r="L229">
        <f t="shared" si="3"/>
        <v>59823</v>
      </c>
    </row>
    <row r="230" spans="1:12" hidden="1">
      <c r="A230" t="s">
        <v>1361</v>
      </c>
      <c r="B230">
        <v>67000010300006</v>
      </c>
      <c r="C230">
        <v>67</v>
      </c>
      <c r="D230">
        <v>0</v>
      </c>
      <c r="E230">
        <v>1</v>
      </c>
      <c r="F230">
        <v>30</v>
      </c>
      <c r="G230">
        <v>6</v>
      </c>
      <c r="H230">
        <v>0</v>
      </c>
      <c r="I230">
        <v>6700001</v>
      </c>
      <c r="J230">
        <v>1299</v>
      </c>
      <c r="K230">
        <v>159.78396290614813</v>
      </c>
      <c r="L230">
        <f t="shared" si="3"/>
        <v>61122</v>
      </c>
    </row>
    <row r="231" spans="1:12" hidden="1">
      <c r="A231" t="s">
        <v>1357</v>
      </c>
      <c r="B231">
        <v>67000010300021</v>
      </c>
      <c r="C231">
        <v>67</v>
      </c>
      <c r="D231">
        <v>0</v>
      </c>
      <c r="E231">
        <v>1</v>
      </c>
      <c r="F231">
        <v>30</v>
      </c>
      <c r="G231">
        <v>21</v>
      </c>
      <c r="H231">
        <v>0</v>
      </c>
      <c r="I231">
        <v>6700001</v>
      </c>
      <c r="J231">
        <v>732</v>
      </c>
      <c r="K231">
        <v>168.73512001724475</v>
      </c>
      <c r="L231">
        <f t="shared" si="3"/>
        <v>61854</v>
      </c>
    </row>
    <row r="232" spans="1:12" hidden="1">
      <c r="A232" t="s">
        <v>2028</v>
      </c>
      <c r="B232">
        <v>67000011600014</v>
      </c>
      <c r="C232">
        <v>67</v>
      </c>
      <c r="D232">
        <v>0</v>
      </c>
      <c r="E232">
        <v>1</v>
      </c>
      <c r="F232">
        <v>160</v>
      </c>
      <c r="G232">
        <v>14</v>
      </c>
      <c r="H232">
        <v>0</v>
      </c>
      <c r="I232">
        <v>6700001</v>
      </c>
      <c r="J232">
        <v>674</v>
      </c>
      <c r="K232">
        <v>172.72478195662637</v>
      </c>
      <c r="L232">
        <f t="shared" si="3"/>
        <v>62528</v>
      </c>
    </row>
    <row r="233" spans="1:12" hidden="1">
      <c r="A233" t="s">
        <v>1905</v>
      </c>
      <c r="B233">
        <v>67000010200014</v>
      </c>
      <c r="C233">
        <v>67</v>
      </c>
      <c r="D233">
        <v>0</v>
      </c>
      <c r="E233">
        <v>1</v>
      </c>
      <c r="F233">
        <v>20</v>
      </c>
      <c r="G233">
        <v>14</v>
      </c>
      <c r="H233">
        <v>0</v>
      </c>
      <c r="I233">
        <v>6700001</v>
      </c>
      <c r="J233">
        <v>1656</v>
      </c>
      <c r="K233">
        <v>177.15507696313924</v>
      </c>
      <c r="L233">
        <f t="shared" si="3"/>
        <v>64184</v>
      </c>
    </row>
    <row r="234" spans="1:12" hidden="1">
      <c r="A234" t="s">
        <v>1998</v>
      </c>
      <c r="B234">
        <v>67000011000001</v>
      </c>
      <c r="C234">
        <v>67</v>
      </c>
      <c r="D234">
        <v>0</v>
      </c>
      <c r="E234">
        <v>1</v>
      </c>
      <c r="F234">
        <v>100</v>
      </c>
      <c r="G234">
        <v>1</v>
      </c>
      <c r="H234">
        <v>0</v>
      </c>
      <c r="I234">
        <v>6700001</v>
      </c>
      <c r="J234">
        <v>1993</v>
      </c>
      <c r="K234">
        <v>181.24340392289724</v>
      </c>
      <c r="L234">
        <f t="shared" si="3"/>
        <v>66177</v>
      </c>
    </row>
    <row r="235" spans="1:12" hidden="1">
      <c r="A235" t="s">
        <v>1977</v>
      </c>
      <c r="B235">
        <v>67000010800004</v>
      </c>
      <c r="C235">
        <v>67</v>
      </c>
      <c r="D235">
        <v>0</v>
      </c>
      <c r="E235">
        <v>1</v>
      </c>
      <c r="F235">
        <v>80</v>
      </c>
      <c r="G235">
        <v>4</v>
      </c>
      <c r="H235">
        <v>0</v>
      </c>
      <c r="I235">
        <v>6700001</v>
      </c>
      <c r="J235">
        <v>1527</v>
      </c>
      <c r="K235">
        <v>184.3942057205671</v>
      </c>
      <c r="L235">
        <f t="shared" si="3"/>
        <v>67704</v>
      </c>
    </row>
    <row r="236" spans="1:12" hidden="1">
      <c r="A236" t="s">
        <v>1890</v>
      </c>
      <c r="B236">
        <v>67000010100025</v>
      </c>
      <c r="C236">
        <v>67</v>
      </c>
      <c r="D236">
        <v>0</v>
      </c>
      <c r="E236">
        <v>1</v>
      </c>
      <c r="F236">
        <v>10</v>
      </c>
      <c r="G236">
        <v>25</v>
      </c>
      <c r="H236">
        <v>0</v>
      </c>
      <c r="I236">
        <v>6700001</v>
      </c>
      <c r="J236">
        <v>929</v>
      </c>
      <c r="K236">
        <v>186.84012399091318</v>
      </c>
      <c r="L236">
        <f t="shared" si="3"/>
        <v>68633</v>
      </c>
    </row>
    <row r="237" spans="1:12" hidden="1">
      <c r="A237" t="s">
        <v>1878</v>
      </c>
      <c r="B237">
        <v>67000010100010</v>
      </c>
      <c r="C237">
        <v>67</v>
      </c>
      <c r="D237">
        <v>0</v>
      </c>
      <c r="E237">
        <v>1</v>
      </c>
      <c r="F237">
        <v>10</v>
      </c>
      <c r="G237">
        <v>10</v>
      </c>
      <c r="H237">
        <v>0</v>
      </c>
      <c r="I237">
        <v>6700001</v>
      </c>
      <c r="J237">
        <v>1412</v>
      </c>
      <c r="K237">
        <v>187.58998559912618</v>
      </c>
      <c r="L237">
        <f t="shared" si="3"/>
        <v>70045</v>
      </c>
    </row>
    <row r="238" spans="1:12" hidden="1">
      <c r="A238" t="s">
        <v>2007</v>
      </c>
      <c r="B238">
        <v>67000011000012</v>
      </c>
      <c r="C238">
        <v>67</v>
      </c>
      <c r="D238">
        <v>0</v>
      </c>
      <c r="E238">
        <v>1</v>
      </c>
      <c r="F238">
        <v>100</v>
      </c>
      <c r="G238">
        <v>12</v>
      </c>
      <c r="H238">
        <v>0</v>
      </c>
      <c r="I238">
        <v>6700001</v>
      </c>
      <c r="J238">
        <v>2102</v>
      </c>
      <c r="K238">
        <v>188.06966088252162</v>
      </c>
      <c r="L238">
        <f t="shared" si="3"/>
        <v>72147</v>
      </c>
    </row>
    <row r="239" spans="1:12" hidden="1">
      <c r="A239" t="s">
        <v>1961</v>
      </c>
      <c r="B239">
        <v>67000010500020</v>
      </c>
      <c r="C239">
        <v>67</v>
      </c>
      <c r="D239">
        <v>0</v>
      </c>
      <c r="E239">
        <v>1</v>
      </c>
      <c r="F239">
        <v>50</v>
      </c>
      <c r="G239">
        <v>20</v>
      </c>
      <c r="H239">
        <v>0</v>
      </c>
      <c r="I239">
        <v>6700001</v>
      </c>
      <c r="J239">
        <v>496</v>
      </c>
      <c r="K239">
        <v>190.93521321410151</v>
      </c>
      <c r="L239">
        <f t="shared" si="3"/>
        <v>72643</v>
      </c>
    </row>
    <row r="240" spans="1:12" hidden="1">
      <c r="A240" t="s">
        <v>1976</v>
      </c>
      <c r="B240">
        <v>67000010800003</v>
      </c>
      <c r="C240">
        <v>67</v>
      </c>
      <c r="D240">
        <v>0</v>
      </c>
      <c r="E240">
        <v>1</v>
      </c>
      <c r="F240">
        <v>80</v>
      </c>
      <c r="G240">
        <v>3</v>
      </c>
      <c r="H240">
        <v>0</v>
      </c>
      <c r="I240">
        <v>6700001</v>
      </c>
      <c r="J240">
        <v>1059</v>
      </c>
      <c r="K240">
        <v>194.46579524342016</v>
      </c>
      <c r="L240">
        <f t="shared" si="3"/>
        <v>73702</v>
      </c>
    </row>
    <row r="241" spans="1:12" hidden="1">
      <c r="A241" t="s">
        <v>2031</v>
      </c>
      <c r="B241">
        <v>67000011600017</v>
      </c>
      <c r="C241">
        <v>67</v>
      </c>
      <c r="D241">
        <v>0</v>
      </c>
      <c r="E241">
        <v>1</v>
      </c>
      <c r="F241">
        <v>160</v>
      </c>
      <c r="G241">
        <v>17</v>
      </c>
      <c r="H241">
        <v>0</v>
      </c>
      <c r="I241">
        <v>6700001</v>
      </c>
      <c r="J241">
        <v>1881</v>
      </c>
      <c r="K241">
        <v>195.15261347418843</v>
      </c>
      <c r="L241">
        <f t="shared" si="3"/>
        <v>75583</v>
      </c>
    </row>
    <row r="242" spans="1:12" hidden="1">
      <c r="A242" t="s">
        <v>2042</v>
      </c>
      <c r="B242">
        <v>67000011700013</v>
      </c>
      <c r="C242">
        <v>67</v>
      </c>
      <c r="D242">
        <v>0</v>
      </c>
      <c r="E242">
        <v>1</v>
      </c>
      <c r="F242">
        <v>170</v>
      </c>
      <c r="G242">
        <v>13</v>
      </c>
      <c r="H242">
        <v>0</v>
      </c>
      <c r="I242">
        <v>6700001</v>
      </c>
      <c r="J242">
        <v>507</v>
      </c>
      <c r="K242">
        <v>196.67526412331722</v>
      </c>
      <c r="L242">
        <f t="shared" si="3"/>
        <v>76090</v>
      </c>
    </row>
    <row r="243" spans="1:12" hidden="1">
      <c r="A243" t="s">
        <v>1910</v>
      </c>
      <c r="B243">
        <v>67000010200019</v>
      </c>
      <c r="C243">
        <v>67</v>
      </c>
      <c r="D243">
        <v>0</v>
      </c>
      <c r="E243">
        <v>1</v>
      </c>
      <c r="F243">
        <v>20</v>
      </c>
      <c r="G243">
        <v>19</v>
      </c>
      <c r="H243">
        <v>0</v>
      </c>
      <c r="I243">
        <v>6700001</v>
      </c>
      <c r="J243">
        <v>785</v>
      </c>
      <c r="K243">
        <v>197.36959506926596</v>
      </c>
      <c r="L243">
        <f t="shared" si="3"/>
        <v>76875</v>
      </c>
    </row>
    <row r="244" spans="1:12" hidden="1">
      <c r="A244" t="s">
        <v>1267</v>
      </c>
      <c r="B244">
        <v>67000010300015</v>
      </c>
      <c r="C244">
        <v>67</v>
      </c>
      <c r="D244">
        <v>0</v>
      </c>
      <c r="E244">
        <v>1</v>
      </c>
      <c r="F244">
        <v>30</v>
      </c>
      <c r="G244">
        <v>15</v>
      </c>
      <c r="H244">
        <v>0</v>
      </c>
      <c r="I244">
        <v>6700001</v>
      </c>
      <c r="J244">
        <v>837</v>
      </c>
      <c r="K244">
        <v>198.07569983278484</v>
      </c>
      <c r="L244">
        <f t="shared" si="3"/>
        <v>77712</v>
      </c>
    </row>
    <row r="245" spans="1:12" hidden="1">
      <c r="A245" t="s">
        <v>523</v>
      </c>
      <c r="B245">
        <v>67000011300003</v>
      </c>
      <c r="C245">
        <v>67</v>
      </c>
      <c r="D245">
        <v>0</v>
      </c>
      <c r="E245">
        <v>1</v>
      </c>
      <c r="F245">
        <v>130</v>
      </c>
      <c r="G245">
        <v>3</v>
      </c>
      <c r="H245">
        <v>0</v>
      </c>
      <c r="I245">
        <v>6700001</v>
      </c>
      <c r="J245">
        <v>1246</v>
      </c>
      <c r="K245">
        <v>199.52635611918257</v>
      </c>
      <c r="L245">
        <f t="shared" si="3"/>
        <v>78958</v>
      </c>
    </row>
    <row r="246" spans="1:12" hidden="1">
      <c r="A246" t="s">
        <v>1880</v>
      </c>
      <c r="B246">
        <v>67000010100015</v>
      </c>
      <c r="C246">
        <v>67</v>
      </c>
      <c r="D246">
        <v>0</v>
      </c>
      <c r="E246">
        <v>1</v>
      </c>
      <c r="F246">
        <v>10</v>
      </c>
      <c r="G246">
        <v>15</v>
      </c>
      <c r="H246">
        <v>0</v>
      </c>
      <c r="I246">
        <v>6700001</v>
      </c>
      <c r="J246">
        <v>4239</v>
      </c>
      <c r="K246">
        <v>199.66839366535569</v>
      </c>
      <c r="L246">
        <f t="shared" si="3"/>
        <v>83197</v>
      </c>
    </row>
    <row r="247" spans="1:12" hidden="1">
      <c r="A247" t="s">
        <v>1921</v>
      </c>
      <c r="B247">
        <v>67000010300010</v>
      </c>
      <c r="C247">
        <v>67</v>
      </c>
      <c r="D247">
        <v>0</v>
      </c>
      <c r="E247">
        <v>1</v>
      </c>
      <c r="F247">
        <v>30</v>
      </c>
      <c r="G247">
        <v>10</v>
      </c>
      <c r="H247">
        <v>0</v>
      </c>
      <c r="I247">
        <v>6700001</v>
      </c>
      <c r="J247">
        <v>537</v>
      </c>
      <c r="K247">
        <v>201.80392065842128</v>
      </c>
      <c r="L247">
        <f t="shared" ref="L247:L310" si="4">J247+L246</f>
        <v>83734</v>
      </c>
    </row>
    <row r="248" spans="1:12" hidden="1">
      <c r="A248" t="s">
        <v>1989</v>
      </c>
      <c r="B248">
        <v>67000010900004</v>
      </c>
      <c r="C248">
        <v>67</v>
      </c>
      <c r="D248">
        <v>0</v>
      </c>
      <c r="E248">
        <v>1</v>
      </c>
      <c r="F248">
        <v>90</v>
      </c>
      <c r="G248">
        <v>4</v>
      </c>
      <c r="H248">
        <v>0</v>
      </c>
      <c r="I248">
        <v>6700001</v>
      </c>
      <c r="J248">
        <v>1011</v>
      </c>
      <c r="K248">
        <v>215.08148886229461</v>
      </c>
      <c r="L248">
        <f t="shared" si="4"/>
        <v>84745</v>
      </c>
    </row>
    <row r="249" spans="1:12" hidden="1">
      <c r="A249" t="s">
        <v>1893</v>
      </c>
      <c r="B249">
        <v>67000010200002</v>
      </c>
      <c r="C249">
        <v>67</v>
      </c>
      <c r="D249">
        <v>0</v>
      </c>
      <c r="E249">
        <v>1</v>
      </c>
      <c r="F249">
        <v>20</v>
      </c>
      <c r="G249">
        <v>2</v>
      </c>
      <c r="H249">
        <v>0</v>
      </c>
      <c r="I249">
        <v>6700001</v>
      </c>
      <c r="J249">
        <v>605</v>
      </c>
      <c r="K249">
        <v>216.04214417019344</v>
      </c>
      <c r="L249">
        <f t="shared" si="4"/>
        <v>85350</v>
      </c>
    </row>
    <row r="250" spans="1:12" hidden="1">
      <c r="A250" t="s">
        <v>1897</v>
      </c>
      <c r="B250">
        <v>67000010200006</v>
      </c>
      <c r="C250">
        <v>67</v>
      </c>
      <c r="D250">
        <v>0</v>
      </c>
      <c r="E250">
        <v>1</v>
      </c>
      <c r="F250">
        <v>20</v>
      </c>
      <c r="G250">
        <v>6</v>
      </c>
      <c r="H250">
        <v>0</v>
      </c>
      <c r="I250">
        <v>6700001</v>
      </c>
      <c r="J250">
        <v>342</v>
      </c>
      <c r="K250">
        <v>221.96789667860236</v>
      </c>
      <c r="L250">
        <f t="shared" si="4"/>
        <v>85692</v>
      </c>
    </row>
    <row r="251" spans="1:12" hidden="1">
      <c r="A251" t="s">
        <v>1907</v>
      </c>
      <c r="B251">
        <v>67000010200016</v>
      </c>
      <c r="C251">
        <v>67</v>
      </c>
      <c r="D251">
        <v>0</v>
      </c>
      <c r="E251">
        <v>1</v>
      </c>
      <c r="F251">
        <v>20</v>
      </c>
      <c r="G251">
        <v>16</v>
      </c>
      <c r="H251">
        <v>0</v>
      </c>
      <c r="I251">
        <v>6700001</v>
      </c>
      <c r="J251">
        <v>293</v>
      </c>
      <c r="K251">
        <v>224.55899671244055</v>
      </c>
      <c r="L251">
        <f t="shared" si="4"/>
        <v>85985</v>
      </c>
    </row>
    <row r="252" spans="1:12" hidden="1">
      <c r="A252" t="s">
        <v>1919</v>
      </c>
      <c r="B252">
        <v>67000010300007</v>
      </c>
      <c r="C252">
        <v>67</v>
      </c>
      <c r="D252">
        <v>0</v>
      </c>
      <c r="E252">
        <v>1</v>
      </c>
      <c r="F252">
        <v>30</v>
      </c>
      <c r="G252">
        <v>7</v>
      </c>
      <c r="H252">
        <v>0</v>
      </c>
      <c r="I252">
        <v>6700001</v>
      </c>
      <c r="J252">
        <v>452</v>
      </c>
      <c r="K252">
        <v>227.06969862293229</v>
      </c>
      <c r="L252">
        <f t="shared" si="4"/>
        <v>86437</v>
      </c>
    </row>
    <row r="253" spans="1:12" hidden="1">
      <c r="A253" t="s">
        <v>2000</v>
      </c>
      <c r="B253">
        <v>67000011000004</v>
      </c>
      <c r="C253">
        <v>67</v>
      </c>
      <c r="D253">
        <v>0</v>
      </c>
      <c r="E253">
        <v>1</v>
      </c>
      <c r="F253">
        <v>100</v>
      </c>
      <c r="G253">
        <v>4</v>
      </c>
      <c r="H253">
        <v>0</v>
      </c>
      <c r="I253">
        <v>6700001</v>
      </c>
      <c r="J253">
        <v>272</v>
      </c>
      <c r="K253">
        <v>228.3196570322132</v>
      </c>
      <c r="L253">
        <f t="shared" si="4"/>
        <v>86709</v>
      </c>
    </row>
    <row r="254" spans="1:12" hidden="1">
      <c r="A254" t="s">
        <v>1942</v>
      </c>
      <c r="B254">
        <v>67000010400010</v>
      </c>
      <c r="C254">
        <v>67</v>
      </c>
      <c r="D254">
        <v>0</v>
      </c>
      <c r="E254">
        <v>1</v>
      </c>
      <c r="F254">
        <v>40</v>
      </c>
      <c r="G254">
        <v>10</v>
      </c>
      <c r="H254">
        <v>0</v>
      </c>
      <c r="I254">
        <v>6700001</v>
      </c>
      <c r="J254">
        <v>659</v>
      </c>
      <c r="K254">
        <v>229.83231903951545</v>
      </c>
      <c r="L254">
        <f t="shared" si="4"/>
        <v>87368</v>
      </c>
    </row>
    <row r="255" spans="1:12" hidden="1">
      <c r="A255" t="s">
        <v>1706</v>
      </c>
      <c r="B255">
        <v>67000010500021</v>
      </c>
      <c r="C255">
        <v>67</v>
      </c>
      <c r="D255">
        <v>0</v>
      </c>
      <c r="E255">
        <v>1</v>
      </c>
      <c r="F255">
        <v>50</v>
      </c>
      <c r="G255">
        <v>21</v>
      </c>
      <c r="H255">
        <v>0</v>
      </c>
      <c r="I255">
        <v>6700001</v>
      </c>
      <c r="J255">
        <v>970</v>
      </c>
      <c r="K255">
        <v>229.9346118209142</v>
      </c>
      <c r="L255">
        <f t="shared" si="4"/>
        <v>88338</v>
      </c>
    </row>
    <row r="256" spans="1:12" hidden="1">
      <c r="A256" t="s">
        <v>1944</v>
      </c>
      <c r="B256">
        <v>67000010400012</v>
      </c>
      <c r="C256">
        <v>67</v>
      </c>
      <c r="D256">
        <v>0</v>
      </c>
      <c r="E256">
        <v>1</v>
      </c>
      <c r="F256">
        <v>40</v>
      </c>
      <c r="G256">
        <v>12</v>
      </c>
      <c r="H256">
        <v>0</v>
      </c>
      <c r="I256">
        <v>6700001</v>
      </c>
      <c r="J256">
        <v>1222</v>
      </c>
      <c r="K256">
        <v>236.35757804839909</v>
      </c>
      <c r="L256">
        <f t="shared" si="4"/>
        <v>89560</v>
      </c>
    </row>
    <row r="257" spans="1:15" hidden="1">
      <c r="A257" t="s">
        <v>607</v>
      </c>
      <c r="B257">
        <v>67000010500014</v>
      </c>
      <c r="C257">
        <v>67</v>
      </c>
      <c r="D257">
        <v>0</v>
      </c>
      <c r="E257">
        <v>1</v>
      </c>
      <c r="F257">
        <v>50</v>
      </c>
      <c r="G257">
        <v>14</v>
      </c>
      <c r="H257">
        <v>0</v>
      </c>
      <c r="I257">
        <v>6700001</v>
      </c>
      <c r="J257">
        <v>1190</v>
      </c>
      <c r="K257">
        <v>236.68057088600744</v>
      </c>
      <c r="L257">
        <f t="shared" si="4"/>
        <v>90750</v>
      </c>
    </row>
    <row r="258" spans="1:15" hidden="1">
      <c r="A258" t="s">
        <v>1922</v>
      </c>
      <c r="B258">
        <v>67000010300011</v>
      </c>
      <c r="C258">
        <v>67</v>
      </c>
      <c r="D258">
        <v>0</v>
      </c>
      <c r="E258">
        <v>1</v>
      </c>
      <c r="F258">
        <v>30</v>
      </c>
      <c r="G258">
        <v>11</v>
      </c>
      <c r="H258">
        <v>0</v>
      </c>
      <c r="I258">
        <v>6700001</v>
      </c>
      <c r="J258">
        <v>1375</v>
      </c>
      <c r="K258">
        <v>238.52552552351909</v>
      </c>
      <c r="L258">
        <f t="shared" si="4"/>
        <v>92125</v>
      </c>
    </row>
    <row r="259" spans="1:15" hidden="1">
      <c r="A259" t="s">
        <v>1898</v>
      </c>
      <c r="B259">
        <v>67000010200007</v>
      </c>
      <c r="C259">
        <v>67</v>
      </c>
      <c r="D259">
        <v>0</v>
      </c>
      <c r="E259">
        <v>1</v>
      </c>
      <c r="F259">
        <v>20</v>
      </c>
      <c r="G259">
        <v>7</v>
      </c>
      <c r="H259">
        <v>0</v>
      </c>
      <c r="I259">
        <v>6700001</v>
      </c>
      <c r="J259">
        <v>735</v>
      </c>
      <c r="K259">
        <v>240.85358586241614</v>
      </c>
      <c r="L259">
        <f t="shared" si="4"/>
        <v>92860</v>
      </c>
    </row>
    <row r="260" spans="1:15" hidden="1">
      <c r="A260" t="s">
        <v>384</v>
      </c>
      <c r="B260">
        <v>67000010100013</v>
      </c>
      <c r="C260">
        <v>67</v>
      </c>
      <c r="D260">
        <v>0</v>
      </c>
      <c r="E260">
        <v>1</v>
      </c>
      <c r="F260">
        <v>10</v>
      </c>
      <c r="G260">
        <v>13</v>
      </c>
      <c r="H260">
        <v>0</v>
      </c>
      <c r="I260">
        <v>6700001</v>
      </c>
      <c r="J260">
        <v>1403</v>
      </c>
      <c r="K260">
        <v>242.04949065806289</v>
      </c>
      <c r="L260">
        <f t="shared" si="4"/>
        <v>94263</v>
      </c>
    </row>
    <row r="261" spans="1:15" hidden="1">
      <c r="A261" t="s">
        <v>1948</v>
      </c>
      <c r="B261">
        <v>67000010500003</v>
      </c>
      <c r="C261">
        <v>67</v>
      </c>
      <c r="D261">
        <v>0</v>
      </c>
      <c r="E261">
        <v>1</v>
      </c>
      <c r="F261">
        <v>50</v>
      </c>
      <c r="G261">
        <v>3</v>
      </c>
      <c r="H261">
        <v>0</v>
      </c>
      <c r="I261">
        <v>6700001</v>
      </c>
      <c r="J261">
        <v>1238</v>
      </c>
      <c r="K261">
        <v>243.80162953128254</v>
      </c>
      <c r="L261">
        <f t="shared" si="4"/>
        <v>95501</v>
      </c>
    </row>
    <row r="262" spans="1:15">
      <c r="A262" s="2" t="s">
        <v>641</v>
      </c>
      <c r="B262" s="2">
        <v>67000010100028</v>
      </c>
      <c r="C262" s="2">
        <v>67</v>
      </c>
      <c r="D262" s="2">
        <v>0</v>
      </c>
      <c r="E262" s="2">
        <v>1</v>
      </c>
      <c r="F262" s="2">
        <v>10</v>
      </c>
      <c r="G262" s="2">
        <v>28</v>
      </c>
      <c r="H262" s="2">
        <v>0</v>
      </c>
      <c r="I262" s="2">
        <v>6700001</v>
      </c>
      <c r="J262" s="2">
        <v>4243</v>
      </c>
      <c r="K262" s="2">
        <v>249.32778634650487</v>
      </c>
      <c r="L262" s="2">
        <f t="shared" si="4"/>
        <v>99744</v>
      </c>
      <c r="M262" s="2"/>
      <c r="N262" s="2"/>
      <c r="O262" s="2">
        <v>1</v>
      </c>
    </row>
    <row r="263" spans="1:15" hidden="1">
      <c r="A263" t="s">
        <v>1952</v>
      </c>
      <c r="B263">
        <v>67000010500007</v>
      </c>
      <c r="C263">
        <v>67</v>
      </c>
      <c r="D263">
        <v>0</v>
      </c>
      <c r="E263">
        <v>1</v>
      </c>
      <c r="F263">
        <v>50</v>
      </c>
      <c r="G263">
        <v>7</v>
      </c>
      <c r="H263">
        <v>0</v>
      </c>
      <c r="I263">
        <v>6700001</v>
      </c>
      <c r="J263">
        <v>737</v>
      </c>
      <c r="K263">
        <v>252.67264135961867</v>
      </c>
      <c r="L263">
        <f t="shared" si="4"/>
        <v>100481</v>
      </c>
    </row>
    <row r="264" spans="1:15" hidden="1">
      <c r="A264" t="s">
        <v>1912</v>
      </c>
      <c r="B264">
        <v>67000010200021</v>
      </c>
      <c r="C264">
        <v>67</v>
      </c>
      <c r="D264">
        <v>0</v>
      </c>
      <c r="E264">
        <v>1</v>
      </c>
      <c r="F264">
        <v>20</v>
      </c>
      <c r="G264">
        <v>21</v>
      </c>
      <c r="H264">
        <v>0</v>
      </c>
      <c r="I264">
        <v>6700001</v>
      </c>
      <c r="J264">
        <v>245</v>
      </c>
      <c r="K264">
        <v>259.94569122685778</v>
      </c>
      <c r="L264">
        <f t="shared" si="4"/>
        <v>100726</v>
      </c>
    </row>
    <row r="265" spans="1:15" hidden="1">
      <c r="A265" t="s">
        <v>1996</v>
      </c>
      <c r="B265">
        <v>67000010900011</v>
      </c>
      <c r="C265">
        <v>67</v>
      </c>
      <c r="D265">
        <v>0</v>
      </c>
      <c r="E265">
        <v>1</v>
      </c>
      <c r="F265">
        <v>90</v>
      </c>
      <c r="G265">
        <v>11</v>
      </c>
      <c r="H265">
        <v>0</v>
      </c>
      <c r="I265">
        <v>6700001</v>
      </c>
      <c r="J265">
        <v>750</v>
      </c>
      <c r="K265">
        <v>261.48308365044147</v>
      </c>
      <c r="L265">
        <f t="shared" si="4"/>
        <v>101476</v>
      </c>
    </row>
    <row r="266" spans="1:15" hidden="1">
      <c r="A266" t="s">
        <v>626</v>
      </c>
      <c r="B266">
        <v>67000011600008</v>
      </c>
      <c r="C266">
        <v>67</v>
      </c>
      <c r="D266">
        <v>0</v>
      </c>
      <c r="E266">
        <v>1</v>
      </c>
      <c r="F266">
        <v>160</v>
      </c>
      <c r="G266">
        <v>8</v>
      </c>
      <c r="H266">
        <v>0</v>
      </c>
      <c r="I266">
        <v>6700001</v>
      </c>
      <c r="J266">
        <v>644</v>
      </c>
      <c r="K266">
        <v>262.44453155463759</v>
      </c>
      <c r="L266">
        <f t="shared" si="4"/>
        <v>102120</v>
      </c>
    </row>
    <row r="267" spans="1:15" hidden="1">
      <c r="A267" t="s">
        <v>1648</v>
      </c>
      <c r="B267">
        <v>67000010100029</v>
      </c>
      <c r="C267">
        <v>67</v>
      </c>
      <c r="D267">
        <v>0</v>
      </c>
      <c r="E267">
        <v>1</v>
      </c>
      <c r="F267">
        <v>10</v>
      </c>
      <c r="G267">
        <v>29</v>
      </c>
      <c r="H267">
        <v>0</v>
      </c>
      <c r="I267">
        <v>6700001</v>
      </c>
      <c r="J267">
        <v>5404</v>
      </c>
      <c r="K267">
        <v>267.51770751423481</v>
      </c>
      <c r="L267">
        <f t="shared" si="4"/>
        <v>107524</v>
      </c>
    </row>
    <row r="268" spans="1:15" hidden="1">
      <c r="A268" t="s">
        <v>2030</v>
      </c>
      <c r="B268">
        <v>67000011600016</v>
      </c>
      <c r="C268">
        <v>67</v>
      </c>
      <c r="D268">
        <v>0</v>
      </c>
      <c r="E268">
        <v>1</v>
      </c>
      <c r="F268">
        <v>160</v>
      </c>
      <c r="G268">
        <v>16</v>
      </c>
      <c r="H268">
        <v>0</v>
      </c>
      <c r="I268">
        <v>6700001</v>
      </c>
      <c r="J268">
        <v>1155</v>
      </c>
      <c r="K268">
        <v>271.54027834991973</v>
      </c>
      <c r="L268">
        <f t="shared" si="4"/>
        <v>108679</v>
      </c>
    </row>
    <row r="269" spans="1:15" hidden="1">
      <c r="A269" t="s">
        <v>1967</v>
      </c>
      <c r="B269">
        <v>67000010600007</v>
      </c>
      <c r="C269">
        <v>67</v>
      </c>
      <c r="D269">
        <v>0</v>
      </c>
      <c r="E269">
        <v>1</v>
      </c>
      <c r="F269">
        <v>60</v>
      </c>
      <c r="G269">
        <v>7</v>
      </c>
      <c r="H269">
        <v>0</v>
      </c>
      <c r="I269">
        <v>6700001</v>
      </c>
      <c r="J269">
        <v>873</v>
      </c>
      <c r="K269">
        <v>275.31634988412657</v>
      </c>
      <c r="L269">
        <f t="shared" si="4"/>
        <v>109552</v>
      </c>
    </row>
    <row r="270" spans="1:15" hidden="1">
      <c r="A270" t="s">
        <v>1974</v>
      </c>
      <c r="B270">
        <v>67000010600016</v>
      </c>
      <c r="C270">
        <v>67</v>
      </c>
      <c r="D270">
        <v>0</v>
      </c>
      <c r="E270">
        <v>1</v>
      </c>
      <c r="F270">
        <v>60</v>
      </c>
      <c r="G270">
        <v>16</v>
      </c>
      <c r="H270">
        <v>0</v>
      </c>
      <c r="I270">
        <v>6700001</v>
      </c>
      <c r="J270">
        <v>1868</v>
      </c>
      <c r="K270">
        <v>277.24161442611552</v>
      </c>
      <c r="L270">
        <f t="shared" si="4"/>
        <v>111420</v>
      </c>
    </row>
    <row r="271" spans="1:15" hidden="1">
      <c r="A271" t="s">
        <v>2001</v>
      </c>
      <c r="B271">
        <v>67000011000005</v>
      </c>
      <c r="C271">
        <v>67</v>
      </c>
      <c r="D271">
        <v>0</v>
      </c>
      <c r="E271">
        <v>1</v>
      </c>
      <c r="F271">
        <v>100</v>
      </c>
      <c r="G271">
        <v>5</v>
      </c>
      <c r="H271">
        <v>0</v>
      </c>
      <c r="I271">
        <v>6700001</v>
      </c>
      <c r="J271">
        <v>438</v>
      </c>
      <c r="K271">
        <v>278.78752730161438</v>
      </c>
      <c r="L271">
        <f t="shared" si="4"/>
        <v>111858</v>
      </c>
    </row>
    <row r="272" spans="1:15" hidden="1">
      <c r="A272" t="s">
        <v>1978</v>
      </c>
      <c r="B272">
        <v>67000010800006</v>
      </c>
      <c r="C272">
        <v>67</v>
      </c>
      <c r="D272">
        <v>0</v>
      </c>
      <c r="E272">
        <v>1</v>
      </c>
      <c r="F272">
        <v>80</v>
      </c>
      <c r="G272">
        <v>6</v>
      </c>
      <c r="H272">
        <v>0</v>
      </c>
      <c r="I272">
        <v>6700001</v>
      </c>
      <c r="J272">
        <v>2053</v>
      </c>
      <c r="K272">
        <v>281.84114095019646</v>
      </c>
      <c r="L272">
        <f t="shared" si="4"/>
        <v>113911</v>
      </c>
    </row>
    <row r="273" spans="1:12" hidden="1">
      <c r="A273" t="s">
        <v>1899</v>
      </c>
      <c r="B273">
        <v>67000010200008</v>
      </c>
      <c r="C273">
        <v>67</v>
      </c>
      <c r="D273">
        <v>0</v>
      </c>
      <c r="E273">
        <v>1</v>
      </c>
      <c r="F273">
        <v>20</v>
      </c>
      <c r="G273">
        <v>8</v>
      </c>
      <c r="H273">
        <v>0</v>
      </c>
      <c r="I273">
        <v>6700001</v>
      </c>
      <c r="J273">
        <v>3547</v>
      </c>
      <c r="K273">
        <v>281.94763919221339</v>
      </c>
      <c r="L273">
        <f t="shared" si="4"/>
        <v>117458</v>
      </c>
    </row>
    <row r="274" spans="1:12" hidden="1">
      <c r="A274" t="s">
        <v>1874</v>
      </c>
      <c r="B274">
        <v>67000010100006</v>
      </c>
      <c r="C274">
        <v>67</v>
      </c>
      <c r="D274">
        <v>0</v>
      </c>
      <c r="E274">
        <v>1</v>
      </c>
      <c r="F274">
        <v>10</v>
      </c>
      <c r="G274">
        <v>6</v>
      </c>
      <c r="H274">
        <v>0</v>
      </c>
      <c r="I274">
        <v>6700001</v>
      </c>
      <c r="J274">
        <v>942</v>
      </c>
      <c r="K274">
        <v>284.40027237700696</v>
      </c>
      <c r="L274">
        <f t="shared" si="4"/>
        <v>118400</v>
      </c>
    </row>
    <row r="275" spans="1:12" hidden="1">
      <c r="A275" t="s">
        <v>1964</v>
      </c>
      <c r="B275">
        <v>67000010600004</v>
      </c>
      <c r="C275">
        <v>67</v>
      </c>
      <c r="D275">
        <v>0</v>
      </c>
      <c r="E275">
        <v>1</v>
      </c>
      <c r="F275">
        <v>60</v>
      </c>
      <c r="G275">
        <v>4</v>
      </c>
      <c r="H275">
        <v>0</v>
      </c>
      <c r="I275">
        <v>6700001</v>
      </c>
      <c r="J275">
        <v>909</v>
      </c>
      <c r="K275">
        <v>285.0915052970646</v>
      </c>
      <c r="L275">
        <f t="shared" si="4"/>
        <v>119309</v>
      </c>
    </row>
    <row r="276" spans="1:12" hidden="1">
      <c r="A276" t="s">
        <v>1873</v>
      </c>
      <c r="B276">
        <v>67000010100005</v>
      </c>
      <c r="C276">
        <v>67</v>
      </c>
      <c r="D276">
        <v>0</v>
      </c>
      <c r="E276">
        <v>1</v>
      </c>
      <c r="F276">
        <v>10</v>
      </c>
      <c r="G276">
        <v>5</v>
      </c>
      <c r="H276">
        <v>0</v>
      </c>
      <c r="I276">
        <v>6700001</v>
      </c>
      <c r="J276">
        <v>1127</v>
      </c>
      <c r="K276">
        <v>286.61869795407205</v>
      </c>
      <c r="L276">
        <f t="shared" si="4"/>
        <v>120436</v>
      </c>
    </row>
    <row r="277" spans="1:12" hidden="1">
      <c r="A277" t="s">
        <v>1947</v>
      </c>
      <c r="B277">
        <v>67000010500002</v>
      </c>
      <c r="C277">
        <v>67</v>
      </c>
      <c r="D277">
        <v>0</v>
      </c>
      <c r="E277">
        <v>1</v>
      </c>
      <c r="F277">
        <v>50</v>
      </c>
      <c r="G277">
        <v>2</v>
      </c>
      <c r="H277">
        <v>0</v>
      </c>
      <c r="I277">
        <v>6700001</v>
      </c>
      <c r="J277">
        <v>1312</v>
      </c>
      <c r="K277">
        <v>292.01665206896297</v>
      </c>
      <c r="L277">
        <f t="shared" si="4"/>
        <v>121748</v>
      </c>
    </row>
    <row r="278" spans="1:12" hidden="1">
      <c r="A278" t="s">
        <v>2018</v>
      </c>
      <c r="B278">
        <v>67000011600001</v>
      </c>
      <c r="C278">
        <v>67</v>
      </c>
      <c r="D278">
        <v>0</v>
      </c>
      <c r="E278">
        <v>1</v>
      </c>
      <c r="F278">
        <v>160</v>
      </c>
      <c r="G278">
        <v>1</v>
      </c>
      <c r="H278">
        <v>0</v>
      </c>
      <c r="I278">
        <v>6700001</v>
      </c>
      <c r="J278">
        <v>1059</v>
      </c>
      <c r="K278">
        <v>294.25506203539572</v>
      </c>
      <c r="L278">
        <f t="shared" si="4"/>
        <v>122807</v>
      </c>
    </row>
    <row r="279" spans="1:12" hidden="1">
      <c r="A279" t="s">
        <v>1871</v>
      </c>
      <c r="B279">
        <v>67000010100003</v>
      </c>
      <c r="C279">
        <v>67</v>
      </c>
      <c r="D279">
        <v>0</v>
      </c>
      <c r="E279">
        <v>1</v>
      </c>
      <c r="F279">
        <v>10</v>
      </c>
      <c r="G279">
        <v>3</v>
      </c>
      <c r="H279">
        <v>0</v>
      </c>
      <c r="I279">
        <v>6700001</v>
      </c>
      <c r="J279">
        <v>2769</v>
      </c>
      <c r="K279">
        <v>296.75814903309288</v>
      </c>
      <c r="L279">
        <f t="shared" si="4"/>
        <v>125576</v>
      </c>
    </row>
    <row r="280" spans="1:12" hidden="1">
      <c r="A280" t="s">
        <v>1911</v>
      </c>
      <c r="B280">
        <v>67000010200020</v>
      </c>
      <c r="C280">
        <v>67</v>
      </c>
      <c r="D280">
        <v>0</v>
      </c>
      <c r="E280">
        <v>1</v>
      </c>
      <c r="F280">
        <v>20</v>
      </c>
      <c r="G280">
        <v>20</v>
      </c>
      <c r="H280">
        <v>0</v>
      </c>
      <c r="I280">
        <v>6700001</v>
      </c>
      <c r="J280">
        <v>370</v>
      </c>
      <c r="K280">
        <v>307.98591565282976</v>
      </c>
      <c r="L280">
        <f t="shared" si="4"/>
        <v>125946</v>
      </c>
    </row>
    <row r="281" spans="1:12" hidden="1">
      <c r="A281" t="s">
        <v>1941</v>
      </c>
      <c r="B281">
        <v>67000010400009</v>
      </c>
      <c r="C281">
        <v>67</v>
      </c>
      <c r="D281">
        <v>0</v>
      </c>
      <c r="E281">
        <v>1</v>
      </c>
      <c r="F281">
        <v>40</v>
      </c>
      <c r="G281">
        <v>9</v>
      </c>
      <c r="H281">
        <v>0</v>
      </c>
      <c r="I281">
        <v>6700001</v>
      </c>
      <c r="J281">
        <v>1303</v>
      </c>
      <c r="K281">
        <v>309.87156869211816</v>
      </c>
      <c r="L281">
        <f t="shared" si="4"/>
        <v>127249</v>
      </c>
    </row>
    <row r="282" spans="1:12" hidden="1">
      <c r="A282" t="s">
        <v>1955</v>
      </c>
      <c r="B282">
        <v>67000010500012</v>
      </c>
      <c r="C282">
        <v>67</v>
      </c>
      <c r="D282">
        <v>0</v>
      </c>
      <c r="E282">
        <v>1</v>
      </c>
      <c r="F282">
        <v>50</v>
      </c>
      <c r="G282">
        <v>12</v>
      </c>
      <c r="H282">
        <v>0</v>
      </c>
      <c r="I282">
        <v>6700001</v>
      </c>
      <c r="J282">
        <v>1238</v>
      </c>
      <c r="K282">
        <v>313.08690077335177</v>
      </c>
      <c r="L282">
        <f t="shared" si="4"/>
        <v>128487</v>
      </c>
    </row>
    <row r="283" spans="1:12" hidden="1">
      <c r="A283" t="s">
        <v>558</v>
      </c>
      <c r="B283">
        <v>67000010300002</v>
      </c>
      <c r="C283">
        <v>67</v>
      </c>
      <c r="D283">
        <v>0</v>
      </c>
      <c r="E283">
        <v>1</v>
      </c>
      <c r="F283">
        <v>30</v>
      </c>
      <c r="G283">
        <v>2</v>
      </c>
      <c r="H283">
        <v>0</v>
      </c>
      <c r="I283">
        <v>6700001</v>
      </c>
      <c r="J283">
        <v>2821</v>
      </c>
      <c r="K283">
        <v>315.2263728806999</v>
      </c>
      <c r="L283">
        <f t="shared" si="4"/>
        <v>131308</v>
      </c>
    </row>
    <row r="284" spans="1:12" hidden="1">
      <c r="A284" t="s">
        <v>1116</v>
      </c>
      <c r="B284">
        <v>67000010200025</v>
      </c>
      <c r="C284">
        <v>67</v>
      </c>
      <c r="D284">
        <v>0</v>
      </c>
      <c r="E284">
        <v>1</v>
      </c>
      <c r="F284">
        <v>20</v>
      </c>
      <c r="G284">
        <v>25</v>
      </c>
      <c r="H284">
        <v>0</v>
      </c>
      <c r="I284">
        <v>6700001</v>
      </c>
      <c r="J284">
        <v>890</v>
      </c>
      <c r="K284">
        <v>315.86014425392574</v>
      </c>
      <c r="L284">
        <f t="shared" si="4"/>
        <v>132198</v>
      </c>
    </row>
    <row r="285" spans="1:12" hidden="1">
      <c r="A285" t="s">
        <v>1945</v>
      </c>
      <c r="B285">
        <v>67000010400013</v>
      </c>
      <c r="C285">
        <v>67</v>
      </c>
      <c r="D285">
        <v>0</v>
      </c>
      <c r="E285">
        <v>1</v>
      </c>
      <c r="F285">
        <v>40</v>
      </c>
      <c r="G285">
        <v>13</v>
      </c>
      <c r="H285">
        <v>0</v>
      </c>
      <c r="I285">
        <v>6700001</v>
      </c>
      <c r="J285">
        <v>1601</v>
      </c>
      <c r="K285">
        <v>317.51989889124621</v>
      </c>
      <c r="L285">
        <f t="shared" si="4"/>
        <v>133799</v>
      </c>
    </row>
    <row r="286" spans="1:12" hidden="1">
      <c r="A286" t="s">
        <v>385</v>
      </c>
      <c r="B286">
        <v>67000010100011</v>
      </c>
      <c r="C286">
        <v>67</v>
      </c>
      <c r="D286">
        <v>0</v>
      </c>
      <c r="E286">
        <v>1</v>
      </c>
      <c r="F286">
        <v>10</v>
      </c>
      <c r="G286">
        <v>11</v>
      </c>
      <c r="H286">
        <v>0</v>
      </c>
      <c r="I286">
        <v>6700001</v>
      </c>
      <c r="J286">
        <v>380</v>
      </c>
      <c r="K286">
        <v>320.3807996755159</v>
      </c>
      <c r="L286">
        <f t="shared" si="4"/>
        <v>134179</v>
      </c>
    </row>
    <row r="287" spans="1:12" hidden="1">
      <c r="A287" t="s">
        <v>1123</v>
      </c>
      <c r="B287">
        <v>67000011000013</v>
      </c>
      <c r="C287">
        <v>67</v>
      </c>
      <c r="D287">
        <v>0</v>
      </c>
      <c r="E287">
        <v>1</v>
      </c>
      <c r="F287">
        <v>100</v>
      </c>
      <c r="G287">
        <v>13</v>
      </c>
      <c r="H287">
        <v>0</v>
      </c>
      <c r="I287">
        <v>6700001</v>
      </c>
      <c r="J287">
        <v>876</v>
      </c>
      <c r="K287">
        <v>323.97748974685959</v>
      </c>
      <c r="L287">
        <f t="shared" si="4"/>
        <v>135055</v>
      </c>
    </row>
    <row r="288" spans="1:12" hidden="1">
      <c r="A288" t="s">
        <v>1981</v>
      </c>
      <c r="B288">
        <v>67000010800011</v>
      </c>
      <c r="C288">
        <v>67</v>
      </c>
      <c r="D288">
        <v>0</v>
      </c>
      <c r="E288">
        <v>1</v>
      </c>
      <c r="F288">
        <v>80</v>
      </c>
      <c r="G288">
        <v>11</v>
      </c>
      <c r="H288">
        <v>0</v>
      </c>
      <c r="I288">
        <v>6700001</v>
      </c>
      <c r="J288">
        <v>1911</v>
      </c>
      <c r="K288">
        <v>324.92599364254369</v>
      </c>
      <c r="L288">
        <f t="shared" si="4"/>
        <v>136966</v>
      </c>
    </row>
    <row r="289" spans="1:12" hidden="1">
      <c r="A289" t="s">
        <v>1990</v>
      </c>
      <c r="B289">
        <v>67000010900005</v>
      </c>
      <c r="C289">
        <v>67</v>
      </c>
      <c r="D289">
        <v>0</v>
      </c>
      <c r="E289">
        <v>1</v>
      </c>
      <c r="F289">
        <v>90</v>
      </c>
      <c r="G289">
        <v>5</v>
      </c>
      <c r="H289">
        <v>0</v>
      </c>
      <c r="I289">
        <v>6700001</v>
      </c>
      <c r="J289">
        <v>896</v>
      </c>
      <c r="K289">
        <v>326.84015874772052</v>
      </c>
      <c r="L289">
        <f t="shared" si="4"/>
        <v>137862</v>
      </c>
    </row>
    <row r="290" spans="1:12" hidden="1">
      <c r="A290" t="s">
        <v>2027</v>
      </c>
      <c r="B290">
        <v>67000011600012</v>
      </c>
      <c r="C290">
        <v>67</v>
      </c>
      <c r="D290">
        <v>0</v>
      </c>
      <c r="E290">
        <v>1</v>
      </c>
      <c r="F290">
        <v>160</v>
      </c>
      <c r="G290">
        <v>12</v>
      </c>
      <c r="H290">
        <v>0</v>
      </c>
      <c r="I290">
        <v>6700001</v>
      </c>
      <c r="J290">
        <v>442</v>
      </c>
      <c r="K290">
        <v>327.00983897460611</v>
      </c>
      <c r="L290">
        <f t="shared" si="4"/>
        <v>138304</v>
      </c>
    </row>
    <row r="291" spans="1:12" hidden="1">
      <c r="A291" t="s">
        <v>1425</v>
      </c>
      <c r="B291">
        <v>67000011000010</v>
      </c>
      <c r="C291">
        <v>67</v>
      </c>
      <c r="D291">
        <v>0</v>
      </c>
      <c r="E291">
        <v>1</v>
      </c>
      <c r="F291">
        <v>100</v>
      </c>
      <c r="G291">
        <v>10</v>
      </c>
      <c r="H291">
        <v>0</v>
      </c>
      <c r="I291">
        <v>6700001</v>
      </c>
      <c r="J291">
        <v>623</v>
      </c>
      <c r="K291">
        <v>333.88327511776987</v>
      </c>
      <c r="L291">
        <f t="shared" si="4"/>
        <v>138927</v>
      </c>
    </row>
    <row r="292" spans="1:12" hidden="1">
      <c r="A292" t="s">
        <v>1949</v>
      </c>
      <c r="B292">
        <v>67000010500004</v>
      </c>
      <c r="C292">
        <v>67</v>
      </c>
      <c r="D292">
        <v>0</v>
      </c>
      <c r="E292">
        <v>1</v>
      </c>
      <c r="F292">
        <v>50</v>
      </c>
      <c r="G292">
        <v>4</v>
      </c>
      <c r="H292">
        <v>0</v>
      </c>
      <c r="I292">
        <v>6700001</v>
      </c>
      <c r="J292">
        <v>1298</v>
      </c>
      <c r="K292">
        <v>337.39108785707037</v>
      </c>
      <c r="L292">
        <f t="shared" si="4"/>
        <v>140225</v>
      </c>
    </row>
    <row r="293" spans="1:12" hidden="1">
      <c r="A293" t="s">
        <v>1956</v>
      </c>
      <c r="B293">
        <v>67000010500015</v>
      </c>
      <c r="C293">
        <v>67</v>
      </c>
      <c r="D293">
        <v>0</v>
      </c>
      <c r="E293">
        <v>1</v>
      </c>
      <c r="F293">
        <v>50</v>
      </c>
      <c r="G293">
        <v>15</v>
      </c>
      <c r="H293">
        <v>0</v>
      </c>
      <c r="I293">
        <v>6700001</v>
      </c>
      <c r="J293">
        <v>710</v>
      </c>
      <c r="K293">
        <v>338.42070386196235</v>
      </c>
      <c r="L293">
        <f t="shared" si="4"/>
        <v>140935</v>
      </c>
    </row>
    <row r="294" spans="1:12" hidden="1">
      <c r="A294" t="s">
        <v>1983</v>
      </c>
      <c r="B294">
        <v>67000010800013</v>
      </c>
      <c r="C294">
        <v>67</v>
      </c>
      <c r="D294">
        <v>0</v>
      </c>
      <c r="E294">
        <v>1</v>
      </c>
      <c r="F294">
        <v>80</v>
      </c>
      <c r="G294">
        <v>13</v>
      </c>
      <c r="H294">
        <v>0</v>
      </c>
      <c r="I294">
        <v>6700001</v>
      </c>
      <c r="J294">
        <v>1291</v>
      </c>
      <c r="K294">
        <v>341.79731667814087</v>
      </c>
      <c r="L294">
        <f t="shared" si="4"/>
        <v>142226</v>
      </c>
    </row>
    <row r="295" spans="1:12" hidden="1">
      <c r="A295" t="s">
        <v>446</v>
      </c>
      <c r="B295">
        <v>67000010100002</v>
      </c>
      <c r="C295">
        <v>67</v>
      </c>
      <c r="D295">
        <v>0</v>
      </c>
      <c r="E295">
        <v>1</v>
      </c>
      <c r="F295">
        <v>10</v>
      </c>
      <c r="G295">
        <v>2</v>
      </c>
      <c r="H295">
        <v>0</v>
      </c>
      <c r="I295">
        <v>6700001</v>
      </c>
      <c r="J295">
        <v>2348</v>
      </c>
      <c r="K295">
        <v>341.87270888250117</v>
      </c>
      <c r="L295">
        <f t="shared" si="4"/>
        <v>144574</v>
      </c>
    </row>
    <row r="296" spans="1:12" hidden="1">
      <c r="A296" t="s">
        <v>2003</v>
      </c>
      <c r="B296">
        <v>67000011000007</v>
      </c>
      <c r="C296">
        <v>67</v>
      </c>
      <c r="D296">
        <v>0</v>
      </c>
      <c r="E296">
        <v>1</v>
      </c>
      <c r="F296">
        <v>100</v>
      </c>
      <c r="G296">
        <v>7</v>
      </c>
      <c r="H296">
        <v>0</v>
      </c>
      <c r="I296">
        <v>6700001</v>
      </c>
      <c r="J296">
        <v>3078</v>
      </c>
      <c r="K296">
        <v>341.91392725009098</v>
      </c>
      <c r="L296">
        <f t="shared" si="4"/>
        <v>147652</v>
      </c>
    </row>
    <row r="297" spans="1:12" hidden="1">
      <c r="A297" t="s">
        <v>1940</v>
      </c>
      <c r="B297">
        <v>67000010400008</v>
      </c>
      <c r="C297">
        <v>67</v>
      </c>
      <c r="D297">
        <v>0</v>
      </c>
      <c r="E297">
        <v>1</v>
      </c>
      <c r="F297">
        <v>40</v>
      </c>
      <c r="G297">
        <v>8</v>
      </c>
      <c r="H297">
        <v>0</v>
      </c>
      <c r="I297">
        <v>6700001</v>
      </c>
      <c r="J297">
        <v>1761</v>
      </c>
      <c r="K297">
        <v>345.62485046105866</v>
      </c>
      <c r="L297">
        <f t="shared" si="4"/>
        <v>149413</v>
      </c>
    </row>
    <row r="298" spans="1:12" hidden="1">
      <c r="A298" t="s">
        <v>2017</v>
      </c>
      <c r="B298">
        <v>67000011300013</v>
      </c>
      <c r="C298">
        <v>67</v>
      </c>
      <c r="D298">
        <v>0</v>
      </c>
      <c r="E298">
        <v>1</v>
      </c>
      <c r="F298">
        <v>130</v>
      </c>
      <c r="G298">
        <v>13</v>
      </c>
      <c r="H298">
        <v>0</v>
      </c>
      <c r="I298">
        <v>6700001</v>
      </c>
      <c r="J298">
        <v>1419</v>
      </c>
      <c r="K298">
        <v>346.62596886539376</v>
      </c>
      <c r="L298">
        <f t="shared" si="4"/>
        <v>150832</v>
      </c>
    </row>
    <row r="299" spans="1:12" hidden="1">
      <c r="A299" t="s">
        <v>2016</v>
      </c>
      <c r="B299">
        <v>67000011300012</v>
      </c>
      <c r="C299">
        <v>67</v>
      </c>
      <c r="D299">
        <v>0</v>
      </c>
      <c r="E299">
        <v>1</v>
      </c>
      <c r="F299">
        <v>130</v>
      </c>
      <c r="G299">
        <v>12</v>
      </c>
      <c r="H299">
        <v>0</v>
      </c>
      <c r="I299">
        <v>6700001</v>
      </c>
      <c r="J299">
        <v>1420</v>
      </c>
      <c r="K299">
        <v>350.60407200019904</v>
      </c>
      <c r="L299">
        <f t="shared" si="4"/>
        <v>152252</v>
      </c>
    </row>
    <row r="300" spans="1:12" hidden="1">
      <c r="A300" t="s">
        <v>1959</v>
      </c>
      <c r="B300">
        <v>67000010500018</v>
      </c>
      <c r="C300">
        <v>67</v>
      </c>
      <c r="D300">
        <v>0</v>
      </c>
      <c r="E300">
        <v>1</v>
      </c>
      <c r="F300">
        <v>50</v>
      </c>
      <c r="G300">
        <v>18</v>
      </c>
      <c r="H300">
        <v>0</v>
      </c>
      <c r="I300">
        <v>6700001</v>
      </c>
      <c r="J300">
        <v>380</v>
      </c>
      <c r="K300">
        <v>351.68656450244521</v>
      </c>
      <c r="L300">
        <f t="shared" si="4"/>
        <v>152632</v>
      </c>
    </row>
    <row r="301" spans="1:12" hidden="1">
      <c r="A301" t="s">
        <v>1882</v>
      </c>
      <c r="B301">
        <v>67000010100017</v>
      </c>
      <c r="C301">
        <v>67</v>
      </c>
      <c r="D301">
        <v>0</v>
      </c>
      <c r="E301">
        <v>1</v>
      </c>
      <c r="F301">
        <v>10</v>
      </c>
      <c r="G301">
        <v>17</v>
      </c>
      <c r="H301">
        <v>0</v>
      </c>
      <c r="I301">
        <v>6700001</v>
      </c>
      <c r="J301">
        <v>1333</v>
      </c>
      <c r="K301">
        <v>353.3032718445171</v>
      </c>
      <c r="L301">
        <f t="shared" si="4"/>
        <v>153965</v>
      </c>
    </row>
    <row r="302" spans="1:12" hidden="1">
      <c r="A302" t="s">
        <v>1982</v>
      </c>
      <c r="B302">
        <v>67000010800012</v>
      </c>
      <c r="C302">
        <v>67</v>
      </c>
      <c r="D302">
        <v>0</v>
      </c>
      <c r="E302">
        <v>1</v>
      </c>
      <c r="F302">
        <v>80</v>
      </c>
      <c r="G302">
        <v>12</v>
      </c>
      <c r="H302">
        <v>0</v>
      </c>
      <c r="I302">
        <v>6700001</v>
      </c>
      <c r="J302">
        <v>882</v>
      </c>
      <c r="K302">
        <v>354.11180648517569</v>
      </c>
      <c r="L302">
        <f t="shared" si="4"/>
        <v>154847</v>
      </c>
    </row>
    <row r="303" spans="1:12" hidden="1">
      <c r="A303" t="s">
        <v>427</v>
      </c>
      <c r="B303">
        <v>67000010100014</v>
      </c>
      <c r="C303">
        <v>67</v>
      </c>
      <c r="D303">
        <v>0</v>
      </c>
      <c r="E303">
        <v>1</v>
      </c>
      <c r="F303">
        <v>10</v>
      </c>
      <c r="G303">
        <v>14</v>
      </c>
      <c r="H303">
        <v>0</v>
      </c>
      <c r="I303">
        <v>6700001</v>
      </c>
      <c r="J303">
        <v>3172</v>
      </c>
      <c r="K303">
        <v>354.55382134826988</v>
      </c>
      <c r="L303">
        <f t="shared" si="4"/>
        <v>158019</v>
      </c>
    </row>
    <row r="304" spans="1:12" hidden="1">
      <c r="A304" t="s">
        <v>1891</v>
      </c>
      <c r="B304">
        <v>67000010100026</v>
      </c>
      <c r="C304">
        <v>67</v>
      </c>
      <c r="D304">
        <v>0</v>
      </c>
      <c r="E304">
        <v>1</v>
      </c>
      <c r="F304">
        <v>10</v>
      </c>
      <c r="G304">
        <v>26</v>
      </c>
      <c r="H304">
        <v>0</v>
      </c>
      <c r="I304">
        <v>6700001</v>
      </c>
      <c r="J304">
        <v>542</v>
      </c>
      <c r="K304">
        <v>356.76223942814971</v>
      </c>
      <c r="L304">
        <f t="shared" si="4"/>
        <v>158561</v>
      </c>
    </row>
    <row r="305" spans="1:15" hidden="1">
      <c r="A305" t="s">
        <v>1876</v>
      </c>
      <c r="B305">
        <v>67000010100008</v>
      </c>
      <c r="C305">
        <v>67</v>
      </c>
      <c r="D305">
        <v>0</v>
      </c>
      <c r="E305">
        <v>1</v>
      </c>
      <c r="F305">
        <v>10</v>
      </c>
      <c r="G305">
        <v>8</v>
      </c>
      <c r="H305">
        <v>0</v>
      </c>
      <c r="I305">
        <v>6700001</v>
      </c>
      <c r="J305">
        <v>3976</v>
      </c>
      <c r="K305">
        <v>361.94266193358555</v>
      </c>
      <c r="L305">
        <f t="shared" si="4"/>
        <v>162537</v>
      </c>
    </row>
    <row r="306" spans="1:15" hidden="1">
      <c r="A306" t="s">
        <v>1914</v>
      </c>
      <c r="B306">
        <v>67000010200024</v>
      </c>
      <c r="C306">
        <v>67</v>
      </c>
      <c r="D306">
        <v>0</v>
      </c>
      <c r="E306">
        <v>1</v>
      </c>
      <c r="F306">
        <v>20</v>
      </c>
      <c r="G306">
        <v>24</v>
      </c>
      <c r="H306">
        <v>0</v>
      </c>
      <c r="I306">
        <v>6700001</v>
      </c>
      <c r="J306">
        <v>506</v>
      </c>
      <c r="K306">
        <v>362.65511820942703</v>
      </c>
      <c r="L306">
        <f t="shared" si="4"/>
        <v>163043</v>
      </c>
    </row>
    <row r="307" spans="1:15" hidden="1">
      <c r="A307" t="s">
        <v>417</v>
      </c>
      <c r="B307">
        <v>67000010500008</v>
      </c>
      <c r="C307">
        <v>67</v>
      </c>
      <c r="D307">
        <v>0</v>
      </c>
      <c r="E307">
        <v>1</v>
      </c>
      <c r="F307">
        <v>50</v>
      </c>
      <c r="G307">
        <v>8</v>
      </c>
      <c r="H307">
        <v>0</v>
      </c>
      <c r="I307">
        <v>6700001</v>
      </c>
      <c r="J307">
        <v>462</v>
      </c>
      <c r="K307">
        <v>372.11339968648207</v>
      </c>
      <c r="L307">
        <f t="shared" si="4"/>
        <v>163505</v>
      </c>
    </row>
    <row r="308" spans="1:15">
      <c r="A308" s="2" t="s">
        <v>2013</v>
      </c>
      <c r="B308" s="2">
        <v>67000011300008</v>
      </c>
      <c r="C308" s="2">
        <v>67</v>
      </c>
      <c r="D308" s="2">
        <v>0</v>
      </c>
      <c r="E308" s="2">
        <v>1</v>
      </c>
      <c r="F308" s="2">
        <v>130</v>
      </c>
      <c r="G308" s="2">
        <v>8</v>
      </c>
      <c r="H308" s="2">
        <v>0</v>
      </c>
      <c r="I308" s="2">
        <v>6700001</v>
      </c>
      <c r="J308" s="2">
        <v>1232</v>
      </c>
      <c r="K308" s="2">
        <v>372.41819284961741</v>
      </c>
      <c r="L308" s="2">
        <f t="shared" si="4"/>
        <v>164737</v>
      </c>
      <c r="M308" s="2"/>
      <c r="N308" s="2"/>
      <c r="O308" s="2">
        <v>1</v>
      </c>
    </row>
    <row r="309" spans="1:15" hidden="1">
      <c r="A309" t="s">
        <v>1908</v>
      </c>
      <c r="B309">
        <v>67000010200017</v>
      </c>
      <c r="C309">
        <v>67</v>
      </c>
      <c r="D309">
        <v>0</v>
      </c>
      <c r="E309">
        <v>1</v>
      </c>
      <c r="F309">
        <v>20</v>
      </c>
      <c r="G309">
        <v>17</v>
      </c>
      <c r="H309">
        <v>0</v>
      </c>
      <c r="I309">
        <v>6700001</v>
      </c>
      <c r="J309">
        <v>631</v>
      </c>
      <c r="K309">
        <v>377.01584182973249</v>
      </c>
      <c r="L309">
        <f t="shared" si="4"/>
        <v>165368</v>
      </c>
    </row>
    <row r="310" spans="1:15" hidden="1">
      <c r="A310" t="s">
        <v>1206</v>
      </c>
      <c r="B310">
        <v>67000010300008</v>
      </c>
      <c r="C310">
        <v>67</v>
      </c>
      <c r="D310">
        <v>0</v>
      </c>
      <c r="E310">
        <v>1</v>
      </c>
      <c r="F310">
        <v>30</v>
      </c>
      <c r="G310">
        <v>8</v>
      </c>
      <c r="H310">
        <v>0</v>
      </c>
      <c r="I310">
        <v>6700001</v>
      </c>
      <c r="J310">
        <v>610</v>
      </c>
      <c r="K310">
        <v>377.58675347854967</v>
      </c>
      <c r="L310">
        <f t="shared" si="4"/>
        <v>165978</v>
      </c>
    </row>
    <row r="311" spans="1:15" hidden="1">
      <c r="A311" t="s">
        <v>1995</v>
      </c>
      <c r="B311">
        <v>67000010900010</v>
      </c>
      <c r="C311">
        <v>67</v>
      </c>
      <c r="D311">
        <v>0</v>
      </c>
      <c r="E311">
        <v>1</v>
      </c>
      <c r="F311">
        <v>90</v>
      </c>
      <c r="G311">
        <v>10</v>
      </c>
      <c r="H311">
        <v>0</v>
      </c>
      <c r="I311">
        <v>6700001</v>
      </c>
      <c r="J311">
        <v>601</v>
      </c>
      <c r="K311">
        <v>382.15880624251707</v>
      </c>
      <c r="L311">
        <f t="shared" ref="L311:L374" si="5">J311+L310</f>
        <v>166579</v>
      </c>
    </row>
    <row r="312" spans="1:15" hidden="1">
      <c r="A312" t="s">
        <v>1935</v>
      </c>
      <c r="B312">
        <v>67000010400003</v>
      </c>
      <c r="C312">
        <v>67</v>
      </c>
      <c r="D312">
        <v>0</v>
      </c>
      <c r="E312">
        <v>1</v>
      </c>
      <c r="F312">
        <v>40</v>
      </c>
      <c r="G312">
        <v>3</v>
      </c>
      <c r="H312">
        <v>0</v>
      </c>
      <c r="I312">
        <v>6700001</v>
      </c>
      <c r="J312">
        <v>801</v>
      </c>
      <c r="K312">
        <v>383.42826014338283</v>
      </c>
      <c r="L312">
        <f t="shared" si="5"/>
        <v>167380</v>
      </c>
    </row>
    <row r="313" spans="1:15" hidden="1">
      <c r="A313" t="s">
        <v>2038</v>
      </c>
      <c r="B313">
        <v>67000011700009</v>
      </c>
      <c r="C313">
        <v>67</v>
      </c>
      <c r="D313">
        <v>0</v>
      </c>
      <c r="E313">
        <v>1</v>
      </c>
      <c r="F313">
        <v>170</v>
      </c>
      <c r="G313">
        <v>9</v>
      </c>
      <c r="H313">
        <v>0</v>
      </c>
      <c r="I313">
        <v>6700001</v>
      </c>
      <c r="J313">
        <v>745</v>
      </c>
      <c r="K313">
        <v>386.16060661888304</v>
      </c>
      <c r="L313">
        <f t="shared" si="5"/>
        <v>168125</v>
      </c>
    </row>
    <row r="314" spans="1:15" hidden="1">
      <c r="A314" t="s">
        <v>2019</v>
      </c>
      <c r="B314">
        <v>67000011600002</v>
      </c>
      <c r="C314">
        <v>67</v>
      </c>
      <c r="D314">
        <v>0</v>
      </c>
      <c r="E314">
        <v>1</v>
      </c>
      <c r="F314">
        <v>160</v>
      </c>
      <c r="G314">
        <v>2</v>
      </c>
      <c r="H314">
        <v>0</v>
      </c>
      <c r="I314">
        <v>6700001</v>
      </c>
      <c r="J314">
        <v>1369</v>
      </c>
      <c r="K314">
        <v>388.14426751977885</v>
      </c>
      <c r="L314">
        <f t="shared" si="5"/>
        <v>169494</v>
      </c>
    </row>
    <row r="315" spans="1:15" hidden="1">
      <c r="A315" t="s">
        <v>2011</v>
      </c>
      <c r="B315">
        <v>67000011300006</v>
      </c>
      <c r="C315">
        <v>67</v>
      </c>
      <c r="D315">
        <v>0</v>
      </c>
      <c r="E315">
        <v>1</v>
      </c>
      <c r="F315">
        <v>130</v>
      </c>
      <c r="G315">
        <v>6</v>
      </c>
      <c r="H315">
        <v>0</v>
      </c>
      <c r="I315">
        <v>6700001</v>
      </c>
      <c r="J315">
        <v>2311</v>
      </c>
      <c r="K315">
        <v>392.56326515309735</v>
      </c>
      <c r="L315">
        <f t="shared" si="5"/>
        <v>171805</v>
      </c>
    </row>
    <row r="316" spans="1:15" hidden="1">
      <c r="A316" t="s">
        <v>2024</v>
      </c>
      <c r="B316">
        <v>67000011600007</v>
      </c>
      <c r="C316">
        <v>67</v>
      </c>
      <c r="D316">
        <v>0</v>
      </c>
      <c r="E316">
        <v>1</v>
      </c>
      <c r="F316">
        <v>160</v>
      </c>
      <c r="G316">
        <v>7</v>
      </c>
      <c r="H316">
        <v>0</v>
      </c>
      <c r="I316">
        <v>6700001</v>
      </c>
      <c r="J316">
        <v>1050</v>
      </c>
      <c r="K316">
        <v>393.76986949711852</v>
      </c>
      <c r="L316">
        <f t="shared" si="5"/>
        <v>172855</v>
      </c>
    </row>
    <row r="317" spans="1:15" hidden="1">
      <c r="A317" t="s">
        <v>2037</v>
      </c>
      <c r="B317">
        <v>67000011700006</v>
      </c>
      <c r="C317">
        <v>67</v>
      </c>
      <c r="D317">
        <v>0</v>
      </c>
      <c r="E317">
        <v>1</v>
      </c>
      <c r="F317">
        <v>170</v>
      </c>
      <c r="G317">
        <v>6</v>
      </c>
      <c r="H317">
        <v>0</v>
      </c>
      <c r="I317">
        <v>6700001</v>
      </c>
      <c r="J317">
        <v>973</v>
      </c>
      <c r="K317">
        <v>394.89586666048007</v>
      </c>
      <c r="L317">
        <f t="shared" si="5"/>
        <v>173828</v>
      </c>
    </row>
    <row r="318" spans="1:15" hidden="1">
      <c r="A318" t="s">
        <v>303</v>
      </c>
      <c r="B318">
        <v>67000010800007</v>
      </c>
      <c r="C318">
        <v>67</v>
      </c>
      <c r="D318">
        <v>0</v>
      </c>
      <c r="E318">
        <v>1</v>
      </c>
      <c r="F318">
        <v>80</v>
      </c>
      <c r="G318">
        <v>7</v>
      </c>
      <c r="H318">
        <v>0</v>
      </c>
      <c r="I318">
        <v>6700001</v>
      </c>
      <c r="J318">
        <v>831</v>
      </c>
      <c r="K318">
        <v>395.9510604449286</v>
      </c>
      <c r="L318">
        <f t="shared" si="5"/>
        <v>174659</v>
      </c>
    </row>
    <row r="319" spans="1:15" hidden="1">
      <c r="A319" t="s">
        <v>2004</v>
      </c>
      <c r="B319">
        <v>67000011000008</v>
      </c>
      <c r="C319">
        <v>67</v>
      </c>
      <c r="D319">
        <v>0</v>
      </c>
      <c r="E319">
        <v>1</v>
      </c>
      <c r="F319">
        <v>100</v>
      </c>
      <c r="G319">
        <v>8</v>
      </c>
      <c r="H319">
        <v>0</v>
      </c>
      <c r="I319">
        <v>6700001</v>
      </c>
      <c r="J319">
        <v>1130</v>
      </c>
      <c r="K319">
        <v>396.03152380352242</v>
      </c>
      <c r="L319">
        <f t="shared" si="5"/>
        <v>175789</v>
      </c>
    </row>
    <row r="320" spans="1:15" hidden="1">
      <c r="A320" t="s">
        <v>1894</v>
      </c>
      <c r="B320">
        <v>67000010200003</v>
      </c>
      <c r="C320">
        <v>67</v>
      </c>
      <c r="D320">
        <v>0</v>
      </c>
      <c r="E320">
        <v>1</v>
      </c>
      <c r="F320">
        <v>20</v>
      </c>
      <c r="G320">
        <v>3</v>
      </c>
      <c r="H320">
        <v>0</v>
      </c>
      <c r="I320">
        <v>6700001</v>
      </c>
      <c r="J320">
        <v>321</v>
      </c>
      <c r="K320">
        <v>397.71305581532795</v>
      </c>
      <c r="L320">
        <f t="shared" si="5"/>
        <v>176110</v>
      </c>
    </row>
    <row r="321" spans="1:12" hidden="1">
      <c r="A321" t="s">
        <v>1918</v>
      </c>
      <c r="B321">
        <v>67000010300005</v>
      </c>
      <c r="C321">
        <v>67</v>
      </c>
      <c r="D321">
        <v>0</v>
      </c>
      <c r="E321">
        <v>1</v>
      </c>
      <c r="F321">
        <v>30</v>
      </c>
      <c r="G321">
        <v>5</v>
      </c>
      <c r="H321">
        <v>0</v>
      </c>
      <c r="I321">
        <v>6700001</v>
      </c>
      <c r="J321">
        <v>877</v>
      </c>
      <c r="K321">
        <v>404.93532142882242</v>
      </c>
      <c r="L321">
        <f t="shared" si="5"/>
        <v>176987</v>
      </c>
    </row>
    <row r="322" spans="1:12" hidden="1">
      <c r="A322" t="s">
        <v>1943</v>
      </c>
      <c r="B322">
        <v>67000010400011</v>
      </c>
      <c r="C322">
        <v>67</v>
      </c>
      <c r="D322">
        <v>0</v>
      </c>
      <c r="E322">
        <v>1</v>
      </c>
      <c r="F322">
        <v>40</v>
      </c>
      <c r="G322">
        <v>11</v>
      </c>
      <c r="H322">
        <v>0</v>
      </c>
      <c r="I322">
        <v>6700001</v>
      </c>
      <c r="J322">
        <v>1397</v>
      </c>
      <c r="K322">
        <v>406.39389694555177</v>
      </c>
      <c r="L322">
        <f t="shared" si="5"/>
        <v>178384</v>
      </c>
    </row>
    <row r="323" spans="1:12" hidden="1">
      <c r="A323" t="s">
        <v>1877</v>
      </c>
      <c r="B323">
        <v>67000010800010</v>
      </c>
      <c r="C323">
        <v>67</v>
      </c>
      <c r="D323">
        <v>0</v>
      </c>
      <c r="E323">
        <v>1</v>
      </c>
      <c r="F323">
        <v>80</v>
      </c>
      <c r="G323">
        <v>10</v>
      </c>
      <c r="H323">
        <v>0</v>
      </c>
      <c r="I323">
        <v>6700001</v>
      </c>
      <c r="J323">
        <v>1075</v>
      </c>
      <c r="K323">
        <v>406.56345430720319</v>
      </c>
      <c r="L323">
        <f t="shared" si="5"/>
        <v>179459</v>
      </c>
    </row>
    <row r="324" spans="1:12" hidden="1">
      <c r="A324" t="s">
        <v>1980</v>
      </c>
      <c r="B324">
        <v>67000010800009</v>
      </c>
      <c r="C324">
        <v>67</v>
      </c>
      <c r="D324">
        <v>0</v>
      </c>
      <c r="E324">
        <v>1</v>
      </c>
      <c r="F324">
        <v>80</v>
      </c>
      <c r="G324">
        <v>9</v>
      </c>
      <c r="H324">
        <v>0</v>
      </c>
      <c r="I324">
        <v>6700001</v>
      </c>
      <c r="J324">
        <v>1170</v>
      </c>
      <c r="K324">
        <v>407.67826073146557</v>
      </c>
      <c r="L324">
        <f t="shared" si="5"/>
        <v>180629</v>
      </c>
    </row>
    <row r="325" spans="1:12" hidden="1">
      <c r="A325" t="s">
        <v>302</v>
      </c>
      <c r="B325">
        <v>67000011000003</v>
      </c>
      <c r="C325">
        <v>67</v>
      </c>
      <c r="D325">
        <v>0</v>
      </c>
      <c r="E325">
        <v>1</v>
      </c>
      <c r="F325">
        <v>100</v>
      </c>
      <c r="G325">
        <v>3</v>
      </c>
      <c r="H325">
        <v>0</v>
      </c>
      <c r="I325">
        <v>6700001</v>
      </c>
      <c r="J325">
        <v>964</v>
      </c>
      <c r="K325">
        <v>414.22065457758737</v>
      </c>
      <c r="L325">
        <f t="shared" si="5"/>
        <v>181593</v>
      </c>
    </row>
    <row r="326" spans="1:12" hidden="1">
      <c r="A326" t="s">
        <v>1958</v>
      </c>
      <c r="B326">
        <v>67000010500017</v>
      </c>
      <c r="C326">
        <v>67</v>
      </c>
      <c r="D326">
        <v>0</v>
      </c>
      <c r="E326">
        <v>1</v>
      </c>
      <c r="F326">
        <v>50</v>
      </c>
      <c r="G326">
        <v>17</v>
      </c>
      <c r="H326">
        <v>0</v>
      </c>
      <c r="I326">
        <v>6700001</v>
      </c>
      <c r="J326">
        <v>714</v>
      </c>
      <c r="K326">
        <v>415.04007955070438</v>
      </c>
      <c r="L326">
        <f t="shared" si="5"/>
        <v>182307</v>
      </c>
    </row>
    <row r="327" spans="1:12" hidden="1">
      <c r="A327" t="s">
        <v>2041</v>
      </c>
      <c r="B327">
        <v>67000011700012</v>
      </c>
      <c r="C327">
        <v>67</v>
      </c>
      <c r="D327">
        <v>0</v>
      </c>
      <c r="E327">
        <v>1</v>
      </c>
      <c r="F327">
        <v>170</v>
      </c>
      <c r="G327">
        <v>12</v>
      </c>
      <c r="H327">
        <v>0</v>
      </c>
      <c r="I327">
        <v>6700001</v>
      </c>
      <c r="J327">
        <v>368</v>
      </c>
      <c r="K327">
        <v>416.30078432092597</v>
      </c>
      <c r="L327">
        <f t="shared" si="5"/>
        <v>182675</v>
      </c>
    </row>
    <row r="328" spans="1:12" hidden="1">
      <c r="A328" t="s">
        <v>1957</v>
      </c>
      <c r="B328">
        <v>67000010500016</v>
      </c>
      <c r="C328">
        <v>67</v>
      </c>
      <c r="D328">
        <v>0</v>
      </c>
      <c r="E328">
        <v>1</v>
      </c>
      <c r="F328">
        <v>50</v>
      </c>
      <c r="G328">
        <v>16</v>
      </c>
      <c r="H328">
        <v>0</v>
      </c>
      <c r="I328">
        <v>6700001</v>
      </c>
      <c r="J328">
        <v>436</v>
      </c>
      <c r="K328">
        <v>423.76047813523559</v>
      </c>
      <c r="L328">
        <f t="shared" si="5"/>
        <v>183111</v>
      </c>
    </row>
    <row r="329" spans="1:12" hidden="1">
      <c r="A329" t="s">
        <v>1691</v>
      </c>
      <c r="B329">
        <v>67000011700007</v>
      </c>
      <c r="C329">
        <v>67</v>
      </c>
      <c r="D329">
        <v>0</v>
      </c>
      <c r="E329">
        <v>1</v>
      </c>
      <c r="F329">
        <v>170</v>
      </c>
      <c r="G329">
        <v>7</v>
      </c>
      <c r="H329">
        <v>0</v>
      </c>
      <c r="I329">
        <v>6700001</v>
      </c>
      <c r="J329">
        <v>1171</v>
      </c>
      <c r="K329">
        <v>424.15296240994508</v>
      </c>
      <c r="L329">
        <f t="shared" si="5"/>
        <v>184282</v>
      </c>
    </row>
    <row r="330" spans="1:12" hidden="1">
      <c r="A330" t="s">
        <v>1879</v>
      </c>
      <c r="B330">
        <v>67000010100012</v>
      </c>
      <c r="C330">
        <v>67</v>
      </c>
      <c r="D330">
        <v>0</v>
      </c>
      <c r="E330">
        <v>1</v>
      </c>
      <c r="F330">
        <v>10</v>
      </c>
      <c r="G330">
        <v>12</v>
      </c>
      <c r="H330">
        <v>0</v>
      </c>
      <c r="I330">
        <v>6700001</v>
      </c>
      <c r="J330">
        <v>2423</v>
      </c>
      <c r="K330">
        <v>426.5238614268174</v>
      </c>
      <c r="L330">
        <f t="shared" si="5"/>
        <v>186705</v>
      </c>
    </row>
    <row r="331" spans="1:12" hidden="1">
      <c r="A331" t="s">
        <v>775</v>
      </c>
      <c r="B331">
        <v>67000010600001</v>
      </c>
      <c r="C331">
        <v>67</v>
      </c>
      <c r="D331">
        <v>0</v>
      </c>
      <c r="E331">
        <v>1</v>
      </c>
      <c r="F331">
        <v>60</v>
      </c>
      <c r="G331">
        <v>1</v>
      </c>
      <c r="H331">
        <v>0</v>
      </c>
      <c r="I331">
        <v>6700001</v>
      </c>
      <c r="J331">
        <v>1394</v>
      </c>
      <c r="K331">
        <v>428.3693622168567</v>
      </c>
      <c r="L331">
        <f t="shared" si="5"/>
        <v>188099</v>
      </c>
    </row>
    <row r="332" spans="1:12" hidden="1">
      <c r="A332" t="s">
        <v>2010</v>
      </c>
      <c r="B332">
        <v>67000011300005</v>
      </c>
      <c r="C332">
        <v>67</v>
      </c>
      <c r="D332">
        <v>0</v>
      </c>
      <c r="E332">
        <v>1</v>
      </c>
      <c r="F332">
        <v>130</v>
      </c>
      <c r="G332">
        <v>5</v>
      </c>
      <c r="H332">
        <v>0</v>
      </c>
      <c r="I332">
        <v>6700001</v>
      </c>
      <c r="J332">
        <v>1903</v>
      </c>
      <c r="K332">
        <v>436.2908741170919</v>
      </c>
      <c r="L332">
        <f t="shared" si="5"/>
        <v>190002</v>
      </c>
    </row>
    <row r="333" spans="1:12" hidden="1">
      <c r="A333" t="s">
        <v>2023</v>
      </c>
      <c r="B333">
        <v>67000011600006</v>
      </c>
      <c r="C333">
        <v>67</v>
      </c>
      <c r="D333">
        <v>0</v>
      </c>
      <c r="E333">
        <v>1</v>
      </c>
      <c r="F333">
        <v>160</v>
      </c>
      <c r="G333">
        <v>6</v>
      </c>
      <c r="H333">
        <v>0</v>
      </c>
      <c r="I333">
        <v>6700001</v>
      </c>
      <c r="J333">
        <v>967</v>
      </c>
      <c r="K333">
        <v>438.81521369846615</v>
      </c>
      <c r="L333">
        <f t="shared" si="5"/>
        <v>190969</v>
      </c>
    </row>
    <row r="334" spans="1:12" hidden="1">
      <c r="A334" t="s">
        <v>1968</v>
      </c>
      <c r="B334">
        <v>67000010600008</v>
      </c>
      <c r="C334">
        <v>67</v>
      </c>
      <c r="D334">
        <v>0</v>
      </c>
      <c r="E334">
        <v>1</v>
      </c>
      <c r="F334">
        <v>60</v>
      </c>
      <c r="G334">
        <v>8</v>
      </c>
      <c r="H334">
        <v>0</v>
      </c>
      <c r="I334">
        <v>6700001</v>
      </c>
      <c r="J334">
        <v>430</v>
      </c>
      <c r="K334">
        <v>439.14829443534649</v>
      </c>
      <c r="L334">
        <f t="shared" si="5"/>
        <v>191399</v>
      </c>
    </row>
    <row r="335" spans="1:12" hidden="1">
      <c r="A335" t="s">
        <v>1984</v>
      </c>
      <c r="B335">
        <v>67000010800014</v>
      </c>
      <c r="C335">
        <v>67</v>
      </c>
      <c r="D335">
        <v>0</v>
      </c>
      <c r="E335">
        <v>1</v>
      </c>
      <c r="F335">
        <v>80</v>
      </c>
      <c r="G335">
        <v>14</v>
      </c>
      <c r="H335">
        <v>0</v>
      </c>
      <c r="I335">
        <v>6700001</v>
      </c>
      <c r="J335">
        <v>1095</v>
      </c>
      <c r="K335">
        <v>443.55581987208859</v>
      </c>
      <c r="L335">
        <f t="shared" si="5"/>
        <v>192494</v>
      </c>
    </row>
    <row r="336" spans="1:12" hidden="1">
      <c r="A336" t="s">
        <v>1939</v>
      </c>
      <c r="B336">
        <v>67000010400007</v>
      </c>
      <c r="C336">
        <v>67</v>
      </c>
      <c r="D336">
        <v>0</v>
      </c>
      <c r="E336">
        <v>1</v>
      </c>
      <c r="F336">
        <v>40</v>
      </c>
      <c r="G336">
        <v>7</v>
      </c>
      <c r="H336">
        <v>0</v>
      </c>
      <c r="I336">
        <v>6700001</v>
      </c>
      <c r="J336">
        <v>1488</v>
      </c>
      <c r="K336">
        <v>445.16992040168856</v>
      </c>
      <c r="L336">
        <f t="shared" si="5"/>
        <v>193982</v>
      </c>
    </row>
    <row r="337" spans="1:12" hidden="1">
      <c r="A337" t="s">
        <v>1902</v>
      </c>
      <c r="B337">
        <v>67000010200011</v>
      </c>
      <c r="C337">
        <v>67</v>
      </c>
      <c r="D337">
        <v>0</v>
      </c>
      <c r="E337">
        <v>1</v>
      </c>
      <c r="F337">
        <v>20</v>
      </c>
      <c r="G337">
        <v>11</v>
      </c>
      <c r="H337">
        <v>0</v>
      </c>
      <c r="I337">
        <v>6700001</v>
      </c>
      <c r="J337">
        <v>3387</v>
      </c>
      <c r="K337">
        <v>445.21246996573035</v>
      </c>
      <c r="L337">
        <f t="shared" si="5"/>
        <v>197369</v>
      </c>
    </row>
    <row r="338" spans="1:12" hidden="1">
      <c r="A338" t="s">
        <v>848</v>
      </c>
      <c r="B338">
        <v>67000010800002</v>
      </c>
      <c r="C338">
        <v>67</v>
      </c>
      <c r="D338">
        <v>0</v>
      </c>
      <c r="E338">
        <v>1</v>
      </c>
      <c r="F338">
        <v>80</v>
      </c>
      <c r="G338">
        <v>2</v>
      </c>
      <c r="H338">
        <v>0</v>
      </c>
      <c r="I338">
        <v>6700001</v>
      </c>
      <c r="J338">
        <v>2831</v>
      </c>
      <c r="K338">
        <v>445.53787645077506</v>
      </c>
      <c r="L338">
        <f t="shared" si="5"/>
        <v>200200</v>
      </c>
    </row>
    <row r="339" spans="1:12" hidden="1">
      <c r="A339" t="s">
        <v>2022</v>
      </c>
      <c r="B339">
        <v>67000011600005</v>
      </c>
      <c r="C339">
        <v>67</v>
      </c>
      <c r="D339">
        <v>0</v>
      </c>
      <c r="E339">
        <v>1</v>
      </c>
      <c r="F339">
        <v>160</v>
      </c>
      <c r="G339">
        <v>5</v>
      </c>
      <c r="H339">
        <v>0</v>
      </c>
      <c r="I339">
        <v>6700001</v>
      </c>
      <c r="J339">
        <v>858</v>
      </c>
      <c r="K339">
        <v>446.4700165205756</v>
      </c>
      <c r="L339">
        <f t="shared" si="5"/>
        <v>201058</v>
      </c>
    </row>
    <row r="340" spans="1:12" hidden="1">
      <c r="A340" t="s">
        <v>1936</v>
      </c>
      <c r="B340">
        <v>67000010400004</v>
      </c>
      <c r="C340">
        <v>67</v>
      </c>
      <c r="D340">
        <v>0</v>
      </c>
      <c r="E340">
        <v>1</v>
      </c>
      <c r="F340">
        <v>40</v>
      </c>
      <c r="G340">
        <v>4</v>
      </c>
      <c r="H340">
        <v>0</v>
      </c>
      <c r="I340">
        <v>6700001</v>
      </c>
      <c r="J340">
        <v>2649</v>
      </c>
      <c r="K340">
        <v>447.02620569136053</v>
      </c>
      <c r="L340">
        <f t="shared" si="5"/>
        <v>203707</v>
      </c>
    </row>
    <row r="341" spans="1:12" hidden="1">
      <c r="A341" t="s">
        <v>1973</v>
      </c>
      <c r="B341">
        <v>67000010600015</v>
      </c>
      <c r="C341">
        <v>67</v>
      </c>
      <c r="D341">
        <v>0</v>
      </c>
      <c r="E341">
        <v>1</v>
      </c>
      <c r="F341">
        <v>60</v>
      </c>
      <c r="G341">
        <v>15</v>
      </c>
      <c r="H341">
        <v>0</v>
      </c>
      <c r="I341">
        <v>6700001</v>
      </c>
      <c r="J341">
        <v>903</v>
      </c>
      <c r="K341">
        <v>447.76848577852803</v>
      </c>
      <c r="L341">
        <f t="shared" si="5"/>
        <v>204610</v>
      </c>
    </row>
    <row r="342" spans="1:12" hidden="1">
      <c r="A342" t="s">
        <v>1987</v>
      </c>
      <c r="B342">
        <v>67000010900002</v>
      </c>
      <c r="C342">
        <v>67</v>
      </c>
      <c r="D342">
        <v>0</v>
      </c>
      <c r="E342">
        <v>1</v>
      </c>
      <c r="F342">
        <v>90</v>
      </c>
      <c r="G342">
        <v>2</v>
      </c>
      <c r="H342">
        <v>0</v>
      </c>
      <c r="I342">
        <v>6700001</v>
      </c>
      <c r="J342">
        <v>2566</v>
      </c>
      <c r="K342">
        <v>448.58454271953428</v>
      </c>
      <c r="L342">
        <f t="shared" si="5"/>
        <v>207176</v>
      </c>
    </row>
    <row r="343" spans="1:12" hidden="1">
      <c r="A343" t="s">
        <v>2008</v>
      </c>
      <c r="B343">
        <v>67000011300001</v>
      </c>
      <c r="C343">
        <v>67</v>
      </c>
      <c r="D343">
        <v>0</v>
      </c>
      <c r="E343">
        <v>1</v>
      </c>
      <c r="F343">
        <v>130</v>
      </c>
      <c r="G343">
        <v>1</v>
      </c>
      <c r="H343">
        <v>0</v>
      </c>
      <c r="I343">
        <v>6700001</v>
      </c>
      <c r="J343">
        <v>3775</v>
      </c>
      <c r="K343">
        <v>450.82938185268256</v>
      </c>
      <c r="L343">
        <f t="shared" si="5"/>
        <v>210951</v>
      </c>
    </row>
    <row r="344" spans="1:12" hidden="1">
      <c r="A344" t="s">
        <v>1937</v>
      </c>
      <c r="B344">
        <v>67000010400005</v>
      </c>
      <c r="C344">
        <v>67</v>
      </c>
      <c r="D344">
        <v>0</v>
      </c>
      <c r="E344">
        <v>1</v>
      </c>
      <c r="F344">
        <v>40</v>
      </c>
      <c r="G344">
        <v>5</v>
      </c>
      <c r="H344">
        <v>0</v>
      </c>
      <c r="I344">
        <v>6700001</v>
      </c>
      <c r="J344">
        <v>1307</v>
      </c>
      <c r="K344">
        <v>456.4278666213479</v>
      </c>
      <c r="L344">
        <f t="shared" si="5"/>
        <v>212258</v>
      </c>
    </row>
    <row r="345" spans="1:12" hidden="1">
      <c r="A345" t="s">
        <v>1216</v>
      </c>
      <c r="B345">
        <v>67000011700005</v>
      </c>
      <c r="C345">
        <v>67</v>
      </c>
      <c r="D345">
        <v>0</v>
      </c>
      <c r="E345">
        <v>1</v>
      </c>
      <c r="F345">
        <v>170</v>
      </c>
      <c r="G345">
        <v>5</v>
      </c>
      <c r="H345">
        <v>0</v>
      </c>
      <c r="I345">
        <v>6700001</v>
      </c>
      <c r="J345">
        <v>854</v>
      </c>
      <c r="K345">
        <v>464.94365741915215</v>
      </c>
      <c r="L345">
        <f t="shared" si="5"/>
        <v>213112</v>
      </c>
    </row>
    <row r="346" spans="1:12" hidden="1">
      <c r="A346" t="s">
        <v>2009</v>
      </c>
      <c r="B346">
        <v>67000011300004</v>
      </c>
      <c r="C346">
        <v>67</v>
      </c>
      <c r="D346">
        <v>0</v>
      </c>
      <c r="E346">
        <v>1</v>
      </c>
      <c r="F346">
        <v>130</v>
      </c>
      <c r="G346">
        <v>4</v>
      </c>
      <c r="H346">
        <v>0</v>
      </c>
      <c r="I346">
        <v>6700001</v>
      </c>
      <c r="J346">
        <v>803</v>
      </c>
      <c r="K346">
        <v>470.81624355535882</v>
      </c>
      <c r="L346">
        <f t="shared" si="5"/>
        <v>213915</v>
      </c>
    </row>
    <row r="347" spans="1:12" hidden="1">
      <c r="A347" t="s">
        <v>2020</v>
      </c>
      <c r="B347">
        <v>67000011600003</v>
      </c>
      <c r="C347">
        <v>67</v>
      </c>
      <c r="D347">
        <v>0</v>
      </c>
      <c r="E347">
        <v>1</v>
      </c>
      <c r="F347">
        <v>160</v>
      </c>
      <c r="G347">
        <v>3</v>
      </c>
      <c r="H347">
        <v>0</v>
      </c>
      <c r="I347">
        <v>6700001</v>
      </c>
      <c r="J347">
        <v>955</v>
      </c>
      <c r="K347">
        <v>475.56264161960303</v>
      </c>
      <c r="L347">
        <f t="shared" si="5"/>
        <v>214870</v>
      </c>
    </row>
    <row r="348" spans="1:12" hidden="1">
      <c r="A348" t="s">
        <v>1892</v>
      </c>
      <c r="B348">
        <v>67000010200001</v>
      </c>
      <c r="C348">
        <v>67</v>
      </c>
      <c r="D348">
        <v>0</v>
      </c>
      <c r="E348">
        <v>1</v>
      </c>
      <c r="F348">
        <v>20</v>
      </c>
      <c r="G348">
        <v>1</v>
      </c>
      <c r="H348">
        <v>0</v>
      </c>
      <c r="I348">
        <v>6700001</v>
      </c>
      <c r="J348">
        <v>1499</v>
      </c>
      <c r="K348">
        <v>477.56894602493446</v>
      </c>
      <c r="L348">
        <f t="shared" si="5"/>
        <v>216369</v>
      </c>
    </row>
    <row r="349" spans="1:12" hidden="1">
      <c r="A349" t="s">
        <v>1648</v>
      </c>
      <c r="B349">
        <v>67000010500011</v>
      </c>
      <c r="C349">
        <v>67</v>
      </c>
      <c r="D349">
        <v>0</v>
      </c>
      <c r="E349">
        <v>1</v>
      </c>
      <c r="F349">
        <v>50</v>
      </c>
      <c r="G349">
        <v>11</v>
      </c>
      <c r="H349">
        <v>0</v>
      </c>
      <c r="I349">
        <v>6700001</v>
      </c>
      <c r="J349">
        <v>1612</v>
      </c>
      <c r="K349">
        <v>477.99138518828272</v>
      </c>
      <c r="L349">
        <f t="shared" si="5"/>
        <v>217981</v>
      </c>
    </row>
    <row r="350" spans="1:12" hidden="1">
      <c r="A350" t="s">
        <v>1916</v>
      </c>
      <c r="B350">
        <v>67000010300003</v>
      </c>
      <c r="C350">
        <v>67</v>
      </c>
      <c r="D350">
        <v>0</v>
      </c>
      <c r="E350">
        <v>1</v>
      </c>
      <c r="F350">
        <v>30</v>
      </c>
      <c r="G350">
        <v>3</v>
      </c>
      <c r="H350">
        <v>0</v>
      </c>
      <c r="I350">
        <v>6700001</v>
      </c>
      <c r="J350">
        <v>1354</v>
      </c>
      <c r="K350">
        <v>481.86283834414166</v>
      </c>
      <c r="L350">
        <f t="shared" si="5"/>
        <v>219335</v>
      </c>
    </row>
    <row r="351" spans="1:12" hidden="1">
      <c r="A351" t="s">
        <v>1877</v>
      </c>
      <c r="B351">
        <v>67000010100009</v>
      </c>
      <c r="C351">
        <v>67</v>
      </c>
      <c r="D351">
        <v>0</v>
      </c>
      <c r="E351">
        <v>1</v>
      </c>
      <c r="F351">
        <v>10</v>
      </c>
      <c r="G351">
        <v>9</v>
      </c>
      <c r="H351">
        <v>0</v>
      </c>
      <c r="I351">
        <v>6700001</v>
      </c>
      <c r="J351">
        <v>1131</v>
      </c>
      <c r="K351">
        <v>488.01837857057654</v>
      </c>
      <c r="L351">
        <f t="shared" si="5"/>
        <v>220466</v>
      </c>
    </row>
    <row r="352" spans="1:12" hidden="1">
      <c r="A352" t="s">
        <v>1924</v>
      </c>
      <c r="B352">
        <v>67000010300013</v>
      </c>
      <c r="C352">
        <v>67</v>
      </c>
      <c r="D352">
        <v>0</v>
      </c>
      <c r="E352">
        <v>1</v>
      </c>
      <c r="F352">
        <v>30</v>
      </c>
      <c r="G352">
        <v>13</v>
      </c>
      <c r="H352">
        <v>0</v>
      </c>
      <c r="I352">
        <v>6700001</v>
      </c>
      <c r="J352">
        <v>1196</v>
      </c>
      <c r="K352">
        <v>492.41438828014327</v>
      </c>
      <c r="L352">
        <f t="shared" si="5"/>
        <v>221662</v>
      </c>
    </row>
    <row r="353" spans="1:15" hidden="1">
      <c r="A353" t="s">
        <v>2036</v>
      </c>
      <c r="B353">
        <v>67000011700004</v>
      </c>
      <c r="C353">
        <v>67</v>
      </c>
      <c r="D353">
        <v>0</v>
      </c>
      <c r="E353">
        <v>1</v>
      </c>
      <c r="F353">
        <v>170</v>
      </c>
      <c r="G353">
        <v>4</v>
      </c>
      <c r="H353">
        <v>0</v>
      </c>
      <c r="I353">
        <v>6700001</v>
      </c>
      <c r="J353">
        <v>752</v>
      </c>
      <c r="K353">
        <v>495.16426806975619</v>
      </c>
      <c r="L353">
        <f t="shared" si="5"/>
        <v>222414</v>
      </c>
    </row>
    <row r="354" spans="1:15" hidden="1">
      <c r="A354" t="s">
        <v>2005</v>
      </c>
      <c r="B354">
        <v>67000011000009</v>
      </c>
      <c r="C354">
        <v>67</v>
      </c>
      <c r="D354">
        <v>0</v>
      </c>
      <c r="E354">
        <v>1</v>
      </c>
      <c r="F354">
        <v>100</v>
      </c>
      <c r="G354">
        <v>9</v>
      </c>
      <c r="H354">
        <v>0</v>
      </c>
      <c r="I354">
        <v>6700001</v>
      </c>
      <c r="J354">
        <v>1278</v>
      </c>
      <c r="K354">
        <v>502.03015744806521</v>
      </c>
      <c r="L354">
        <f t="shared" si="5"/>
        <v>223692</v>
      </c>
    </row>
    <row r="355" spans="1:15" hidden="1">
      <c r="A355" t="s">
        <v>1994</v>
      </c>
      <c r="B355">
        <v>67000010900009</v>
      </c>
      <c r="C355">
        <v>67</v>
      </c>
      <c r="D355">
        <v>0</v>
      </c>
      <c r="E355">
        <v>1</v>
      </c>
      <c r="F355">
        <v>90</v>
      </c>
      <c r="G355">
        <v>9</v>
      </c>
      <c r="H355">
        <v>0</v>
      </c>
      <c r="I355">
        <v>6700001</v>
      </c>
      <c r="J355">
        <v>1092</v>
      </c>
      <c r="K355">
        <v>505.54252197027455</v>
      </c>
      <c r="L355">
        <f t="shared" si="5"/>
        <v>224784</v>
      </c>
    </row>
    <row r="356" spans="1:15" hidden="1">
      <c r="A356" t="s">
        <v>1953</v>
      </c>
      <c r="B356">
        <v>67000010500009</v>
      </c>
      <c r="C356">
        <v>67</v>
      </c>
      <c r="D356">
        <v>0</v>
      </c>
      <c r="E356">
        <v>1</v>
      </c>
      <c r="F356">
        <v>50</v>
      </c>
      <c r="G356">
        <v>9</v>
      </c>
      <c r="H356">
        <v>0</v>
      </c>
      <c r="I356">
        <v>6700001</v>
      </c>
      <c r="J356">
        <v>532</v>
      </c>
      <c r="K356">
        <v>505.74641533462892</v>
      </c>
      <c r="L356">
        <f t="shared" si="5"/>
        <v>225316</v>
      </c>
    </row>
    <row r="357" spans="1:15" hidden="1">
      <c r="A357" t="s">
        <v>1923</v>
      </c>
      <c r="B357">
        <v>67000010300012</v>
      </c>
      <c r="C357">
        <v>67</v>
      </c>
      <c r="D357">
        <v>0</v>
      </c>
      <c r="E357">
        <v>1</v>
      </c>
      <c r="F357">
        <v>30</v>
      </c>
      <c r="G357">
        <v>12</v>
      </c>
      <c r="H357">
        <v>0</v>
      </c>
      <c r="I357">
        <v>6700001</v>
      </c>
      <c r="J357">
        <v>1070</v>
      </c>
      <c r="K357">
        <v>512.40263532141751</v>
      </c>
      <c r="L357">
        <f t="shared" si="5"/>
        <v>226386</v>
      </c>
    </row>
    <row r="358" spans="1:15" hidden="1">
      <c r="A358" t="s">
        <v>2034</v>
      </c>
      <c r="B358">
        <v>67000011700002</v>
      </c>
      <c r="C358">
        <v>67</v>
      </c>
      <c r="D358">
        <v>0</v>
      </c>
      <c r="E358">
        <v>1</v>
      </c>
      <c r="F358">
        <v>170</v>
      </c>
      <c r="G358">
        <v>2</v>
      </c>
      <c r="H358">
        <v>0</v>
      </c>
      <c r="I358">
        <v>6700001</v>
      </c>
      <c r="J358">
        <v>483</v>
      </c>
      <c r="K358">
        <v>512.43748643926722</v>
      </c>
      <c r="L358">
        <f t="shared" si="5"/>
        <v>226869</v>
      </c>
    </row>
    <row r="359" spans="1:15" hidden="1">
      <c r="A359" t="s">
        <v>1963</v>
      </c>
      <c r="B359">
        <v>67000010600003</v>
      </c>
      <c r="C359">
        <v>67</v>
      </c>
      <c r="D359">
        <v>0</v>
      </c>
      <c r="E359">
        <v>1</v>
      </c>
      <c r="F359">
        <v>60</v>
      </c>
      <c r="G359">
        <v>3</v>
      </c>
      <c r="H359">
        <v>0</v>
      </c>
      <c r="I359">
        <v>6700001</v>
      </c>
      <c r="J359">
        <v>1448</v>
      </c>
      <c r="K359">
        <v>515.36361520257674</v>
      </c>
      <c r="L359">
        <f t="shared" si="5"/>
        <v>228317</v>
      </c>
    </row>
    <row r="360" spans="1:15" hidden="1">
      <c r="A360" t="s">
        <v>2021</v>
      </c>
      <c r="B360">
        <v>67000011600004</v>
      </c>
      <c r="C360">
        <v>67</v>
      </c>
      <c r="D360">
        <v>0</v>
      </c>
      <c r="E360">
        <v>1</v>
      </c>
      <c r="F360">
        <v>160</v>
      </c>
      <c r="G360">
        <v>4</v>
      </c>
      <c r="H360">
        <v>0</v>
      </c>
      <c r="I360">
        <v>6700001</v>
      </c>
      <c r="J360">
        <v>1570</v>
      </c>
      <c r="K360">
        <v>517.51036802419537</v>
      </c>
      <c r="L360">
        <f t="shared" si="5"/>
        <v>229887</v>
      </c>
    </row>
    <row r="361" spans="1:15" hidden="1">
      <c r="A361" t="s">
        <v>1889</v>
      </c>
      <c r="B361">
        <v>67000010100024</v>
      </c>
      <c r="C361">
        <v>67</v>
      </c>
      <c r="D361">
        <v>0</v>
      </c>
      <c r="E361">
        <v>1</v>
      </c>
      <c r="F361">
        <v>10</v>
      </c>
      <c r="G361">
        <v>24</v>
      </c>
      <c r="H361">
        <v>0</v>
      </c>
      <c r="I361">
        <v>6700001</v>
      </c>
      <c r="J361">
        <v>706</v>
      </c>
      <c r="K361">
        <v>519.91990145772559</v>
      </c>
      <c r="L361">
        <f t="shared" si="5"/>
        <v>230593</v>
      </c>
    </row>
    <row r="362" spans="1:15">
      <c r="A362" s="2" t="s">
        <v>962</v>
      </c>
      <c r="B362" s="2">
        <v>67000010100027</v>
      </c>
      <c r="C362" s="2">
        <v>67</v>
      </c>
      <c r="D362" s="2">
        <v>0</v>
      </c>
      <c r="E362" s="2">
        <v>1</v>
      </c>
      <c r="F362" s="2">
        <v>10</v>
      </c>
      <c r="G362" s="2">
        <v>27</v>
      </c>
      <c r="H362" s="2">
        <v>0</v>
      </c>
      <c r="I362" s="2">
        <v>6700001</v>
      </c>
      <c r="J362" s="2">
        <v>4360</v>
      </c>
      <c r="K362" s="2">
        <v>520.23699112271413</v>
      </c>
      <c r="L362" s="2">
        <f t="shared" si="5"/>
        <v>234953</v>
      </c>
      <c r="M362" s="2"/>
      <c r="N362" s="2"/>
      <c r="O362" s="2">
        <v>1</v>
      </c>
    </row>
    <row r="363" spans="1:15" hidden="1">
      <c r="A363" t="s">
        <v>1925</v>
      </c>
      <c r="B363">
        <v>67000010300016</v>
      </c>
      <c r="C363">
        <v>67</v>
      </c>
      <c r="D363">
        <v>0</v>
      </c>
      <c r="E363">
        <v>1</v>
      </c>
      <c r="F363">
        <v>30</v>
      </c>
      <c r="G363">
        <v>16</v>
      </c>
      <c r="H363">
        <v>0</v>
      </c>
      <c r="I363">
        <v>6700001</v>
      </c>
      <c r="J363">
        <v>638</v>
      </c>
      <c r="K363">
        <v>525.7400938961448</v>
      </c>
      <c r="L363">
        <f t="shared" si="5"/>
        <v>235591</v>
      </c>
    </row>
    <row r="364" spans="1:15" hidden="1">
      <c r="A364" t="s">
        <v>1883</v>
      </c>
      <c r="B364">
        <v>67000010100018</v>
      </c>
      <c r="C364">
        <v>67</v>
      </c>
      <c r="D364">
        <v>0</v>
      </c>
      <c r="E364">
        <v>1</v>
      </c>
      <c r="F364">
        <v>10</v>
      </c>
      <c r="G364">
        <v>18</v>
      </c>
      <c r="H364">
        <v>0</v>
      </c>
      <c r="I364">
        <v>6700001</v>
      </c>
      <c r="J364">
        <v>1421</v>
      </c>
      <c r="K364">
        <v>526.40318627677925</v>
      </c>
      <c r="L364">
        <f t="shared" si="5"/>
        <v>237012</v>
      </c>
    </row>
    <row r="365" spans="1:15" hidden="1">
      <c r="A365" t="s">
        <v>2026</v>
      </c>
      <c r="B365">
        <v>67000011600011</v>
      </c>
      <c r="C365">
        <v>67</v>
      </c>
      <c r="D365">
        <v>0</v>
      </c>
      <c r="E365">
        <v>1</v>
      </c>
      <c r="F365">
        <v>160</v>
      </c>
      <c r="G365">
        <v>11</v>
      </c>
      <c r="H365">
        <v>0</v>
      </c>
      <c r="I365">
        <v>6700001</v>
      </c>
      <c r="J365">
        <v>587</v>
      </c>
      <c r="K365">
        <v>535.4867139945552</v>
      </c>
      <c r="L365">
        <f t="shared" si="5"/>
        <v>237599</v>
      </c>
    </row>
    <row r="366" spans="1:15" hidden="1">
      <c r="A366" t="s">
        <v>1884</v>
      </c>
      <c r="B366">
        <v>67000010100019</v>
      </c>
      <c r="C366">
        <v>67</v>
      </c>
      <c r="D366">
        <v>0</v>
      </c>
      <c r="E366">
        <v>1</v>
      </c>
      <c r="F366">
        <v>10</v>
      </c>
      <c r="G366">
        <v>19</v>
      </c>
      <c r="H366">
        <v>0</v>
      </c>
      <c r="I366">
        <v>6700001</v>
      </c>
      <c r="J366">
        <v>1641</v>
      </c>
      <c r="K366">
        <v>539.86993155414382</v>
      </c>
      <c r="L366">
        <f t="shared" si="5"/>
        <v>239240</v>
      </c>
    </row>
    <row r="367" spans="1:15" hidden="1">
      <c r="A367" t="s">
        <v>1915</v>
      </c>
      <c r="B367">
        <v>67000010300001</v>
      </c>
      <c r="C367">
        <v>67</v>
      </c>
      <c r="D367">
        <v>0</v>
      </c>
      <c r="E367">
        <v>1</v>
      </c>
      <c r="F367">
        <v>30</v>
      </c>
      <c r="G367">
        <v>1</v>
      </c>
      <c r="H367">
        <v>0</v>
      </c>
      <c r="I367">
        <v>6700001</v>
      </c>
      <c r="J367">
        <v>1698</v>
      </c>
      <c r="K367">
        <v>540.23029038292634</v>
      </c>
      <c r="L367">
        <f t="shared" si="5"/>
        <v>240938</v>
      </c>
    </row>
    <row r="368" spans="1:15" hidden="1">
      <c r="A368" t="s">
        <v>472</v>
      </c>
      <c r="B368">
        <v>67000010600013</v>
      </c>
      <c r="C368">
        <v>67</v>
      </c>
      <c r="D368">
        <v>0</v>
      </c>
      <c r="E368">
        <v>1</v>
      </c>
      <c r="F368">
        <v>60</v>
      </c>
      <c r="G368">
        <v>13</v>
      </c>
      <c r="H368">
        <v>0</v>
      </c>
      <c r="I368">
        <v>6700001</v>
      </c>
      <c r="J368">
        <v>1117</v>
      </c>
      <c r="K368">
        <v>544.46992565766811</v>
      </c>
      <c r="L368">
        <f t="shared" si="5"/>
        <v>242055</v>
      </c>
    </row>
    <row r="369" spans="1:12" hidden="1">
      <c r="A369" t="s">
        <v>419</v>
      </c>
      <c r="B369">
        <v>67000010800005</v>
      </c>
      <c r="C369">
        <v>67</v>
      </c>
      <c r="D369">
        <v>0</v>
      </c>
      <c r="E369">
        <v>1</v>
      </c>
      <c r="F369">
        <v>80</v>
      </c>
      <c r="G369">
        <v>5</v>
      </c>
      <c r="H369">
        <v>0</v>
      </c>
      <c r="I369">
        <v>6700001</v>
      </c>
      <c r="J369">
        <v>2291</v>
      </c>
      <c r="K369">
        <v>549.68144090550061</v>
      </c>
      <c r="L369">
        <f t="shared" si="5"/>
        <v>244346</v>
      </c>
    </row>
    <row r="370" spans="1:12" hidden="1">
      <c r="A370" t="s">
        <v>1927</v>
      </c>
      <c r="B370">
        <v>67000010300018</v>
      </c>
      <c r="C370">
        <v>67</v>
      </c>
      <c r="D370">
        <v>0</v>
      </c>
      <c r="E370">
        <v>1</v>
      </c>
      <c r="F370">
        <v>30</v>
      </c>
      <c r="G370">
        <v>18</v>
      </c>
      <c r="H370">
        <v>0</v>
      </c>
      <c r="I370">
        <v>6700001</v>
      </c>
      <c r="J370">
        <v>875</v>
      </c>
      <c r="K370">
        <v>549.72691365126923</v>
      </c>
      <c r="L370">
        <f t="shared" si="5"/>
        <v>245221</v>
      </c>
    </row>
    <row r="371" spans="1:12" hidden="1">
      <c r="A371" t="s">
        <v>1903</v>
      </c>
      <c r="B371">
        <v>67000010200012</v>
      </c>
      <c r="C371">
        <v>67</v>
      </c>
      <c r="D371">
        <v>0</v>
      </c>
      <c r="E371">
        <v>1</v>
      </c>
      <c r="F371">
        <v>20</v>
      </c>
      <c r="G371">
        <v>12</v>
      </c>
      <c r="H371">
        <v>0</v>
      </c>
      <c r="I371">
        <v>6700001</v>
      </c>
      <c r="J371">
        <v>806</v>
      </c>
      <c r="K371">
        <v>552.85337236942212</v>
      </c>
      <c r="L371">
        <f t="shared" si="5"/>
        <v>246027</v>
      </c>
    </row>
    <row r="372" spans="1:12" hidden="1">
      <c r="A372" t="s">
        <v>1900</v>
      </c>
      <c r="B372">
        <v>67000010200009</v>
      </c>
      <c r="C372">
        <v>67</v>
      </c>
      <c r="D372">
        <v>0</v>
      </c>
      <c r="E372">
        <v>1</v>
      </c>
      <c r="F372">
        <v>20</v>
      </c>
      <c r="G372">
        <v>9</v>
      </c>
      <c r="H372">
        <v>0</v>
      </c>
      <c r="I372">
        <v>6700001</v>
      </c>
      <c r="J372">
        <v>763</v>
      </c>
      <c r="K372">
        <v>559.42131210659784</v>
      </c>
      <c r="L372">
        <f t="shared" si="5"/>
        <v>246790</v>
      </c>
    </row>
    <row r="373" spans="1:12" hidden="1">
      <c r="A373" t="s">
        <v>1930</v>
      </c>
      <c r="B373">
        <v>67000010300022</v>
      </c>
      <c r="C373">
        <v>67</v>
      </c>
      <c r="D373">
        <v>0</v>
      </c>
      <c r="E373">
        <v>1</v>
      </c>
      <c r="F373">
        <v>30</v>
      </c>
      <c r="G373">
        <v>22</v>
      </c>
      <c r="H373">
        <v>0</v>
      </c>
      <c r="I373">
        <v>6700001</v>
      </c>
      <c r="J373">
        <v>712</v>
      </c>
      <c r="K373">
        <v>559.55907886945056</v>
      </c>
      <c r="L373">
        <f t="shared" si="5"/>
        <v>247502</v>
      </c>
    </row>
    <row r="374" spans="1:12" hidden="1">
      <c r="A374" t="s">
        <v>1992</v>
      </c>
      <c r="B374">
        <v>67000010900007</v>
      </c>
      <c r="C374">
        <v>67</v>
      </c>
      <c r="D374">
        <v>0</v>
      </c>
      <c r="E374">
        <v>1</v>
      </c>
      <c r="F374">
        <v>90</v>
      </c>
      <c r="G374">
        <v>7</v>
      </c>
      <c r="H374">
        <v>0</v>
      </c>
      <c r="I374">
        <v>6700001</v>
      </c>
      <c r="J374">
        <v>2099</v>
      </c>
      <c r="K374">
        <v>559.75150697461891</v>
      </c>
      <c r="L374">
        <f t="shared" si="5"/>
        <v>249601</v>
      </c>
    </row>
    <row r="375" spans="1:12" hidden="1">
      <c r="A375" t="s">
        <v>1870</v>
      </c>
      <c r="B375">
        <v>67000010100001</v>
      </c>
      <c r="C375">
        <v>67</v>
      </c>
      <c r="D375">
        <v>0</v>
      </c>
      <c r="E375">
        <v>1</v>
      </c>
      <c r="F375">
        <v>10</v>
      </c>
      <c r="G375">
        <v>1</v>
      </c>
      <c r="H375">
        <v>0</v>
      </c>
      <c r="I375">
        <v>6700001</v>
      </c>
      <c r="J375">
        <v>4551</v>
      </c>
      <c r="K375">
        <v>563.81569596070847</v>
      </c>
      <c r="L375">
        <f t="shared" ref="L375:L392" si="6">J375+L374</f>
        <v>254152</v>
      </c>
    </row>
    <row r="376" spans="1:12" hidden="1">
      <c r="A376" t="s">
        <v>2035</v>
      </c>
      <c r="B376">
        <v>67000011700003</v>
      </c>
      <c r="C376">
        <v>67</v>
      </c>
      <c r="D376">
        <v>0</v>
      </c>
      <c r="E376">
        <v>1</v>
      </c>
      <c r="F376">
        <v>170</v>
      </c>
      <c r="G376">
        <v>3</v>
      </c>
      <c r="H376">
        <v>0</v>
      </c>
      <c r="I376">
        <v>6700001</v>
      </c>
      <c r="J376">
        <v>761</v>
      </c>
      <c r="K376">
        <v>566.86397925544077</v>
      </c>
      <c r="L376">
        <f t="shared" si="6"/>
        <v>254913</v>
      </c>
    </row>
    <row r="377" spans="1:12" hidden="1">
      <c r="A377" t="s">
        <v>1909</v>
      </c>
      <c r="B377">
        <v>67000010200018</v>
      </c>
      <c r="C377">
        <v>67</v>
      </c>
      <c r="D377">
        <v>0</v>
      </c>
      <c r="E377">
        <v>1</v>
      </c>
      <c r="F377">
        <v>20</v>
      </c>
      <c r="G377">
        <v>18</v>
      </c>
      <c r="H377">
        <v>0</v>
      </c>
      <c r="I377">
        <v>6700001</v>
      </c>
      <c r="J377">
        <v>425</v>
      </c>
      <c r="K377">
        <v>573.84127279025734</v>
      </c>
      <c r="L377">
        <f t="shared" si="6"/>
        <v>255338</v>
      </c>
    </row>
    <row r="378" spans="1:12" hidden="1">
      <c r="A378" t="s">
        <v>2032</v>
      </c>
      <c r="B378">
        <v>67000011600018</v>
      </c>
      <c r="C378">
        <v>67</v>
      </c>
      <c r="D378">
        <v>0</v>
      </c>
      <c r="E378">
        <v>1</v>
      </c>
      <c r="F378">
        <v>160</v>
      </c>
      <c r="G378">
        <v>18</v>
      </c>
      <c r="H378">
        <v>0</v>
      </c>
      <c r="I378">
        <v>6700001</v>
      </c>
      <c r="J378">
        <v>1000</v>
      </c>
      <c r="K378">
        <v>576.64027090406955</v>
      </c>
      <c r="L378">
        <f t="shared" si="6"/>
        <v>256338</v>
      </c>
    </row>
    <row r="379" spans="1:12" hidden="1">
      <c r="A379" t="s">
        <v>1888</v>
      </c>
      <c r="B379">
        <v>67000010100023</v>
      </c>
      <c r="C379">
        <v>67</v>
      </c>
      <c r="D379">
        <v>0</v>
      </c>
      <c r="E379">
        <v>1</v>
      </c>
      <c r="F379">
        <v>10</v>
      </c>
      <c r="G379">
        <v>23</v>
      </c>
      <c r="H379">
        <v>0</v>
      </c>
      <c r="I379">
        <v>6700001</v>
      </c>
      <c r="J379">
        <v>413</v>
      </c>
      <c r="K379">
        <v>576.92450992011447</v>
      </c>
      <c r="L379">
        <f t="shared" si="6"/>
        <v>256751</v>
      </c>
    </row>
    <row r="380" spans="1:12" hidden="1">
      <c r="A380" t="s">
        <v>1920</v>
      </c>
      <c r="B380">
        <v>67000010300009</v>
      </c>
      <c r="C380">
        <v>67</v>
      </c>
      <c r="D380">
        <v>0</v>
      </c>
      <c r="E380">
        <v>1</v>
      </c>
      <c r="F380">
        <v>30</v>
      </c>
      <c r="G380">
        <v>9</v>
      </c>
      <c r="H380">
        <v>0</v>
      </c>
      <c r="I380">
        <v>6700001</v>
      </c>
      <c r="J380">
        <v>376</v>
      </c>
      <c r="K380">
        <v>578.74932151765086</v>
      </c>
      <c r="L380">
        <f t="shared" si="6"/>
        <v>257127</v>
      </c>
    </row>
    <row r="381" spans="1:12" hidden="1">
      <c r="A381" t="s">
        <v>1969</v>
      </c>
      <c r="B381">
        <v>67000010600009</v>
      </c>
      <c r="C381">
        <v>67</v>
      </c>
      <c r="D381">
        <v>0</v>
      </c>
      <c r="E381">
        <v>1</v>
      </c>
      <c r="F381">
        <v>60</v>
      </c>
      <c r="G381">
        <v>9</v>
      </c>
      <c r="H381">
        <v>0</v>
      </c>
      <c r="I381">
        <v>6700001</v>
      </c>
      <c r="J381">
        <v>406</v>
      </c>
      <c r="K381">
        <v>582.81010210291731</v>
      </c>
      <c r="L381">
        <f t="shared" si="6"/>
        <v>257533</v>
      </c>
    </row>
    <row r="382" spans="1:12" hidden="1">
      <c r="A382" t="s">
        <v>2015</v>
      </c>
      <c r="B382">
        <v>67000011300011</v>
      </c>
      <c r="C382">
        <v>67</v>
      </c>
      <c r="D382">
        <v>0</v>
      </c>
      <c r="E382">
        <v>1</v>
      </c>
      <c r="F382">
        <v>130</v>
      </c>
      <c r="G382">
        <v>11</v>
      </c>
      <c r="H382">
        <v>0</v>
      </c>
      <c r="I382">
        <v>6700001</v>
      </c>
      <c r="J382">
        <v>997</v>
      </c>
      <c r="K382">
        <v>587.31043755791518</v>
      </c>
      <c r="L382">
        <f t="shared" si="6"/>
        <v>258530</v>
      </c>
    </row>
    <row r="383" spans="1:12" hidden="1">
      <c r="A383" t="s">
        <v>1872</v>
      </c>
      <c r="B383">
        <v>67000010100004</v>
      </c>
      <c r="C383">
        <v>67</v>
      </c>
      <c r="D383">
        <v>0</v>
      </c>
      <c r="E383">
        <v>1</v>
      </c>
      <c r="F383">
        <v>10</v>
      </c>
      <c r="G383">
        <v>4</v>
      </c>
      <c r="H383">
        <v>0</v>
      </c>
      <c r="I383">
        <v>6700001</v>
      </c>
      <c r="J383">
        <v>767</v>
      </c>
      <c r="K383">
        <v>591.89632618253574</v>
      </c>
      <c r="L383">
        <f t="shared" si="6"/>
        <v>259297</v>
      </c>
    </row>
    <row r="384" spans="1:12" hidden="1">
      <c r="A384" t="s">
        <v>1951</v>
      </c>
      <c r="B384">
        <v>67000010500006</v>
      </c>
      <c r="C384">
        <v>67</v>
      </c>
      <c r="D384">
        <v>0</v>
      </c>
      <c r="E384">
        <v>1</v>
      </c>
      <c r="F384">
        <v>50</v>
      </c>
      <c r="G384">
        <v>6</v>
      </c>
      <c r="H384">
        <v>0</v>
      </c>
      <c r="I384">
        <v>6700001</v>
      </c>
      <c r="J384">
        <v>1142</v>
      </c>
      <c r="K384">
        <v>594.92534207719723</v>
      </c>
      <c r="L384">
        <f t="shared" si="6"/>
        <v>260439</v>
      </c>
    </row>
    <row r="385" spans="1:14" hidden="1">
      <c r="A385" t="s">
        <v>2012</v>
      </c>
      <c r="B385">
        <v>67000011300007</v>
      </c>
      <c r="C385">
        <v>67</v>
      </c>
      <c r="D385">
        <v>0</v>
      </c>
      <c r="E385">
        <v>1</v>
      </c>
      <c r="F385">
        <v>130</v>
      </c>
      <c r="G385">
        <v>7</v>
      </c>
      <c r="H385">
        <v>0</v>
      </c>
      <c r="I385">
        <v>6700001</v>
      </c>
      <c r="J385">
        <v>1925</v>
      </c>
      <c r="K385">
        <v>603.88548624478392</v>
      </c>
      <c r="L385">
        <f t="shared" si="6"/>
        <v>262364</v>
      </c>
    </row>
    <row r="386" spans="1:14" hidden="1">
      <c r="A386" t="s">
        <v>2006</v>
      </c>
      <c r="B386">
        <v>67000011000011</v>
      </c>
      <c r="C386">
        <v>67</v>
      </c>
      <c r="D386">
        <v>0</v>
      </c>
      <c r="E386">
        <v>1</v>
      </c>
      <c r="F386">
        <v>100</v>
      </c>
      <c r="G386">
        <v>11</v>
      </c>
      <c r="H386">
        <v>0</v>
      </c>
      <c r="I386">
        <v>6700001</v>
      </c>
      <c r="J386">
        <v>527</v>
      </c>
      <c r="K386">
        <v>604.37305571337458</v>
      </c>
      <c r="L386">
        <f t="shared" si="6"/>
        <v>262891</v>
      </c>
    </row>
    <row r="387" spans="1:14" hidden="1">
      <c r="A387" t="s">
        <v>1991</v>
      </c>
      <c r="B387">
        <v>67000010900006</v>
      </c>
      <c r="C387">
        <v>67</v>
      </c>
      <c r="D387">
        <v>0</v>
      </c>
      <c r="E387">
        <v>1</v>
      </c>
      <c r="F387">
        <v>90</v>
      </c>
      <c r="G387">
        <v>6</v>
      </c>
      <c r="H387">
        <v>0</v>
      </c>
      <c r="I387">
        <v>6700001</v>
      </c>
      <c r="J387">
        <v>3138</v>
      </c>
      <c r="K387">
        <v>610.97287865958833</v>
      </c>
      <c r="L387">
        <f t="shared" si="6"/>
        <v>266029</v>
      </c>
    </row>
    <row r="388" spans="1:14" hidden="1">
      <c r="A388" t="s">
        <v>285</v>
      </c>
      <c r="B388">
        <v>67000010500013</v>
      </c>
      <c r="C388">
        <v>67</v>
      </c>
      <c r="D388">
        <v>0</v>
      </c>
      <c r="E388">
        <v>1</v>
      </c>
      <c r="F388">
        <v>50</v>
      </c>
      <c r="G388">
        <v>13</v>
      </c>
      <c r="H388">
        <v>0</v>
      </c>
      <c r="I388">
        <v>6700001</v>
      </c>
      <c r="J388">
        <v>1211</v>
      </c>
      <c r="K388">
        <v>612.11423550252744</v>
      </c>
      <c r="L388">
        <f t="shared" si="6"/>
        <v>267240</v>
      </c>
    </row>
    <row r="389" spans="1:14" hidden="1">
      <c r="A389" t="s">
        <v>1993</v>
      </c>
      <c r="B389">
        <v>67000010900008</v>
      </c>
      <c r="C389">
        <v>67</v>
      </c>
      <c r="D389">
        <v>0</v>
      </c>
      <c r="E389">
        <v>1</v>
      </c>
      <c r="F389">
        <v>90</v>
      </c>
      <c r="G389">
        <v>8</v>
      </c>
      <c r="H389">
        <v>0</v>
      </c>
      <c r="I389">
        <v>6700001</v>
      </c>
      <c r="J389">
        <v>1573</v>
      </c>
      <c r="K389">
        <v>612.97901604823755</v>
      </c>
      <c r="L389">
        <f t="shared" si="6"/>
        <v>268813</v>
      </c>
    </row>
    <row r="390" spans="1:14" hidden="1">
      <c r="A390" t="s">
        <v>1933</v>
      </c>
      <c r="B390">
        <v>67000010400001</v>
      </c>
      <c r="C390">
        <v>67</v>
      </c>
      <c r="D390">
        <v>0</v>
      </c>
      <c r="E390">
        <v>1</v>
      </c>
      <c r="F390">
        <v>40</v>
      </c>
      <c r="G390">
        <v>1</v>
      </c>
      <c r="H390">
        <v>0</v>
      </c>
      <c r="I390">
        <v>6700001</v>
      </c>
      <c r="J390">
        <v>1596</v>
      </c>
      <c r="K390">
        <v>613.37313239899959</v>
      </c>
      <c r="L390">
        <f t="shared" si="6"/>
        <v>270409</v>
      </c>
    </row>
    <row r="391" spans="1:14" hidden="1">
      <c r="A391" t="s">
        <v>593</v>
      </c>
      <c r="B391">
        <v>67000010200022</v>
      </c>
      <c r="C391">
        <v>67</v>
      </c>
      <c r="D391">
        <v>0</v>
      </c>
      <c r="E391">
        <v>1</v>
      </c>
      <c r="F391">
        <v>20</v>
      </c>
      <c r="G391">
        <v>22</v>
      </c>
      <c r="H391">
        <v>0</v>
      </c>
      <c r="I391">
        <v>6700001</v>
      </c>
      <c r="J391">
        <v>332</v>
      </c>
      <c r="K391">
        <v>616.07694452391331</v>
      </c>
      <c r="L391">
        <f t="shared" si="6"/>
        <v>270741</v>
      </c>
    </row>
    <row r="392" spans="1:14" hidden="1">
      <c r="A392" t="s">
        <v>1971</v>
      </c>
      <c r="B392">
        <v>67000010600011</v>
      </c>
      <c r="C392">
        <v>67</v>
      </c>
      <c r="D392">
        <v>0</v>
      </c>
      <c r="E392">
        <v>1</v>
      </c>
      <c r="F392">
        <v>60</v>
      </c>
      <c r="G392">
        <v>11</v>
      </c>
      <c r="H392">
        <v>0</v>
      </c>
      <c r="I392">
        <v>6700001</v>
      </c>
      <c r="J392">
        <v>2166</v>
      </c>
      <c r="K392">
        <v>618.19820549931967</v>
      </c>
      <c r="L392">
        <f t="shared" si="6"/>
        <v>272907</v>
      </c>
    </row>
    <row r="393" spans="1:14" hidden="1">
      <c r="A393" t="s">
        <v>676</v>
      </c>
      <c r="B393">
        <v>67000033400030</v>
      </c>
      <c r="C393">
        <v>67</v>
      </c>
      <c r="D393">
        <v>0</v>
      </c>
      <c r="E393">
        <v>3</v>
      </c>
      <c r="F393">
        <v>340</v>
      </c>
      <c r="G393">
        <v>30</v>
      </c>
      <c r="H393">
        <v>0</v>
      </c>
      <c r="I393">
        <v>6700003</v>
      </c>
      <c r="J393">
        <v>1525</v>
      </c>
      <c r="K393">
        <v>12.45133764778168</v>
      </c>
      <c r="L393">
        <f>J393</f>
        <v>1525</v>
      </c>
      <c r="M393">
        <f>L523/4</f>
        <v>79535.5</v>
      </c>
      <c r="N393">
        <v>59740</v>
      </c>
    </row>
    <row r="394" spans="1:14" hidden="1">
      <c r="A394" t="s">
        <v>2079</v>
      </c>
      <c r="B394">
        <v>67000033500018</v>
      </c>
      <c r="C394">
        <v>67</v>
      </c>
      <c r="D394">
        <v>0</v>
      </c>
      <c r="E394">
        <v>3</v>
      </c>
      <c r="F394">
        <v>350</v>
      </c>
      <c r="G394">
        <v>18</v>
      </c>
      <c r="H394">
        <v>0</v>
      </c>
      <c r="I394">
        <v>6700003</v>
      </c>
      <c r="J394">
        <v>6557</v>
      </c>
      <c r="K394">
        <v>21.023562738058327</v>
      </c>
      <c r="L394">
        <f>J394+L393</f>
        <v>8082</v>
      </c>
      <c r="N394">
        <v>139275.5</v>
      </c>
    </row>
    <row r="395" spans="1:14" hidden="1">
      <c r="A395" t="s">
        <v>2054</v>
      </c>
      <c r="B395">
        <v>67000033400027</v>
      </c>
      <c r="C395">
        <v>67</v>
      </c>
      <c r="D395">
        <v>0</v>
      </c>
      <c r="E395">
        <v>3</v>
      </c>
      <c r="F395">
        <v>340</v>
      </c>
      <c r="G395">
        <v>27</v>
      </c>
      <c r="H395">
        <v>0</v>
      </c>
      <c r="I395">
        <v>6700003</v>
      </c>
      <c r="J395">
        <v>1532</v>
      </c>
      <c r="K395">
        <v>24.298084406526186</v>
      </c>
      <c r="L395">
        <f t="shared" ref="L395:L458" si="7">J395+L394</f>
        <v>9614</v>
      </c>
      <c r="N395">
        <v>218811</v>
      </c>
    </row>
    <row r="396" spans="1:14" hidden="1">
      <c r="A396" t="s">
        <v>2077</v>
      </c>
      <c r="B396">
        <v>67000033500016</v>
      </c>
      <c r="C396">
        <v>67</v>
      </c>
      <c r="D396">
        <v>0</v>
      </c>
      <c r="E396">
        <v>3</v>
      </c>
      <c r="F396">
        <v>350</v>
      </c>
      <c r="G396">
        <v>16</v>
      </c>
      <c r="H396">
        <v>0</v>
      </c>
      <c r="I396">
        <v>6700003</v>
      </c>
      <c r="J396">
        <v>2453</v>
      </c>
      <c r="K396">
        <v>60.806895581876688</v>
      </c>
      <c r="L396">
        <f t="shared" si="7"/>
        <v>12067</v>
      </c>
      <c r="N396">
        <v>298346.5</v>
      </c>
    </row>
    <row r="397" spans="1:14" hidden="1">
      <c r="A397" t="s">
        <v>2083</v>
      </c>
      <c r="B397">
        <v>67000033500022</v>
      </c>
      <c r="C397">
        <v>67</v>
      </c>
      <c r="D397">
        <v>0</v>
      </c>
      <c r="E397">
        <v>3</v>
      </c>
      <c r="F397">
        <v>350</v>
      </c>
      <c r="G397">
        <v>22</v>
      </c>
      <c r="H397">
        <v>0</v>
      </c>
      <c r="I397">
        <v>6700003</v>
      </c>
      <c r="J397">
        <v>3063</v>
      </c>
      <c r="K397">
        <v>65.804005363547645</v>
      </c>
      <c r="L397">
        <f t="shared" si="7"/>
        <v>15130</v>
      </c>
    </row>
    <row r="398" spans="1:14" hidden="1">
      <c r="A398" t="s">
        <v>2088</v>
      </c>
      <c r="B398">
        <v>67000033500028</v>
      </c>
      <c r="C398">
        <v>67</v>
      </c>
      <c r="D398">
        <v>0</v>
      </c>
      <c r="E398">
        <v>3</v>
      </c>
      <c r="F398">
        <v>350</v>
      </c>
      <c r="G398">
        <v>28</v>
      </c>
      <c r="H398">
        <v>0</v>
      </c>
      <c r="I398">
        <v>6700003</v>
      </c>
      <c r="J398">
        <v>1379</v>
      </c>
      <c r="K398">
        <v>68.263816455693217</v>
      </c>
      <c r="L398">
        <f t="shared" si="7"/>
        <v>16509</v>
      </c>
    </row>
    <row r="399" spans="1:14" hidden="1">
      <c r="A399" t="s">
        <v>2067</v>
      </c>
      <c r="B399">
        <v>67000033500004</v>
      </c>
      <c r="C399">
        <v>67</v>
      </c>
      <c r="D399">
        <v>0</v>
      </c>
      <c r="E399">
        <v>3</v>
      </c>
      <c r="F399">
        <v>350</v>
      </c>
      <c r="G399">
        <v>4</v>
      </c>
      <c r="H399">
        <v>0</v>
      </c>
      <c r="I399">
        <v>6700003</v>
      </c>
      <c r="J399">
        <v>4511</v>
      </c>
      <c r="K399">
        <v>75.1908665996677</v>
      </c>
      <c r="L399">
        <f t="shared" si="7"/>
        <v>21020</v>
      </c>
    </row>
    <row r="400" spans="1:14" hidden="1">
      <c r="A400" t="s">
        <v>593</v>
      </c>
      <c r="B400">
        <v>67000033400018</v>
      </c>
      <c r="C400">
        <v>67</v>
      </c>
      <c r="D400">
        <v>0</v>
      </c>
      <c r="E400">
        <v>3</v>
      </c>
      <c r="F400">
        <v>340</v>
      </c>
      <c r="G400">
        <v>18</v>
      </c>
      <c r="H400">
        <v>0</v>
      </c>
      <c r="I400">
        <v>6700003</v>
      </c>
      <c r="J400">
        <v>4295</v>
      </c>
      <c r="K400">
        <v>78.60199063056244</v>
      </c>
      <c r="L400">
        <f t="shared" si="7"/>
        <v>25315</v>
      </c>
    </row>
    <row r="401" spans="1:15" hidden="1">
      <c r="A401" t="s">
        <v>2061</v>
      </c>
      <c r="B401">
        <v>67000033400040</v>
      </c>
      <c r="C401">
        <v>67</v>
      </c>
      <c r="D401">
        <v>0</v>
      </c>
      <c r="E401">
        <v>3</v>
      </c>
      <c r="F401">
        <v>340</v>
      </c>
      <c r="G401">
        <v>40</v>
      </c>
      <c r="H401">
        <v>0</v>
      </c>
      <c r="I401">
        <v>6700003</v>
      </c>
      <c r="J401">
        <v>10524</v>
      </c>
      <c r="K401">
        <v>83.309544072378884</v>
      </c>
      <c r="L401">
        <f t="shared" si="7"/>
        <v>35839</v>
      </c>
    </row>
    <row r="402" spans="1:15" hidden="1">
      <c r="A402" t="s">
        <v>2081</v>
      </c>
      <c r="B402">
        <v>67000033500020</v>
      </c>
      <c r="C402">
        <v>67</v>
      </c>
      <c r="D402">
        <v>0</v>
      </c>
      <c r="E402">
        <v>3</v>
      </c>
      <c r="F402">
        <v>350</v>
      </c>
      <c r="G402">
        <v>20</v>
      </c>
      <c r="H402">
        <v>0</v>
      </c>
      <c r="I402">
        <v>6700003</v>
      </c>
      <c r="J402">
        <v>4143</v>
      </c>
      <c r="K402">
        <v>88.537282913086997</v>
      </c>
      <c r="L402">
        <f t="shared" si="7"/>
        <v>39982</v>
      </c>
    </row>
    <row r="403" spans="1:15" hidden="1">
      <c r="A403" t="s">
        <v>2018</v>
      </c>
      <c r="B403">
        <v>67000033400031</v>
      </c>
      <c r="C403">
        <v>67</v>
      </c>
      <c r="D403">
        <v>0</v>
      </c>
      <c r="E403">
        <v>3</v>
      </c>
      <c r="F403">
        <v>340</v>
      </c>
      <c r="G403">
        <v>31</v>
      </c>
      <c r="H403">
        <v>0</v>
      </c>
      <c r="I403">
        <v>6700003</v>
      </c>
      <c r="J403">
        <v>2541</v>
      </c>
      <c r="K403">
        <v>88.831175418074082</v>
      </c>
      <c r="L403">
        <f t="shared" si="7"/>
        <v>42523</v>
      </c>
    </row>
    <row r="404" spans="1:15" hidden="1">
      <c r="A404" t="s">
        <v>1879</v>
      </c>
      <c r="B404">
        <v>67000033500025</v>
      </c>
      <c r="C404">
        <v>67</v>
      </c>
      <c r="D404">
        <v>0</v>
      </c>
      <c r="E404">
        <v>3</v>
      </c>
      <c r="F404">
        <v>350</v>
      </c>
      <c r="G404">
        <v>25</v>
      </c>
      <c r="H404">
        <v>0</v>
      </c>
      <c r="I404">
        <v>6700003</v>
      </c>
      <c r="J404">
        <v>1591</v>
      </c>
      <c r="K404">
        <v>93.572584171872052</v>
      </c>
      <c r="L404">
        <f t="shared" si="7"/>
        <v>44114</v>
      </c>
    </row>
    <row r="405" spans="1:15" hidden="1">
      <c r="A405" t="s">
        <v>2069</v>
      </c>
      <c r="B405">
        <v>67000033500006</v>
      </c>
      <c r="C405">
        <v>67</v>
      </c>
      <c r="D405">
        <v>0</v>
      </c>
      <c r="E405">
        <v>3</v>
      </c>
      <c r="F405">
        <v>350</v>
      </c>
      <c r="G405">
        <v>6</v>
      </c>
      <c r="H405">
        <v>0</v>
      </c>
      <c r="I405">
        <v>6700003</v>
      </c>
      <c r="J405">
        <v>2775</v>
      </c>
      <c r="K405">
        <v>97.405051222277137</v>
      </c>
      <c r="L405">
        <f t="shared" si="7"/>
        <v>46889</v>
      </c>
    </row>
    <row r="406" spans="1:15" hidden="1">
      <c r="A406" t="s">
        <v>2131</v>
      </c>
      <c r="B406">
        <v>67000033700038</v>
      </c>
      <c r="C406">
        <v>67</v>
      </c>
      <c r="D406">
        <v>0</v>
      </c>
      <c r="E406">
        <v>3</v>
      </c>
      <c r="F406">
        <v>370</v>
      </c>
      <c r="G406">
        <v>38</v>
      </c>
      <c r="H406">
        <v>0</v>
      </c>
      <c r="I406">
        <v>6700003</v>
      </c>
      <c r="J406">
        <v>1044</v>
      </c>
      <c r="K406">
        <v>100.41233513460958</v>
      </c>
      <c r="L406">
        <f t="shared" si="7"/>
        <v>47933</v>
      </c>
    </row>
    <row r="407" spans="1:15" hidden="1">
      <c r="A407" t="s">
        <v>2074</v>
      </c>
      <c r="B407">
        <v>67000033500012</v>
      </c>
      <c r="C407">
        <v>67</v>
      </c>
      <c r="D407">
        <v>0</v>
      </c>
      <c r="E407">
        <v>3</v>
      </c>
      <c r="F407">
        <v>350</v>
      </c>
      <c r="G407">
        <v>12</v>
      </c>
      <c r="H407">
        <v>0</v>
      </c>
      <c r="I407">
        <v>6700003</v>
      </c>
      <c r="J407">
        <v>1770</v>
      </c>
      <c r="K407">
        <v>102.55258178917722</v>
      </c>
      <c r="L407">
        <f t="shared" si="7"/>
        <v>49703</v>
      </c>
    </row>
    <row r="408" spans="1:15" hidden="1">
      <c r="A408" t="s">
        <v>2098</v>
      </c>
      <c r="B408">
        <v>67000033500041</v>
      </c>
      <c r="C408">
        <v>67</v>
      </c>
      <c r="D408">
        <v>0</v>
      </c>
      <c r="E408">
        <v>3</v>
      </c>
      <c r="F408">
        <v>350</v>
      </c>
      <c r="G408">
        <v>41</v>
      </c>
      <c r="H408">
        <v>0</v>
      </c>
      <c r="I408">
        <v>6700003</v>
      </c>
      <c r="J408">
        <v>4217</v>
      </c>
      <c r="K408">
        <v>103.86883044473662</v>
      </c>
      <c r="L408">
        <f t="shared" si="7"/>
        <v>53920</v>
      </c>
    </row>
    <row r="409" spans="1:15" hidden="1">
      <c r="A409" t="s">
        <v>2072</v>
      </c>
      <c r="B409">
        <v>67000033500010</v>
      </c>
      <c r="C409">
        <v>67</v>
      </c>
      <c r="D409">
        <v>0</v>
      </c>
      <c r="E409">
        <v>3</v>
      </c>
      <c r="F409">
        <v>350</v>
      </c>
      <c r="G409">
        <v>10</v>
      </c>
      <c r="H409">
        <v>0</v>
      </c>
      <c r="I409">
        <v>6700003</v>
      </c>
      <c r="J409">
        <v>5534</v>
      </c>
      <c r="K409">
        <v>107.40365288903959</v>
      </c>
      <c r="L409">
        <f t="shared" si="7"/>
        <v>59454</v>
      </c>
    </row>
    <row r="410" spans="1:15">
      <c r="A410" s="2" t="s">
        <v>2118</v>
      </c>
      <c r="B410" s="2">
        <v>67000033700019</v>
      </c>
      <c r="C410" s="2">
        <v>67</v>
      </c>
      <c r="D410" s="2">
        <v>0</v>
      </c>
      <c r="E410" s="2">
        <v>3</v>
      </c>
      <c r="F410" s="2">
        <v>370</v>
      </c>
      <c r="G410" s="2">
        <v>19</v>
      </c>
      <c r="H410" s="2">
        <v>0</v>
      </c>
      <c r="I410" s="2">
        <v>6700003</v>
      </c>
      <c r="J410" s="2">
        <v>1737</v>
      </c>
      <c r="K410" s="2">
        <v>110.94966336587525</v>
      </c>
      <c r="L410" s="2">
        <f t="shared" si="7"/>
        <v>61191</v>
      </c>
      <c r="M410" s="2"/>
      <c r="N410" s="2"/>
      <c r="O410" s="2">
        <v>1</v>
      </c>
    </row>
    <row r="411" spans="1:15" hidden="1">
      <c r="A411" t="s">
        <v>391</v>
      </c>
      <c r="B411">
        <v>67000033400006</v>
      </c>
      <c r="C411">
        <v>67</v>
      </c>
      <c r="D411">
        <v>0</v>
      </c>
      <c r="E411">
        <v>3</v>
      </c>
      <c r="F411">
        <v>340</v>
      </c>
      <c r="G411">
        <v>6</v>
      </c>
      <c r="H411">
        <v>0</v>
      </c>
      <c r="I411">
        <v>6700003</v>
      </c>
      <c r="J411">
        <v>2093</v>
      </c>
      <c r="K411">
        <v>110.96774697102549</v>
      </c>
      <c r="L411">
        <f t="shared" si="7"/>
        <v>63284</v>
      </c>
    </row>
    <row r="412" spans="1:15" hidden="1">
      <c r="A412" t="s">
        <v>2065</v>
      </c>
      <c r="B412">
        <v>67000033500002</v>
      </c>
      <c r="C412">
        <v>67</v>
      </c>
      <c r="D412">
        <v>0</v>
      </c>
      <c r="E412">
        <v>3</v>
      </c>
      <c r="F412">
        <v>350</v>
      </c>
      <c r="G412">
        <v>2</v>
      </c>
      <c r="H412">
        <v>0</v>
      </c>
      <c r="I412">
        <v>6700003</v>
      </c>
      <c r="J412">
        <v>4219</v>
      </c>
      <c r="K412">
        <v>113.43729013274547</v>
      </c>
      <c r="L412">
        <f t="shared" si="7"/>
        <v>67503</v>
      </c>
    </row>
    <row r="413" spans="1:15" hidden="1">
      <c r="A413" t="s">
        <v>2075</v>
      </c>
      <c r="B413">
        <v>67000033500014</v>
      </c>
      <c r="C413">
        <v>67</v>
      </c>
      <c r="D413">
        <v>0</v>
      </c>
      <c r="E413">
        <v>3</v>
      </c>
      <c r="F413">
        <v>350</v>
      </c>
      <c r="G413">
        <v>14</v>
      </c>
      <c r="H413">
        <v>0</v>
      </c>
      <c r="I413">
        <v>6700003</v>
      </c>
      <c r="J413">
        <v>1121</v>
      </c>
      <c r="K413">
        <v>114.47750560550966</v>
      </c>
      <c r="L413">
        <f t="shared" si="7"/>
        <v>68624</v>
      </c>
    </row>
    <row r="414" spans="1:15" hidden="1">
      <c r="A414" t="s">
        <v>2048</v>
      </c>
      <c r="B414">
        <v>67000033400017</v>
      </c>
      <c r="C414">
        <v>67</v>
      </c>
      <c r="D414">
        <v>0</v>
      </c>
      <c r="E414">
        <v>3</v>
      </c>
      <c r="F414">
        <v>340</v>
      </c>
      <c r="G414">
        <v>17</v>
      </c>
      <c r="H414">
        <v>0</v>
      </c>
      <c r="I414">
        <v>6700003</v>
      </c>
      <c r="J414">
        <v>1323</v>
      </c>
      <c r="K414">
        <v>116.26057509404073</v>
      </c>
      <c r="L414">
        <f t="shared" si="7"/>
        <v>69947</v>
      </c>
    </row>
    <row r="415" spans="1:15" hidden="1">
      <c r="A415" t="s">
        <v>1645</v>
      </c>
      <c r="B415">
        <v>67000033400036</v>
      </c>
      <c r="C415">
        <v>67</v>
      </c>
      <c r="D415">
        <v>0</v>
      </c>
      <c r="E415">
        <v>3</v>
      </c>
      <c r="F415">
        <v>340</v>
      </c>
      <c r="G415">
        <v>36</v>
      </c>
      <c r="H415">
        <v>0</v>
      </c>
      <c r="I415">
        <v>6700003</v>
      </c>
      <c r="J415">
        <v>1137</v>
      </c>
      <c r="K415">
        <v>120.49577060544837</v>
      </c>
      <c r="L415">
        <f t="shared" si="7"/>
        <v>71084</v>
      </c>
    </row>
    <row r="416" spans="1:15" hidden="1">
      <c r="A416" t="s">
        <v>2124</v>
      </c>
      <c r="B416">
        <v>67000033700026</v>
      </c>
      <c r="C416">
        <v>67</v>
      </c>
      <c r="D416">
        <v>0</v>
      </c>
      <c r="E416">
        <v>3</v>
      </c>
      <c r="F416">
        <v>370</v>
      </c>
      <c r="G416">
        <v>26</v>
      </c>
      <c r="H416">
        <v>0</v>
      </c>
      <c r="I416">
        <v>6700003</v>
      </c>
      <c r="J416">
        <v>1207</v>
      </c>
      <c r="K416">
        <v>120.68187559915981</v>
      </c>
      <c r="L416">
        <f t="shared" si="7"/>
        <v>72291</v>
      </c>
    </row>
    <row r="417" spans="1:12" hidden="1">
      <c r="A417" t="s">
        <v>2116</v>
      </c>
      <c r="B417">
        <v>67000033700014</v>
      </c>
      <c r="C417">
        <v>67</v>
      </c>
      <c r="D417">
        <v>0</v>
      </c>
      <c r="E417">
        <v>3</v>
      </c>
      <c r="F417">
        <v>370</v>
      </c>
      <c r="G417">
        <v>14</v>
      </c>
      <c r="H417">
        <v>0</v>
      </c>
      <c r="I417">
        <v>6700003</v>
      </c>
      <c r="J417">
        <v>1182</v>
      </c>
      <c r="K417">
        <v>128.06913700105986</v>
      </c>
      <c r="L417">
        <f t="shared" si="7"/>
        <v>73473</v>
      </c>
    </row>
    <row r="418" spans="1:12" hidden="1">
      <c r="A418" t="s">
        <v>2082</v>
      </c>
      <c r="B418">
        <v>67000033500021</v>
      </c>
      <c r="C418">
        <v>67</v>
      </c>
      <c r="D418">
        <v>0</v>
      </c>
      <c r="E418">
        <v>3</v>
      </c>
      <c r="F418">
        <v>350</v>
      </c>
      <c r="G418">
        <v>21</v>
      </c>
      <c r="H418">
        <v>0</v>
      </c>
      <c r="I418">
        <v>6700003</v>
      </c>
      <c r="J418">
        <v>2882</v>
      </c>
      <c r="K418">
        <v>128.23838389401183</v>
      </c>
      <c r="L418">
        <f t="shared" si="7"/>
        <v>76355</v>
      </c>
    </row>
    <row r="419" spans="1:12" hidden="1">
      <c r="A419" t="s">
        <v>2096</v>
      </c>
      <c r="B419">
        <v>67000033500039</v>
      </c>
      <c r="C419">
        <v>67</v>
      </c>
      <c r="D419">
        <v>0</v>
      </c>
      <c r="E419">
        <v>3</v>
      </c>
      <c r="F419">
        <v>350</v>
      </c>
      <c r="G419">
        <v>39</v>
      </c>
      <c r="H419">
        <v>0</v>
      </c>
      <c r="I419">
        <v>6700003</v>
      </c>
      <c r="J419">
        <v>4248</v>
      </c>
      <c r="K419">
        <v>129.97393709702897</v>
      </c>
      <c r="L419">
        <f t="shared" si="7"/>
        <v>80603</v>
      </c>
    </row>
    <row r="420" spans="1:12" hidden="1">
      <c r="A420" t="s">
        <v>2121</v>
      </c>
      <c r="B420">
        <v>67000033700023</v>
      </c>
      <c r="C420">
        <v>67</v>
      </c>
      <c r="D420">
        <v>0</v>
      </c>
      <c r="E420">
        <v>3</v>
      </c>
      <c r="F420">
        <v>370</v>
      </c>
      <c r="G420">
        <v>23</v>
      </c>
      <c r="H420">
        <v>0</v>
      </c>
      <c r="I420">
        <v>6700003</v>
      </c>
      <c r="J420">
        <v>2112</v>
      </c>
      <c r="K420">
        <v>143.63667625300721</v>
      </c>
      <c r="L420">
        <f t="shared" si="7"/>
        <v>82715</v>
      </c>
    </row>
    <row r="421" spans="1:12" hidden="1">
      <c r="A421" t="s">
        <v>2127</v>
      </c>
      <c r="B421">
        <v>67000033700031</v>
      </c>
      <c r="C421">
        <v>67</v>
      </c>
      <c r="D421">
        <v>0</v>
      </c>
      <c r="E421">
        <v>3</v>
      </c>
      <c r="F421">
        <v>370</v>
      </c>
      <c r="G421">
        <v>31</v>
      </c>
      <c r="H421">
        <v>0</v>
      </c>
      <c r="I421">
        <v>6700003</v>
      </c>
      <c r="J421">
        <v>2744</v>
      </c>
      <c r="K421">
        <v>145.90887759162973</v>
      </c>
      <c r="L421">
        <f t="shared" si="7"/>
        <v>85459</v>
      </c>
    </row>
    <row r="422" spans="1:12" hidden="1">
      <c r="A422" t="s">
        <v>2102</v>
      </c>
      <c r="B422">
        <v>67000033500047</v>
      </c>
      <c r="C422">
        <v>67</v>
      </c>
      <c r="D422">
        <v>0</v>
      </c>
      <c r="E422">
        <v>3</v>
      </c>
      <c r="F422">
        <v>350</v>
      </c>
      <c r="G422">
        <v>47</v>
      </c>
      <c r="H422">
        <v>0</v>
      </c>
      <c r="I422">
        <v>6700003</v>
      </c>
      <c r="J422">
        <v>3094</v>
      </c>
      <c r="K422">
        <v>148.25752224364052</v>
      </c>
      <c r="L422">
        <f t="shared" si="7"/>
        <v>88553</v>
      </c>
    </row>
    <row r="423" spans="1:12" hidden="1">
      <c r="A423" t="s">
        <v>2060</v>
      </c>
      <c r="B423">
        <v>67000033400039</v>
      </c>
      <c r="C423">
        <v>67</v>
      </c>
      <c r="D423">
        <v>0</v>
      </c>
      <c r="E423">
        <v>3</v>
      </c>
      <c r="F423">
        <v>340</v>
      </c>
      <c r="G423">
        <v>39</v>
      </c>
      <c r="H423">
        <v>0</v>
      </c>
      <c r="I423">
        <v>6700003</v>
      </c>
      <c r="J423">
        <v>2828</v>
      </c>
      <c r="K423">
        <v>159.44971365541306</v>
      </c>
      <c r="L423">
        <f t="shared" si="7"/>
        <v>91381</v>
      </c>
    </row>
    <row r="424" spans="1:12" hidden="1">
      <c r="A424" t="s">
        <v>2071</v>
      </c>
      <c r="B424">
        <v>67000033500009</v>
      </c>
      <c r="C424">
        <v>67</v>
      </c>
      <c r="D424">
        <v>0</v>
      </c>
      <c r="E424">
        <v>3</v>
      </c>
      <c r="F424">
        <v>350</v>
      </c>
      <c r="G424">
        <v>9</v>
      </c>
      <c r="H424">
        <v>0</v>
      </c>
      <c r="I424">
        <v>6700003</v>
      </c>
      <c r="J424">
        <v>5574</v>
      </c>
      <c r="K424">
        <v>164.9529130889124</v>
      </c>
      <c r="L424">
        <f t="shared" si="7"/>
        <v>96955</v>
      </c>
    </row>
    <row r="425" spans="1:12" hidden="1">
      <c r="A425" t="s">
        <v>528</v>
      </c>
      <c r="B425">
        <v>67000033700013</v>
      </c>
      <c r="C425">
        <v>67</v>
      </c>
      <c r="D425">
        <v>0</v>
      </c>
      <c r="E425">
        <v>3</v>
      </c>
      <c r="F425">
        <v>370</v>
      </c>
      <c r="G425">
        <v>13</v>
      </c>
      <c r="H425">
        <v>0</v>
      </c>
      <c r="I425">
        <v>6700003</v>
      </c>
      <c r="J425">
        <v>1123</v>
      </c>
      <c r="K425">
        <v>168.10010821165642</v>
      </c>
      <c r="L425">
        <f t="shared" si="7"/>
        <v>98078</v>
      </c>
    </row>
    <row r="426" spans="1:12" hidden="1">
      <c r="A426" t="s">
        <v>2073</v>
      </c>
      <c r="B426">
        <v>67000033500011</v>
      </c>
      <c r="C426">
        <v>67</v>
      </c>
      <c r="D426">
        <v>0</v>
      </c>
      <c r="E426">
        <v>3</v>
      </c>
      <c r="F426">
        <v>350</v>
      </c>
      <c r="G426">
        <v>11</v>
      </c>
      <c r="H426">
        <v>0</v>
      </c>
      <c r="I426">
        <v>6700003</v>
      </c>
      <c r="J426">
        <v>2035</v>
      </c>
      <c r="K426">
        <v>184.2675906011894</v>
      </c>
      <c r="L426">
        <f t="shared" si="7"/>
        <v>100113</v>
      </c>
    </row>
    <row r="427" spans="1:12" hidden="1">
      <c r="A427" t="s">
        <v>1190</v>
      </c>
      <c r="B427">
        <v>67000033400037</v>
      </c>
      <c r="C427">
        <v>67</v>
      </c>
      <c r="D427">
        <v>0</v>
      </c>
      <c r="E427">
        <v>3</v>
      </c>
      <c r="F427">
        <v>340</v>
      </c>
      <c r="G427">
        <v>37</v>
      </c>
      <c r="H427">
        <v>0</v>
      </c>
      <c r="I427">
        <v>6700003</v>
      </c>
      <c r="J427">
        <v>1528</v>
      </c>
      <c r="K427">
        <v>185.35321872325375</v>
      </c>
      <c r="L427">
        <f t="shared" si="7"/>
        <v>101641</v>
      </c>
    </row>
    <row r="428" spans="1:12" hidden="1">
      <c r="A428" t="s">
        <v>520</v>
      </c>
      <c r="B428">
        <v>67000033700030</v>
      </c>
      <c r="C428">
        <v>67</v>
      </c>
      <c r="D428">
        <v>0</v>
      </c>
      <c r="E428">
        <v>3</v>
      </c>
      <c r="F428">
        <v>370</v>
      </c>
      <c r="G428">
        <v>30</v>
      </c>
      <c r="H428">
        <v>0</v>
      </c>
      <c r="I428">
        <v>6700003</v>
      </c>
      <c r="J428">
        <v>1076</v>
      </c>
      <c r="K428">
        <v>195.34065748412317</v>
      </c>
      <c r="L428">
        <f t="shared" si="7"/>
        <v>102717</v>
      </c>
    </row>
    <row r="429" spans="1:12" hidden="1">
      <c r="A429" t="s">
        <v>2080</v>
      </c>
      <c r="B429">
        <v>67000033500019</v>
      </c>
      <c r="C429">
        <v>67</v>
      </c>
      <c r="D429">
        <v>0</v>
      </c>
      <c r="E429">
        <v>3</v>
      </c>
      <c r="F429">
        <v>350</v>
      </c>
      <c r="G429">
        <v>19</v>
      </c>
      <c r="H429">
        <v>0</v>
      </c>
      <c r="I429">
        <v>6700003</v>
      </c>
      <c r="J429">
        <v>1339</v>
      </c>
      <c r="K429">
        <v>195.49168106635173</v>
      </c>
      <c r="L429">
        <f t="shared" si="7"/>
        <v>104056</v>
      </c>
    </row>
    <row r="430" spans="1:12" hidden="1">
      <c r="A430" t="s">
        <v>2090</v>
      </c>
      <c r="B430">
        <v>67000033500031</v>
      </c>
      <c r="C430">
        <v>67</v>
      </c>
      <c r="D430">
        <v>0</v>
      </c>
      <c r="E430">
        <v>3</v>
      </c>
      <c r="F430">
        <v>350</v>
      </c>
      <c r="G430">
        <v>31</v>
      </c>
      <c r="H430">
        <v>0</v>
      </c>
      <c r="I430">
        <v>6700003</v>
      </c>
      <c r="J430">
        <v>1280</v>
      </c>
      <c r="K430">
        <v>199.34172611366171</v>
      </c>
      <c r="L430">
        <f t="shared" si="7"/>
        <v>105336</v>
      </c>
    </row>
    <row r="431" spans="1:12" hidden="1">
      <c r="A431" t="s">
        <v>2084</v>
      </c>
      <c r="B431">
        <v>67000033500023</v>
      </c>
      <c r="C431">
        <v>67</v>
      </c>
      <c r="D431">
        <v>0</v>
      </c>
      <c r="E431">
        <v>3</v>
      </c>
      <c r="F431">
        <v>350</v>
      </c>
      <c r="G431">
        <v>23</v>
      </c>
      <c r="H431">
        <v>0</v>
      </c>
      <c r="I431">
        <v>6700003</v>
      </c>
      <c r="J431">
        <v>1797</v>
      </c>
      <c r="K431">
        <v>199.72919260717711</v>
      </c>
      <c r="L431">
        <f t="shared" si="7"/>
        <v>107133</v>
      </c>
    </row>
    <row r="432" spans="1:12" hidden="1">
      <c r="A432" t="s">
        <v>1159</v>
      </c>
      <c r="B432">
        <v>67000033400024</v>
      </c>
      <c r="C432">
        <v>67</v>
      </c>
      <c r="D432">
        <v>0</v>
      </c>
      <c r="E432">
        <v>3</v>
      </c>
      <c r="F432">
        <v>340</v>
      </c>
      <c r="G432">
        <v>24</v>
      </c>
      <c r="H432">
        <v>0</v>
      </c>
      <c r="I432">
        <v>6700003</v>
      </c>
      <c r="J432">
        <v>4079</v>
      </c>
      <c r="K432">
        <v>201.88255155729783</v>
      </c>
      <c r="L432">
        <f t="shared" si="7"/>
        <v>111212</v>
      </c>
    </row>
    <row r="433" spans="1:15" hidden="1">
      <c r="A433" t="s">
        <v>2085</v>
      </c>
      <c r="B433">
        <v>67000033500024</v>
      </c>
      <c r="C433">
        <v>67</v>
      </c>
      <c r="D433">
        <v>0</v>
      </c>
      <c r="E433">
        <v>3</v>
      </c>
      <c r="F433">
        <v>350</v>
      </c>
      <c r="G433">
        <v>24</v>
      </c>
      <c r="H433">
        <v>0</v>
      </c>
      <c r="I433">
        <v>6700003</v>
      </c>
      <c r="J433">
        <v>874</v>
      </c>
      <c r="K433">
        <v>209.66403653550944</v>
      </c>
      <c r="L433">
        <f t="shared" si="7"/>
        <v>112086</v>
      </c>
    </row>
    <row r="434" spans="1:15" hidden="1">
      <c r="A434" t="s">
        <v>2111</v>
      </c>
      <c r="B434">
        <v>67000033700007</v>
      </c>
      <c r="C434">
        <v>67</v>
      </c>
      <c r="D434">
        <v>0</v>
      </c>
      <c r="E434">
        <v>3</v>
      </c>
      <c r="F434">
        <v>370</v>
      </c>
      <c r="G434">
        <v>7</v>
      </c>
      <c r="H434">
        <v>0</v>
      </c>
      <c r="I434">
        <v>6700003</v>
      </c>
      <c r="J434">
        <v>1344</v>
      </c>
      <c r="K434">
        <v>210.44983701206499</v>
      </c>
      <c r="L434">
        <f t="shared" si="7"/>
        <v>113430</v>
      </c>
    </row>
    <row r="435" spans="1:15" hidden="1">
      <c r="A435" t="s">
        <v>1416</v>
      </c>
      <c r="B435">
        <v>67000033400011</v>
      </c>
      <c r="C435">
        <v>67</v>
      </c>
      <c r="D435">
        <v>0</v>
      </c>
      <c r="E435">
        <v>3</v>
      </c>
      <c r="F435">
        <v>340</v>
      </c>
      <c r="G435">
        <v>11</v>
      </c>
      <c r="H435">
        <v>0</v>
      </c>
      <c r="I435">
        <v>6700003</v>
      </c>
      <c r="J435">
        <v>2137</v>
      </c>
      <c r="K435">
        <v>211.21947270282021</v>
      </c>
      <c r="L435">
        <f t="shared" si="7"/>
        <v>115567</v>
      </c>
    </row>
    <row r="436" spans="1:15" hidden="1">
      <c r="A436" t="s">
        <v>2119</v>
      </c>
      <c r="B436">
        <v>67000033700020</v>
      </c>
      <c r="C436">
        <v>67</v>
      </c>
      <c r="D436">
        <v>0</v>
      </c>
      <c r="E436">
        <v>3</v>
      </c>
      <c r="F436">
        <v>370</v>
      </c>
      <c r="G436">
        <v>20</v>
      </c>
      <c r="H436">
        <v>0</v>
      </c>
      <c r="I436">
        <v>6700003</v>
      </c>
      <c r="J436">
        <v>1018</v>
      </c>
      <c r="K436">
        <v>221.18013573915314</v>
      </c>
      <c r="L436">
        <f t="shared" si="7"/>
        <v>116585</v>
      </c>
    </row>
    <row r="437" spans="1:15" hidden="1">
      <c r="A437" t="s">
        <v>427</v>
      </c>
      <c r="B437">
        <v>67000033700029</v>
      </c>
      <c r="C437">
        <v>67</v>
      </c>
      <c r="D437">
        <v>0</v>
      </c>
      <c r="E437">
        <v>3</v>
      </c>
      <c r="F437">
        <v>370</v>
      </c>
      <c r="G437">
        <v>29</v>
      </c>
      <c r="H437">
        <v>0</v>
      </c>
      <c r="I437">
        <v>6700003</v>
      </c>
      <c r="J437">
        <v>1744</v>
      </c>
      <c r="K437">
        <v>222.53324948003979</v>
      </c>
      <c r="L437">
        <f t="shared" si="7"/>
        <v>118329</v>
      </c>
    </row>
    <row r="438" spans="1:15" hidden="1">
      <c r="A438" t="s">
        <v>2101</v>
      </c>
      <c r="B438">
        <v>67000033500045</v>
      </c>
      <c r="C438">
        <v>67</v>
      </c>
      <c r="D438">
        <v>0</v>
      </c>
      <c r="E438">
        <v>3</v>
      </c>
      <c r="F438">
        <v>350</v>
      </c>
      <c r="G438">
        <v>45</v>
      </c>
      <c r="H438">
        <v>0</v>
      </c>
      <c r="I438">
        <v>6700003</v>
      </c>
      <c r="J438">
        <v>4441</v>
      </c>
      <c r="K438">
        <v>229.94260057606479</v>
      </c>
      <c r="L438">
        <f t="shared" si="7"/>
        <v>122770</v>
      </c>
    </row>
    <row r="439" spans="1:15" hidden="1">
      <c r="A439" t="s">
        <v>2097</v>
      </c>
      <c r="B439">
        <v>67000033500040</v>
      </c>
      <c r="C439">
        <v>67</v>
      </c>
      <c r="D439">
        <v>0</v>
      </c>
      <c r="E439">
        <v>3</v>
      </c>
      <c r="F439">
        <v>350</v>
      </c>
      <c r="G439">
        <v>40</v>
      </c>
      <c r="H439">
        <v>0</v>
      </c>
      <c r="I439">
        <v>6700003</v>
      </c>
      <c r="J439">
        <v>2997</v>
      </c>
      <c r="K439">
        <v>234.68418928438521</v>
      </c>
      <c r="L439">
        <f t="shared" si="7"/>
        <v>125767</v>
      </c>
    </row>
    <row r="440" spans="1:15" hidden="1">
      <c r="A440" t="s">
        <v>789</v>
      </c>
      <c r="B440">
        <v>67000033500029</v>
      </c>
      <c r="C440">
        <v>67</v>
      </c>
      <c r="D440">
        <v>0</v>
      </c>
      <c r="E440">
        <v>3</v>
      </c>
      <c r="F440">
        <v>350</v>
      </c>
      <c r="G440">
        <v>29</v>
      </c>
      <c r="H440">
        <v>0</v>
      </c>
      <c r="I440">
        <v>6700003</v>
      </c>
      <c r="J440">
        <v>990</v>
      </c>
      <c r="K440">
        <v>238.67271448202789</v>
      </c>
      <c r="L440">
        <f t="shared" si="7"/>
        <v>126757</v>
      </c>
    </row>
    <row r="441" spans="1:15" hidden="1">
      <c r="A441" t="s">
        <v>446</v>
      </c>
      <c r="B441">
        <v>67000033700036</v>
      </c>
      <c r="C441">
        <v>67</v>
      </c>
      <c r="D441">
        <v>0</v>
      </c>
      <c r="E441">
        <v>3</v>
      </c>
      <c r="F441">
        <v>370</v>
      </c>
      <c r="G441">
        <v>36</v>
      </c>
      <c r="H441">
        <v>0</v>
      </c>
      <c r="I441">
        <v>6700003</v>
      </c>
      <c r="J441">
        <v>1425</v>
      </c>
      <c r="K441">
        <v>254.52803449143505</v>
      </c>
      <c r="L441">
        <f t="shared" si="7"/>
        <v>128182</v>
      </c>
    </row>
    <row r="442" spans="1:15" hidden="1">
      <c r="A442" t="s">
        <v>569</v>
      </c>
      <c r="B442">
        <v>67000033400007</v>
      </c>
      <c r="C442">
        <v>67</v>
      </c>
      <c r="D442">
        <v>0</v>
      </c>
      <c r="E442">
        <v>3</v>
      </c>
      <c r="F442">
        <v>340</v>
      </c>
      <c r="G442">
        <v>7</v>
      </c>
      <c r="H442">
        <v>0</v>
      </c>
      <c r="I442">
        <v>6700003</v>
      </c>
      <c r="J442">
        <v>1727</v>
      </c>
      <c r="K442">
        <v>255.68258827605746</v>
      </c>
      <c r="L442">
        <f t="shared" si="7"/>
        <v>129909</v>
      </c>
    </row>
    <row r="443" spans="1:15" hidden="1">
      <c r="A443" t="s">
        <v>1196</v>
      </c>
      <c r="B443">
        <v>67000033700015</v>
      </c>
      <c r="C443">
        <v>67</v>
      </c>
      <c r="D443">
        <v>0</v>
      </c>
      <c r="E443">
        <v>3</v>
      </c>
      <c r="F443">
        <v>370</v>
      </c>
      <c r="G443">
        <v>15</v>
      </c>
      <c r="H443">
        <v>0</v>
      </c>
      <c r="I443">
        <v>6700003</v>
      </c>
      <c r="J443">
        <v>1133</v>
      </c>
      <c r="K443">
        <v>261.89693537567001</v>
      </c>
      <c r="L443">
        <f t="shared" si="7"/>
        <v>131042</v>
      </c>
    </row>
    <row r="444" spans="1:15" hidden="1">
      <c r="A444" t="s">
        <v>1986</v>
      </c>
      <c r="B444">
        <v>67000033400022</v>
      </c>
      <c r="C444">
        <v>67</v>
      </c>
      <c r="D444">
        <v>0</v>
      </c>
      <c r="E444">
        <v>3</v>
      </c>
      <c r="F444">
        <v>340</v>
      </c>
      <c r="G444">
        <v>22</v>
      </c>
      <c r="H444">
        <v>0</v>
      </c>
      <c r="I444">
        <v>6700003</v>
      </c>
      <c r="J444">
        <v>2407</v>
      </c>
      <c r="K444">
        <v>262.53687078279535</v>
      </c>
      <c r="L444">
        <f t="shared" si="7"/>
        <v>133449</v>
      </c>
    </row>
    <row r="445" spans="1:15" hidden="1">
      <c r="A445" t="s">
        <v>2078</v>
      </c>
      <c r="B445">
        <v>67000033500017</v>
      </c>
      <c r="C445">
        <v>67</v>
      </c>
      <c r="D445">
        <v>0</v>
      </c>
      <c r="E445">
        <v>3</v>
      </c>
      <c r="F445">
        <v>350</v>
      </c>
      <c r="G445">
        <v>17</v>
      </c>
      <c r="H445">
        <v>0</v>
      </c>
      <c r="I445">
        <v>6700003</v>
      </c>
      <c r="J445">
        <v>1896</v>
      </c>
      <c r="K445">
        <v>264.16749889854941</v>
      </c>
      <c r="L445">
        <f t="shared" si="7"/>
        <v>135345</v>
      </c>
    </row>
    <row r="446" spans="1:15" hidden="1">
      <c r="A446" t="s">
        <v>2047</v>
      </c>
      <c r="B446">
        <v>67000033400015</v>
      </c>
      <c r="C446">
        <v>67</v>
      </c>
      <c r="D446">
        <v>0</v>
      </c>
      <c r="E446">
        <v>3</v>
      </c>
      <c r="F446">
        <v>340</v>
      </c>
      <c r="G446">
        <v>15</v>
      </c>
      <c r="H446">
        <v>0</v>
      </c>
      <c r="I446">
        <v>6700003</v>
      </c>
      <c r="J446">
        <v>1394</v>
      </c>
      <c r="K446">
        <v>272.88674736954766</v>
      </c>
      <c r="L446">
        <f t="shared" si="7"/>
        <v>136739</v>
      </c>
    </row>
    <row r="447" spans="1:15" hidden="1">
      <c r="A447" t="s">
        <v>2104</v>
      </c>
      <c r="B447">
        <v>67000033500049</v>
      </c>
      <c r="C447">
        <v>67</v>
      </c>
      <c r="D447">
        <v>0</v>
      </c>
      <c r="E447">
        <v>3</v>
      </c>
      <c r="F447">
        <v>350</v>
      </c>
      <c r="G447">
        <v>49</v>
      </c>
      <c r="H447">
        <v>0</v>
      </c>
      <c r="I447">
        <v>6700003</v>
      </c>
      <c r="J447">
        <v>2132</v>
      </c>
      <c r="K447">
        <v>275.43599649436499</v>
      </c>
      <c r="L447">
        <f t="shared" si="7"/>
        <v>138871</v>
      </c>
    </row>
    <row r="448" spans="1:15">
      <c r="A448" s="2" t="s">
        <v>285</v>
      </c>
      <c r="B448" s="2">
        <v>67000033500013</v>
      </c>
      <c r="C448" s="2">
        <v>67</v>
      </c>
      <c r="D448" s="2">
        <v>0</v>
      </c>
      <c r="E448" s="2">
        <v>3</v>
      </c>
      <c r="F448" s="2">
        <v>350</v>
      </c>
      <c r="G448" s="2">
        <v>13</v>
      </c>
      <c r="H448" s="2">
        <v>0</v>
      </c>
      <c r="I448" s="2">
        <v>6700003</v>
      </c>
      <c r="J448" s="2">
        <v>4191</v>
      </c>
      <c r="K448" s="2">
        <v>276.12843352400955</v>
      </c>
      <c r="L448" s="2">
        <f t="shared" si="7"/>
        <v>143062</v>
      </c>
      <c r="M448" s="2"/>
      <c r="N448" s="2"/>
      <c r="O448" s="2">
        <v>1</v>
      </c>
    </row>
    <row r="449" spans="1:12" hidden="1">
      <c r="A449" t="s">
        <v>606</v>
      </c>
      <c r="B449">
        <v>67000033500051</v>
      </c>
      <c r="C449">
        <v>67</v>
      </c>
      <c r="D449">
        <v>0</v>
      </c>
      <c r="E449">
        <v>3</v>
      </c>
      <c r="F449">
        <v>350</v>
      </c>
      <c r="G449">
        <v>51</v>
      </c>
      <c r="H449">
        <v>0</v>
      </c>
      <c r="I449">
        <v>6700003</v>
      </c>
      <c r="J449">
        <v>3528</v>
      </c>
      <c r="K449">
        <v>278.98537274694377</v>
      </c>
      <c r="L449">
        <f t="shared" si="7"/>
        <v>146590</v>
      </c>
    </row>
    <row r="450" spans="1:12" hidden="1">
      <c r="A450" t="s">
        <v>1897</v>
      </c>
      <c r="B450">
        <v>67000033700021</v>
      </c>
      <c r="C450">
        <v>67</v>
      </c>
      <c r="D450">
        <v>0</v>
      </c>
      <c r="E450">
        <v>3</v>
      </c>
      <c r="F450">
        <v>370</v>
      </c>
      <c r="G450">
        <v>21</v>
      </c>
      <c r="H450">
        <v>0</v>
      </c>
      <c r="I450">
        <v>6700003</v>
      </c>
      <c r="J450">
        <v>1132</v>
      </c>
      <c r="K450">
        <v>280.92636486893525</v>
      </c>
      <c r="L450">
        <f t="shared" si="7"/>
        <v>147722</v>
      </c>
    </row>
    <row r="451" spans="1:12" hidden="1">
      <c r="A451" t="s">
        <v>314</v>
      </c>
      <c r="B451">
        <v>67000033400012</v>
      </c>
      <c r="C451">
        <v>67</v>
      </c>
      <c r="D451">
        <v>0</v>
      </c>
      <c r="E451">
        <v>3</v>
      </c>
      <c r="F451">
        <v>340</v>
      </c>
      <c r="G451">
        <v>12</v>
      </c>
      <c r="H451">
        <v>0</v>
      </c>
      <c r="I451">
        <v>6700003</v>
      </c>
      <c r="J451">
        <v>1368</v>
      </c>
      <c r="K451">
        <v>284.07287977061986</v>
      </c>
      <c r="L451">
        <f t="shared" si="7"/>
        <v>149090</v>
      </c>
    </row>
    <row r="452" spans="1:12" hidden="1">
      <c r="A452" t="s">
        <v>2093</v>
      </c>
      <c r="B452">
        <v>67000033500034</v>
      </c>
      <c r="C452">
        <v>67</v>
      </c>
      <c r="D452">
        <v>0</v>
      </c>
      <c r="E452">
        <v>3</v>
      </c>
      <c r="F452">
        <v>350</v>
      </c>
      <c r="G452">
        <v>34</v>
      </c>
      <c r="H452">
        <v>0</v>
      </c>
      <c r="I452">
        <v>6700003</v>
      </c>
      <c r="J452">
        <v>1391</v>
      </c>
      <c r="K452">
        <v>287.17952172505898</v>
      </c>
      <c r="L452">
        <f t="shared" si="7"/>
        <v>150481</v>
      </c>
    </row>
    <row r="453" spans="1:12" hidden="1">
      <c r="A453" t="s">
        <v>2087</v>
      </c>
      <c r="B453">
        <v>67000033500027</v>
      </c>
      <c r="C453">
        <v>67</v>
      </c>
      <c r="D453">
        <v>0</v>
      </c>
      <c r="E453">
        <v>3</v>
      </c>
      <c r="F453">
        <v>350</v>
      </c>
      <c r="G453">
        <v>27</v>
      </c>
      <c r="H453">
        <v>0</v>
      </c>
      <c r="I453">
        <v>6700003</v>
      </c>
      <c r="J453">
        <v>1422</v>
      </c>
      <c r="K453">
        <v>301.74158572998374</v>
      </c>
      <c r="L453">
        <f t="shared" si="7"/>
        <v>151903</v>
      </c>
    </row>
    <row r="454" spans="1:12" hidden="1">
      <c r="A454" t="s">
        <v>2117</v>
      </c>
      <c r="B454">
        <v>67000033700017</v>
      </c>
      <c r="C454">
        <v>67</v>
      </c>
      <c r="D454">
        <v>0</v>
      </c>
      <c r="E454">
        <v>3</v>
      </c>
      <c r="F454">
        <v>370</v>
      </c>
      <c r="G454">
        <v>17</v>
      </c>
      <c r="H454">
        <v>0</v>
      </c>
      <c r="I454">
        <v>6700003</v>
      </c>
      <c r="J454">
        <v>1299</v>
      </c>
      <c r="K454">
        <v>312.42519483575211</v>
      </c>
      <c r="L454">
        <f t="shared" si="7"/>
        <v>153202</v>
      </c>
    </row>
    <row r="455" spans="1:12" hidden="1">
      <c r="A455" t="s">
        <v>2095</v>
      </c>
      <c r="B455">
        <v>67000033500036</v>
      </c>
      <c r="C455">
        <v>67</v>
      </c>
      <c r="D455">
        <v>0</v>
      </c>
      <c r="E455">
        <v>3</v>
      </c>
      <c r="F455">
        <v>350</v>
      </c>
      <c r="G455">
        <v>36</v>
      </c>
      <c r="H455">
        <v>0</v>
      </c>
      <c r="I455">
        <v>6700003</v>
      </c>
      <c r="J455">
        <v>1758</v>
      </c>
      <c r="K455">
        <v>316.07682697977793</v>
      </c>
      <c r="L455">
        <f t="shared" si="7"/>
        <v>154960</v>
      </c>
    </row>
    <row r="456" spans="1:12" hidden="1">
      <c r="A456" t="s">
        <v>667</v>
      </c>
      <c r="B456">
        <v>67000033400025</v>
      </c>
      <c r="C456">
        <v>67</v>
      </c>
      <c r="D456">
        <v>0</v>
      </c>
      <c r="E456">
        <v>3</v>
      </c>
      <c r="F456">
        <v>340</v>
      </c>
      <c r="G456">
        <v>25</v>
      </c>
      <c r="H456">
        <v>0</v>
      </c>
      <c r="I456">
        <v>6700003</v>
      </c>
      <c r="J456">
        <v>5813</v>
      </c>
      <c r="K456">
        <v>319.82921277125814</v>
      </c>
      <c r="L456">
        <f t="shared" si="7"/>
        <v>160773</v>
      </c>
    </row>
    <row r="457" spans="1:12" hidden="1">
      <c r="A457" t="s">
        <v>2122</v>
      </c>
      <c r="B457">
        <v>67000033700024</v>
      </c>
      <c r="C457">
        <v>67</v>
      </c>
      <c r="D457">
        <v>0</v>
      </c>
      <c r="E457">
        <v>3</v>
      </c>
      <c r="F457">
        <v>370</v>
      </c>
      <c r="G457">
        <v>24</v>
      </c>
      <c r="H457">
        <v>0</v>
      </c>
      <c r="I457">
        <v>6700003</v>
      </c>
      <c r="J457">
        <v>1280</v>
      </c>
      <c r="K457">
        <v>322.45598674240006</v>
      </c>
      <c r="L457">
        <f t="shared" si="7"/>
        <v>162053</v>
      </c>
    </row>
    <row r="458" spans="1:12" hidden="1">
      <c r="A458" t="s">
        <v>863</v>
      </c>
      <c r="B458">
        <v>67000033700033</v>
      </c>
      <c r="C458">
        <v>67</v>
      </c>
      <c r="D458">
        <v>0</v>
      </c>
      <c r="E458">
        <v>3</v>
      </c>
      <c r="F458">
        <v>370</v>
      </c>
      <c r="G458">
        <v>33</v>
      </c>
      <c r="H458">
        <v>0</v>
      </c>
      <c r="I458">
        <v>6700003</v>
      </c>
      <c r="J458">
        <v>4785</v>
      </c>
      <c r="K458">
        <v>325.34253768107055</v>
      </c>
      <c r="L458">
        <f t="shared" si="7"/>
        <v>166838</v>
      </c>
    </row>
    <row r="459" spans="1:12" hidden="1">
      <c r="A459" t="s">
        <v>2094</v>
      </c>
      <c r="B459">
        <v>67000033500035</v>
      </c>
      <c r="C459">
        <v>67</v>
      </c>
      <c r="D459">
        <v>0</v>
      </c>
      <c r="E459">
        <v>3</v>
      </c>
      <c r="F459">
        <v>350</v>
      </c>
      <c r="G459">
        <v>35</v>
      </c>
      <c r="H459">
        <v>0</v>
      </c>
      <c r="I459">
        <v>6700003</v>
      </c>
      <c r="J459">
        <v>854</v>
      </c>
      <c r="K459">
        <v>326.54092465394399</v>
      </c>
      <c r="L459">
        <f t="shared" ref="L459:L522" si="8">J459+L458</f>
        <v>167692</v>
      </c>
    </row>
    <row r="460" spans="1:12" hidden="1">
      <c r="A460" t="s">
        <v>2049</v>
      </c>
      <c r="B460">
        <v>67000033400019</v>
      </c>
      <c r="C460">
        <v>67</v>
      </c>
      <c r="D460">
        <v>0</v>
      </c>
      <c r="E460">
        <v>3</v>
      </c>
      <c r="F460">
        <v>340</v>
      </c>
      <c r="G460">
        <v>19</v>
      </c>
      <c r="H460">
        <v>0</v>
      </c>
      <c r="I460">
        <v>6700003</v>
      </c>
      <c r="J460">
        <v>2088</v>
      </c>
      <c r="K460">
        <v>335.3498133578978</v>
      </c>
      <c r="L460">
        <f t="shared" si="8"/>
        <v>169780</v>
      </c>
    </row>
    <row r="461" spans="1:12" hidden="1">
      <c r="A461" t="s">
        <v>2045</v>
      </c>
      <c r="B461">
        <v>67000033400013</v>
      </c>
      <c r="C461">
        <v>67</v>
      </c>
      <c r="D461">
        <v>0</v>
      </c>
      <c r="E461">
        <v>3</v>
      </c>
      <c r="F461">
        <v>340</v>
      </c>
      <c r="G461">
        <v>13</v>
      </c>
      <c r="H461">
        <v>0</v>
      </c>
      <c r="I461">
        <v>6700003</v>
      </c>
      <c r="J461">
        <v>1929</v>
      </c>
      <c r="K461">
        <v>335.78343169820266</v>
      </c>
      <c r="L461">
        <f t="shared" si="8"/>
        <v>171709</v>
      </c>
    </row>
    <row r="462" spans="1:12" hidden="1">
      <c r="A462" t="s">
        <v>2062</v>
      </c>
      <c r="B462">
        <v>67000033400041</v>
      </c>
      <c r="C462">
        <v>67</v>
      </c>
      <c r="D462">
        <v>0</v>
      </c>
      <c r="E462">
        <v>3</v>
      </c>
      <c r="F462">
        <v>340</v>
      </c>
      <c r="G462">
        <v>41</v>
      </c>
      <c r="H462">
        <v>0</v>
      </c>
      <c r="I462">
        <v>6700003</v>
      </c>
      <c r="J462">
        <v>3265</v>
      </c>
      <c r="K462">
        <v>336.93023891776892</v>
      </c>
      <c r="L462">
        <f t="shared" si="8"/>
        <v>174974</v>
      </c>
    </row>
    <row r="463" spans="1:12" hidden="1">
      <c r="A463" t="s">
        <v>2115</v>
      </c>
      <c r="B463">
        <v>67000033700012</v>
      </c>
      <c r="C463">
        <v>67</v>
      </c>
      <c r="D463">
        <v>0</v>
      </c>
      <c r="E463">
        <v>3</v>
      </c>
      <c r="F463">
        <v>370</v>
      </c>
      <c r="G463">
        <v>12</v>
      </c>
      <c r="H463">
        <v>0</v>
      </c>
      <c r="I463">
        <v>6700003</v>
      </c>
      <c r="J463">
        <v>1138</v>
      </c>
      <c r="K463">
        <v>339.24271909644733</v>
      </c>
      <c r="L463">
        <f t="shared" si="8"/>
        <v>176112</v>
      </c>
    </row>
    <row r="464" spans="1:12" hidden="1">
      <c r="A464" t="s">
        <v>2064</v>
      </c>
      <c r="B464">
        <v>67000033400043</v>
      </c>
      <c r="C464">
        <v>67</v>
      </c>
      <c r="D464">
        <v>0</v>
      </c>
      <c r="E464">
        <v>3</v>
      </c>
      <c r="F464">
        <v>340</v>
      </c>
      <c r="G464">
        <v>43</v>
      </c>
      <c r="H464">
        <v>0</v>
      </c>
      <c r="I464">
        <v>6700003</v>
      </c>
      <c r="J464">
        <v>3397</v>
      </c>
      <c r="K464">
        <v>340.7122254839868</v>
      </c>
      <c r="L464">
        <f t="shared" si="8"/>
        <v>179509</v>
      </c>
    </row>
    <row r="465" spans="1:15" hidden="1">
      <c r="A465" t="s">
        <v>2052</v>
      </c>
      <c r="B465">
        <v>67000033400023</v>
      </c>
      <c r="C465">
        <v>67</v>
      </c>
      <c r="D465">
        <v>0</v>
      </c>
      <c r="E465">
        <v>3</v>
      </c>
      <c r="F465">
        <v>340</v>
      </c>
      <c r="G465">
        <v>23</v>
      </c>
      <c r="H465">
        <v>0</v>
      </c>
      <c r="I465">
        <v>6700003</v>
      </c>
      <c r="J465">
        <v>3217</v>
      </c>
      <c r="K465">
        <v>344.82855452045891</v>
      </c>
      <c r="L465">
        <f t="shared" si="8"/>
        <v>182726</v>
      </c>
    </row>
    <row r="466" spans="1:15" hidden="1">
      <c r="A466" t="s">
        <v>2076</v>
      </c>
      <c r="B466">
        <v>67000033500015</v>
      </c>
      <c r="C466">
        <v>67</v>
      </c>
      <c r="D466">
        <v>0</v>
      </c>
      <c r="E466">
        <v>3</v>
      </c>
      <c r="F466">
        <v>350</v>
      </c>
      <c r="G466">
        <v>15</v>
      </c>
      <c r="H466">
        <v>0</v>
      </c>
      <c r="I466">
        <v>6700003</v>
      </c>
      <c r="J466">
        <v>4996</v>
      </c>
      <c r="K466">
        <v>354.86628855155755</v>
      </c>
      <c r="L466">
        <f t="shared" si="8"/>
        <v>187722</v>
      </c>
    </row>
    <row r="467" spans="1:15" hidden="1">
      <c r="A467" t="s">
        <v>2051</v>
      </c>
      <c r="B467">
        <v>67000033400021</v>
      </c>
      <c r="C467">
        <v>67</v>
      </c>
      <c r="D467">
        <v>0</v>
      </c>
      <c r="E467">
        <v>3</v>
      </c>
      <c r="F467">
        <v>340</v>
      </c>
      <c r="G467">
        <v>21</v>
      </c>
      <c r="H467">
        <v>0</v>
      </c>
      <c r="I467">
        <v>6700003</v>
      </c>
      <c r="J467">
        <v>1435</v>
      </c>
      <c r="K467">
        <v>361.29469058966617</v>
      </c>
      <c r="L467">
        <f t="shared" si="8"/>
        <v>189157</v>
      </c>
    </row>
    <row r="468" spans="1:15" hidden="1">
      <c r="A468" t="s">
        <v>2129</v>
      </c>
      <c r="B468">
        <v>67000033700034</v>
      </c>
      <c r="C468">
        <v>67</v>
      </c>
      <c r="D468">
        <v>0</v>
      </c>
      <c r="E468">
        <v>3</v>
      </c>
      <c r="F468">
        <v>370</v>
      </c>
      <c r="G468">
        <v>34</v>
      </c>
      <c r="H468">
        <v>0</v>
      </c>
      <c r="I468">
        <v>6700003</v>
      </c>
      <c r="J468">
        <v>4592</v>
      </c>
      <c r="K468">
        <v>361.65700528076894</v>
      </c>
      <c r="L468">
        <f t="shared" si="8"/>
        <v>193749</v>
      </c>
    </row>
    <row r="469" spans="1:15" hidden="1">
      <c r="A469" t="s">
        <v>2103</v>
      </c>
      <c r="B469">
        <v>67000033500048</v>
      </c>
      <c r="C469">
        <v>67</v>
      </c>
      <c r="D469">
        <v>0</v>
      </c>
      <c r="E469">
        <v>3</v>
      </c>
      <c r="F469">
        <v>350</v>
      </c>
      <c r="G469">
        <v>48</v>
      </c>
      <c r="H469">
        <v>0</v>
      </c>
      <c r="I469">
        <v>6700003</v>
      </c>
      <c r="J469">
        <v>1483</v>
      </c>
      <c r="K469">
        <v>384.06054866578319</v>
      </c>
      <c r="L469">
        <f t="shared" si="8"/>
        <v>195232</v>
      </c>
    </row>
    <row r="470" spans="1:15" hidden="1">
      <c r="A470" t="s">
        <v>1955</v>
      </c>
      <c r="B470">
        <v>67000033500008</v>
      </c>
      <c r="C470">
        <v>67</v>
      </c>
      <c r="D470">
        <v>0</v>
      </c>
      <c r="E470">
        <v>3</v>
      </c>
      <c r="F470">
        <v>350</v>
      </c>
      <c r="G470">
        <v>8</v>
      </c>
      <c r="H470">
        <v>0</v>
      </c>
      <c r="I470">
        <v>6700003</v>
      </c>
      <c r="J470">
        <v>4136</v>
      </c>
      <c r="K470">
        <v>386.24293803841454</v>
      </c>
      <c r="L470">
        <f t="shared" si="8"/>
        <v>199368</v>
      </c>
    </row>
    <row r="471" spans="1:15" hidden="1">
      <c r="A471" t="s">
        <v>1873</v>
      </c>
      <c r="B471">
        <v>67000033400016</v>
      </c>
      <c r="C471">
        <v>67</v>
      </c>
      <c r="D471">
        <v>0</v>
      </c>
      <c r="E471">
        <v>3</v>
      </c>
      <c r="F471">
        <v>340</v>
      </c>
      <c r="G471">
        <v>16</v>
      </c>
      <c r="H471">
        <v>0</v>
      </c>
      <c r="I471">
        <v>6700003</v>
      </c>
      <c r="J471">
        <v>1617</v>
      </c>
      <c r="K471">
        <v>389.03605477486559</v>
      </c>
      <c r="L471">
        <f t="shared" si="8"/>
        <v>200985</v>
      </c>
    </row>
    <row r="472" spans="1:15" hidden="1">
      <c r="A472" t="s">
        <v>2057</v>
      </c>
      <c r="B472">
        <v>67000033400033</v>
      </c>
      <c r="C472">
        <v>67</v>
      </c>
      <c r="D472">
        <v>0</v>
      </c>
      <c r="E472">
        <v>3</v>
      </c>
      <c r="F472">
        <v>340</v>
      </c>
      <c r="G472">
        <v>33</v>
      </c>
      <c r="H472">
        <v>0</v>
      </c>
      <c r="I472">
        <v>6700003</v>
      </c>
      <c r="J472">
        <v>1738</v>
      </c>
      <c r="K472">
        <v>395.40646866599906</v>
      </c>
      <c r="L472">
        <f t="shared" si="8"/>
        <v>202723</v>
      </c>
    </row>
    <row r="473" spans="1:15" hidden="1">
      <c r="A473" t="s">
        <v>2063</v>
      </c>
      <c r="B473">
        <v>67000033400042</v>
      </c>
      <c r="C473">
        <v>67</v>
      </c>
      <c r="D473">
        <v>0</v>
      </c>
      <c r="E473">
        <v>3</v>
      </c>
      <c r="F473">
        <v>340</v>
      </c>
      <c r="G473">
        <v>42</v>
      </c>
      <c r="H473">
        <v>0</v>
      </c>
      <c r="I473">
        <v>6700003</v>
      </c>
      <c r="J473">
        <v>3507</v>
      </c>
      <c r="K473">
        <v>395.60212595145174</v>
      </c>
      <c r="L473">
        <f t="shared" si="8"/>
        <v>206230</v>
      </c>
    </row>
    <row r="474" spans="1:15" hidden="1">
      <c r="A474" t="s">
        <v>2105</v>
      </c>
      <c r="B474">
        <v>67000033500050</v>
      </c>
      <c r="C474">
        <v>67</v>
      </c>
      <c r="D474">
        <v>0</v>
      </c>
      <c r="E474">
        <v>3</v>
      </c>
      <c r="F474">
        <v>350</v>
      </c>
      <c r="G474">
        <v>50</v>
      </c>
      <c r="H474">
        <v>0</v>
      </c>
      <c r="I474">
        <v>6700003</v>
      </c>
      <c r="J474">
        <v>5121</v>
      </c>
      <c r="K474">
        <v>406.00642160780274</v>
      </c>
      <c r="L474">
        <f t="shared" si="8"/>
        <v>211351</v>
      </c>
    </row>
    <row r="475" spans="1:15" hidden="1">
      <c r="A475" t="s">
        <v>2059</v>
      </c>
      <c r="B475">
        <v>67000033400038</v>
      </c>
      <c r="C475">
        <v>67</v>
      </c>
      <c r="D475">
        <v>0</v>
      </c>
      <c r="E475">
        <v>3</v>
      </c>
      <c r="F475">
        <v>340</v>
      </c>
      <c r="G475">
        <v>38</v>
      </c>
      <c r="H475">
        <v>0</v>
      </c>
      <c r="I475">
        <v>6700003</v>
      </c>
      <c r="J475">
        <v>2845</v>
      </c>
      <c r="K475">
        <v>409.0297281071517</v>
      </c>
      <c r="L475">
        <f t="shared" si="8"/>
        <v>214196</v>
      </c>
    </row>
    <row r="476" spans="1:15" hidden="1">
      <c r="A476" t="s">
        <v>1231</v>
      </c>
      <c r="B476">
        <v>67000033400035</v>
      </c>
      <c r="C476">
        <v>67</v>
      </c>
      <c r="D476">
        <v>0</v>
      </c>
      <c r="E476">
        <v>3</v>
      </c>
      <c r="F476">
        <v>340</v>
      </c>
      <c r="G476">
        <v>35</v>
      </c>
      <c r="H476">
        <v>0</v>
      </c>
      <c r="I476">
        <v>6700003</v>
      </c>
      <c r="J476">
        <v>1241</v>
      </c>
      <c r="K476">
        <v>411.21960907045593</v>
      </c>
      <c r="L476">
        <f t="shared" si="8"/>
        <v>215437</v>
      </c>
    </row>
    <row r="477" spans="1:15" hidden="1">
      <c r="A477" t="s">
        <v>706</v>
      </c>
      <c r="B477">
        <v>67000033500038</v>
      </c>
      <c r="C477">
        <v>67</v>
      </c>
      <c r="D477">
        <v>0</v>
      </c>
      <c r="E477">
        <v>3</v>
      </c>
      <c r="F477">
        <v>350</v>
      </c>
      <c r="G477">
        <v>38</v>
      </c>
      <c r="H477">
        <v>0</v>
      </c>
      <c r="I477">
        <v>6700003</v>
      </c>
      <c r="J477">
        <v>2685</v>
      </c>
      <c r="K477">
        <v>412.85139668271671</v>
      </c>
      <c r="L477">
        <f t="shared" si="8"/>
        <v>218122</v>
      </c>
    </row>
    <row r="478" spans="1:15">
      <c r="A478" s="2" t="s">
        <v>2110</v>
      </c>
      <c r="B478" s="2">
        <v>67000033700006</v>
      </c>
      <c r="C478" s="2">
        <v>67</v>
      </c>
      <c r="D478" s="2">
        <v>0</v>
      </c>
      <c r="E478" s="2">
        <v>3</v>
      </c>
      <c r="F478" s="2">
        <v>370</v>
      </c>
      <c r="G478" s="2">
        <v>6</v>
      </c>
      <c r="H478" s="2">
        <v>0</v>
      </c>
      <c r="I478" s="2">
        <v>6700003</v>
      </c>
      <c r="J478" s="2">
        <v>1503</v>
      </c>
      <c r="K478" s="2">
        <v>426.56325379170471</v>
      </c>
      <c r="L478" s="2">
        <f t="shared" si="8"/>
        <v>219625</v>
      </c>
      <c r="M478" s="2"/>
      <c r="N478" s="2"/>
      <c r="O478" s="2">
        <v>1</v>
      </c>
    </row>
    <row r="479" spans="1:15" hidden="1">
      <c r="A479" t="s">
        <v>799</v>
      </c>
      <c r="B479">
        <v>67000033500001</v>
      </c>
      <c r="C479">
        <v>67</v>
      </c>
      <c r="D479">
        <v>0</v>
      </c>
      <c r="E479">
        <v>3</v>
      </c>
      <c r="F479">
        <v>350</v>
      </c>
      <c r="G479">
        <v>1</v>
      </c>
      <c r="H479">
        <v>0</v>
      </c>
      <c r="I479">
        <v>6700003</v>
      </c>
      <c r="J479">
        <v>2015</v>
      </c>
      <c r="K479">
        <v>429.98200036617305</v>
      </c>
      <c r="L479">
        <f t="shared" si="8"/>
        <v>221640</v>
      </c>
    </row>
    <row r="480" spans="1:15" hidden="1">
      <c r="A480" t="s">
        <v>2128</v>
      </c>
      <c r="B480">
        <v>67000033700032</v>
      </c>
      <c r="C480">
        <v>67</v>
      </c>
      <c r="D480">
        <v>0</v>
      </c>
      <c r="E480">
        <v>3</v>
      </c>
      <c r="F480">
        <v>370</v>
      </c>
      <c r="G480">
        <v>32</v>
      </c>
      <c r="H480">
        <v>0</v>
      </c>
      <c r="I480">
        <v>6700003</v>
      </c>
      <c r="J480">
        <v>928</v>
      </c>
      <c r="K480">
        <v>433.48542949331511</v>
      </c>
      <c r="L480">
        <f t="shared" si="8"/>
        <v>222568</v>
      </c>
    </row>
    <row r="481" spans="1:12" hidden="1">
      <c r="A481" t="s">
        <v>2068</v>
      </c>
      <c r="B481">
        <v>67000033500005</v>
      </c>
      <c r="C481">
        <v>67</v>
      </c>
      <c r="D481">
        <v>0</v>
      </c>
      <c r="E481">
        <v>3</v>
      </c>
      <c r="F481">
        <v>350</v>
      </c>
      <c r="G481">
        <v>5</v>
      </c>
      <c r="H481">
        <v>0</v>
      </c>
      <c r="I481">
        <v>6700003</v>
      </c>
      <c r="J481">
        <v>4195</v>
      </c>
      <c r="K481">
        <v>438.11702643677108</v>
      </c>
      <c r="L481">
        <f t="shared" si="8"/>
        <v>226763</v>
      </c>
    </row>
    <row r="482" spans="1:12" hidden="1">
      <c r="A482" t="s">
        <v>708</v>
      </c>
      <c r="B482">
        <v>67000033500046</v>
      </c>
      <c r="C482">
        <v>67</v>
      </c>
      <c r="D482">
        <v>0</v>
      </c>
      <c r="E482">
        <v>3</v>
      </c>
      <c r="F482">
        <v>350</v>
      </c>
      <c r="G482">
        <v>46</v>
      </c>
      <c r="H482">
        <v>0</v>
      </c>
      <c r="I482">
        <v>6700003</v>
      </c>
      <c r="J482">
        <v>3522</v>
      </c>
      <c r="K482">
        <v>438.17103864058413</v>
      </c>
      <c r="L482">
        <f t="shared" si="8"/>
        <v>230285</v>
      </c>
    </row>
    <row r="483" spans="1:12" hidden="1">
      <c r="A483" t="s">
        <v>2091</v>
      </c>
      <c r="B483">
        <v>67000033500032</v>
      </c>
      <c r="C483">
        <v>67</v>
      </c>
      <c r="D483">
        <v>0</v>
      </c>
      <c r="E483">
        <v>3</v>
      </c>
      <c r="F483">
        <v>350</v>
      </c>
      <c r="G483">
        <v>32</v>
      </c>
      <c r="H483">
        <v>0</v>
      </c>
      <c r="I483">
        <v>6700003</v>
      </c>
      <c r="J483">
        <v>1393</v>
      </c>
      <c r="K483">
        <v>439.12693836535453</v>
      </c>
      <c r="L483">
        <f t="shared" si="8"/>
        <v>231678</v>
      </c>
    </row>
    <row r="484" spans="1:12" hidden="1">
      <c r="A484" t="s">
        <v>2056</v>
      </c>
      <c r="B484">
        <v>67000033400032</v>
      </c>
      <c r="C484">
        <v>67</v>
      </c>
      <c r="D484">
        <v>0</v>
      </c>
      <c r="E484">
        <v>3</v>
      </c>
      <c r="F484">
        <v>340</v>
      </c>
      <c r="G484">
        <v>32</v>
      </c>
      <c r="H484">
        <v>0</v>
      </c>
      <c r="I484">
        <v>6700003</v>
      </c>
      <c r="J484">
        <v>1462</v>
      </c>
      <c r="K484">
        <v>439.349787568963</v>
      </c>
      <c r="L484">
        <f t="shared" si="8"/>
        <v>233140</v>
      </c>
    </row>
    <row r="485" spans="1:12" hidden="1">
      <c r="A485" t="s">
        <v>928</v>
      </c>
      <c r="B485">
        <v>67000033400004</v>
      </c>
      <c r="C485">
        <v>67</v>
      </c>
      <c r="D485">
        <v>0</v>
      </c>
      <c r="E485">
        <v>3</v>
      </c>
      <c r="F485">
        <v>340</v>
      </c>
      <c r="G485">
        <v>4</v>
      </c>
      <c r="H485">
        <v>0</v>
      </c>
      <c r="I485">
        <v>6700003</v>
      </c>
      <c r="J485">
        <v>2004</v>
      </c>
      <c r="K485">
        <v>442.17507245402339</v>
      </c>
      <c r="L485">
        <f t="shared" si="8"/>
        <v>235144</v>
      </c>
    </row>
    <row r="486" spans="1:12" hidden="1">
      <c r="A486" t="s">
        <v>2108</v>
      </c>
      <c r="B486">
        <v>67000033700003</v>
      </c>
      <c r="C486">
        <v>67</v>
      </c>
      <c r="D486">
        <v>0</v>
      </c>
      <c r="E486">
        <v>3</v>
      </c>
      <c r="F486">
        <v>370</v>
      </c>
      <c r="G486">
        <v>3</v>
      </c>
      <c r="H486">
        <v>0</v>
      </c>
      <c r="I486">
        <v>6700003</v>
      </c>
      <c r="J486">
        <v>661</v>
      </c>
      <c r="K486">
        <v>442.3270598823234</v>
      </c>
      <c r="L486">
        <f t="shared" si="8"/>
        <v>235805</v>
      </c>
    </row>
    <row r="487" spans="1:12" hidden="1">
      <c r="A487" t="s">
        <v>2046</v>
      </c>
      <c r="B487">
        <v>67000033400014</v>
      </c>
      <c r="C487">
        <v>67</v>
      </c>
      <c r="D487">
        <v>0</v>
      </c>
      <c r="E487">
        <v>3</v>
      </c>
      <c r="F487">
        <v>340</v>
      </c>
      <c r="G487">
        <v>14</v>
      </c>
      <c r="H487">
        <v>0</v>
      </c>
      <c r="I487">
        <v>6700003</v>
      </c>
      <c r="J487">
        <v>2063</v>
      </c>
      <c r="K487">
        <v>445.15224085577916</v>
      </c>
      <c r="L487">
        <f t="shared" si="8"/>
        <v>237868</v>
      </c>
    </row>
    <row r="488" spans="1:12" hidden="1">
      <c r="A488" t="s">
        <v>742</v>
      </c>
      <c r="B488">
        <v>67000033500037</v>
      </c>
      <c r="C488">
        <v>67</v>
      </c>
      <c r="D488">
        <v>0</v>
      </c>
      <c r="E488">
        <v>3</v>
      </c>
      <c r="F488">
        <v>350</v>
      </c>
      <c r="G488">
        <v>37</v>
      </c>
      <c r="H488">
        <v>0</v>
      </c>
      <c r="I488">
        <v>6700003</v>
      </c>
      <c r="J488">
        <v>2120</v>
      </c>
      <c r="K488">
        <v>453.71119452240589</v>
      </c>
      <c r="L488">
        <f t="shared" si="8"/>
        <v>239988</v>
      </c>
    </row>
    <row r="489" spans="1:12" hidden="1">
      <c r="A489" t="s">
        <v>2107</v>
      </c>
      <c r="B489">
        <v>67000033700002</v>
      </c>
      <c r="C489">
        <v>67</v>
      </c>
      <c r="D489">
        <v>0</v>
      </c>
      <c r="E489">
        <v>3</v>
      </c>
      <c r="F489">
        <v>370</v>
      </c>
      <c r="G489">
        <v>2</v>
      </c>
      <c r="H489">
        <v>0</v>
      </c>
      <c r="I489">
        <v>6700003</v>
      </c>
      <c r="J489">
        <v>1089</v>
      </c>
      <c r="K489">
        <v>461.57812084140636</v>
      </c>
      <c r="L489">
        <f t="shared" si="8"/>
        <v>241077</v>
      </c>
    </row>
    <row r="490" spans="1:12" hidden="1">
      <c r="A490" t="s">
        <v>2106</v>
      </c>
      <c r="B490">
        <v>67000033700001</v>
      </c>
      <c r="C490">
        <v>67</v>
      </c>
      <c r="D490">
        <v>0</v>
      </c>
      <c r="E490">
        <v>3</v>
      </c>
      <c r="F490">
        <v>370</v>
      </c>
      <c r="G490">
        <v>1</v>
      </c>
      <c r="H490">
        <v>0</v>
      </c>
      <c r="I490">
        <v>6700003</v>
      </c>
      <c r="J490">
        <v>1379</v>
      </c>
      <c r="K490">
        <v>468.6885410998641</v>
      </c>
      <c r="L490">
        <f t="shared" si="8"/>
        <v>242456</v>
      </c>
    </row>
    <row r="491" spans="1:12" hidden="1">
      <c r="A491" t="s">
        <v>2112</v>
      </c>
      <c r="B491">
        <v>67000033700009</v>
      </c>
      <c r="C491">
        <v>67</v>
      </c>
      <c r="D491">
        <v>0</v>
      </c>
      <c r="E491">
        <v>3</v>
      </c>
      <c r="F491">
        <v>370</v>
      </c>
      <c r="G491">
        <v>9</v>
      </c>
      <c r="H491">
        <v>0</v>
      </c>
      <c r="I491">
        <v>6700003</v>
      </c>
      <c r="J491">
        <v>2427</v>
      </c>
      <c r="K491">
        <v>472.13503960914034</v>
      </c>
      <c r="L491">
        <f t="shared" si="8"/>
        <v>244883</v>
      </c>
    </row>
    <row r="492" spans="1:12" hidden="1">
      <c r="A492" t="s">
        <v>630</v>
      </c>
      <c r="B492">
        <v>67000033400005</v>
      </c>
      <c r="C492">
        <v>67</v>
      </c>
      <c r="D492">
        <v>0</v>
      </c>
      <c r="E492">
        <v>3</v>
      </c>
      <c r="F492">
        <v>340</v>
      </c>
      <c r="G492">
        <v>5</v>
      </c>
      <c r="H492">
        <v>0</v>
      </c>
      <c r="I492">
        <v>6700003</v>
      </c>
      <c r="J492">
        <v>2308</v>
      </c>
      <c r="K492">
        <v>474.82904435213294</v>
      </c>
      <c r="L492">
        <f t="shared" si="8"/>
        <v>247191</v>
      </c>
    </row>
    <row r="493" spans="1:12" hidden="1">
      <c r="A493" t="s">
        <v>764</v>
      </c>
      <c r="B493">
        <v>67000033700037</v>
      </c>
      <c r="C493">
        <v>67</v>
      </c>
      <c r="D493">
        <v>0</v>
      </c>
      <c r="E493">
        <v>3</v>
      </c>
      <c r="F493">
        <v>370</v>
      </c>
      <c r="G493">
        <v>37</v>
      </c>
      <c r="H493">
        <v>0</v>
      </c>
      <c r="I493">
        <v>6700003</v>
      </c>
      <c r="J493">
        <v>1055</v>
      </c>
      <c r="K493">
        <v>476.20384013457817</v>
      </c>
      <c r="L493">
        <f t="shared" si="8"/>
        <v>248246</v>
      </c>
    </row>
    <row r="494" spans="1:12" hidden="1">
      <c r="A494" t="s">
        <v>2050</v>
      </c>
      <c r="B494">
        <v>67000033400020</v>
      </c>
      <c r="C494">
        <v>67</v>
      </c>
      <c r="D494">
        <v>0</v>
      </c>
      <c r="E494">
        <v>3</v>
      </c>
      <c r="F494">
        <v>340</v>
      </c>
      <c r="G494">
        <v>20</v>
      </c>
      <c r="H494">
        <v>0</v>
      </c>
      <c r="I494">
        <v>6700003</v>
      </c>
      <c r="J494">
        <v>6341</v>
      </c>
      <c r="K494">
        <v>485.44281175712257</v>
      </c>
      <c r="L494">
        <f t="shared" si="8"/>
        <v>254587</v>
      </c>
    </row>
    <row r="495" spans="1:12" hidden="1">
      <c r="A495" t="s">
        <v>269</v>
      </c>
      <c r="B495">
        <v>67000033400028</v>
      </c>
      <c r="C495">
        <v>67</v>
      </c>
      <c r="D495">
        <v>0</v>
      </c>
      <c r="E495">
        <v>3</v>
      </c>
      <c r="F495">
        <v>340</v>
      </c>
      <c r="G495">
        <v>28</v>
      </c>
      <c r="H495">
        <v>0</v>
      </c>
      <c r="I495">
        <v>6700003</v>
      </c>
      <c r="J495">
        <v>1389</v>
      </c>
      <c r="K495">
        <v>491.18765694539672</v>
      </c>
      <c r="L495">
        <f t="shared" si="8"/>
        <v>255976</v>
      </c>
    </row>
    <row r="496" spans="1:12" hidden="1">
      <c r="A496" t="s">
        <v>1103</v>
      </c>
      <c r="B496">
        <v>67000033700018</v>
      </c>
      <c r="C496">
        <v>67</v>
      </c>
      <c r="D496">
        <v>0</v>
      </c>
      <c r="E496">
        <v>3</v>
      </c>
      <c r="F496">
        <v>370</v>
      </c>
      <c r="G496">
        <v>18</v>
      </c>
      <c r="H496">
        <v>0</v>
      </c>
      <c r="I496">
        <v>6700003</v>
      </c>
      <c r="J496">
        <v>1229</v>
      </c>
      <c r="K496">
        <v>491.38303561496758</v>
      </c>
      <c r="L496">
        <f t="shared" si="8"/>
        <v>257205</v>
      </c>
    </row>
    <row r="497" spans="1:12" hidden="1">
      <c r="A497" t="s">
        <v>2053</v>
      </c>
      <c r="B497">
        <v>67000033400026</v>
      </c>
      <c r="C497">
        <v>67</v>
      </c>
      <c r="D497">
        <v>0</v>
      </c>
      <c r="E497">
        <v>3</v>
      </c>
      <c r="F497">
        <v>340</v>
      </c>
      <c r="G497">
        <v>26</v>
      </c>
      <c r="H497">
        <v>0</v>
      </c>
      <c r="I497">
        <v>6700003</v>
      </c>
      <c r="J497">
        <v>5108</v>
      </c>
      <c r="K497">
        <v>505.94980299523479</v>
      </c>
      <c r="L497">
        <f t="shared" si="8"/>
        <v>262313</v>
      </c>
    </row>
    <row r="498" spans="1:12" hidden="1">
      <c r="A498" t="s">
        <v>2044</v>
      </c>
      <c r="B498">
        <v>67000033400003</v>
      </c>
      <c r="C498">
        <v>67</v>
      </c>
      <c r="D498">
        <v>0</v>
      </c>
      <c r="E498">
        <v>3</v>
      </c>
      <c r="F498">
        <v>340</v>
      </c>
      <c r="G498">
        <v>3</v>
      </c>
      <c r="H498">
        <v>0</v>
      </c>
      <c r="I498">
        <v>6700003</v>
      </c>
      <c r="J498">
        <v>1092</v>
      </c>
      <c r="K498">
        <v>518.03185839476578</v>
      </c>
      <c r="L498">
        <f t="shared" si="8"/>
        <v>263405</v>
      </c>
    </row>
    <row r="499" spans="1:12" hidden="1">
      <c r="A499" t="s">
        <v>1922</v>
      </c>
      <c r="B499">
        <v>67000033700004</v>
      </c>
      <c r="C499">
        <v>67</v>
      </c>
      <c r="D499">
        <v>0</v>
      </c>
      <c r="E499">
        <v>3</v>
      </c>
      <c r="F499">
        <v>370</v>
      </c>
      <c r="G499">
        <v>4</v>
      </c>
      <c r="H499">
        <v>0</v>
      </c>
      <c r="I499">
        <v>6700003</v>
      </c>
      <c r="J499">
        <v>2369</v>
      </c>
      <c r="K499">
        <v>521.29458843880286</v>
      </c>
      <c r="L499">
        <f t="shared" si="8"/>
        <v>265774</v>
      </c>
    </row>
    <row r="500" spans="1:12" hidden="1">
      <c r="A500" t="s">
        <v>447</v>
      </c>
      <c r="B500">
        <v>67000033500042</v>
      </c>
      <c r="C500">
        <v>67</v>
      </c>
      <c r="D500">
        <v>0</v>
      </c>
      <c r="E500">
        <v>3</v>
      </c>
      <c r="F500">
        <v>350</v>
      </c>
      <c r="G500">
        <v>42</v>
      </c>
      <c r="H500">
        <v>0</v>
      </c>
      <c r="I500">
        <v>6700003</v>
      </c>
      <c r="J500">
        <v>3618</v>
      </c>
      <c r="K500">
        <v>524.55113766275747</v>
      </c>
      <c r="L500">
        <f t="shared" si="8"/>
        <v>269392</v>
      </c>
    </row>
    <row r="501" spans="1:12" hidden="1">
      <c r="A501" t="s">
        <v>2041</v>
      </c>
      <c r="B501">
        <v>67000033700016</v>
      </c>
      <c r="C501">
        <v>67</v>
      </c>
      <c r="D501">
        <v>0</v>
      </c>
      <c r="E501">
        <v>3</v>
      </c>
      <c r="F501">
        <v>370</v>
      </c>
      <c r="G501">
        <v>16</v>
      </c>
      <c r="H501">
        <v>0</v>
      </c>
      <c r="I501">
        <v>6700003</v>
      </c>
      <c r="J501">
        <v>1190</v>
      </c>
      <c r="K501">
        <v>524.57824362167753</v>
      </c>
      <c r="L501">
        <f t="shared" si="8"/>
        <v>270582</v>
      </c>
    </row>
    <row r="502" spans="1:12" hidden="1">
      <c r="A502" t="s">
        <v>2089</v>
      </c>
      <c r="B502">
        <v>67000033500030</v>
      </c>
      <c r="C502">
        <v>67</v>
      </c>
      <c r="D502">
        <v>0</v>
      </c>
      <c r="E502">
        <v>3</v>
      </c>
      <c r="F502">
        <v>350</v>
      </c>
      <c r="G502">
        <v>30</v>
      </c>
      <c r="H502">
        <v>0</v>
      </c>
      <c r="I502">
        <v>6700003</v>
      </c>
      <c r="J502">
        <v>2855</v>
      </c>
      <c r="K502">
        <v>527.7573000497008</v>
      </c>
      <c r="L502">
        <f t="shared" si="8"/>
        <v>273437</v>
      </c>
    </row>
    <row r="503" spans="1:12" hidden="1">
      <c r="A503" t="s">
        <v>2070</v>
      </c>
      <c r="B503">
        <v>67000033500007</v>
      </c>
      <c r="C503">
        <v>67</v>
      </c>
      <c r="D503">
        <v>0</v>
      </c>
      <c r="E503">
        <v>3</v>
      </c>
      <c r="F503">
        <v>350</v>
      </c>
      <c r="G503">
        <v>7</v>
      </c>
      <c r="H503">
        <v>0</v>
      </c>
      <c r="I503">
        <v>6700003</v>
      </c>
      <c r="J503">
        <v>3145</v>
      </c>
      <c r="K503">
        <v>533.27791365740848</v>
      </c>
      <c r="L503">
        <f t="shared" si="8"/>
        <v>276582</v>
      </c>
    </row>
    <row r="504" spans="1:12" hidden="1">
      <c r="A504" t="s">
        <v>2120</v>
      </c>
      <c r="B504">
        <v>67000033700022</v>
      </c>
      <c r="C504">
        <v>67</v>
      </c>
      <c r="D504">
        <v>0</v>
      </c>
      <c r="E504">
        <v>3</v>
      </c>
      <c r="F504">
        <v>370</v>
      </c>
      <c r="G504">
        <v>22</v>
      </c>
      <c r="H504">
        <v>0</v>
      </c>
      <c r="I504">
        <v>6700003</v>
      </c>
      <c r="J504">
        <v>3146</v>
      </c>
      <c r="K504">
        <v>534.34090334723987</v>
      </c>
      <c r="L504">
        <f t="shared" si="8"/>
        <v>279728</v>
      </c>
    </row>
    <row r="505" spans="1:12" hidden="1">
      <c r="A505" t="s">
        <v>2099</v>
      </c>
      <c r="B505">
        <v>67000033500043</v>
      </c>
      <c r="C505">
        <v>67</v>
      </c>
      <c r="D505">
        <v>0</v>
      </c>
      <c r="E505">
        <v>3</v>
      </c>
      <c r="F505">
        <v>350</v>
      </c>
      <c r="G505">
        <v>43</v>
      </c>
      <c r="H505">
        <v>0</v>
      </c>
      <c r="I505">
        <v>6700003</v>
      </c>
      <c r="J505">
        <v>4244</v>
      </c>
      <c r="K505">
        <v>537.00999866780194</v>
      </c>
      <c r="L505">
        <f t="shared" si="8"/>
        <v>283972</v>
      </c>
    </row>
    <row r="506" spans="1:12" hidden="1">
      <c r="A506" t="s">
        <v>2114</v>
      </c>
      <c r="B506">
        <v>67000033700011</v>
      </c>
      <c r="C506">
        <v>67</v>
      </c>
      <c r="D506">
        <v>0</v>
      </c>
      <c r="E506">
        <v>3</v>
      </c>
      <c r="F506">
        <v>370</v>
      </c>
      <c r="G506">
        <v>11</v>
      </c>
      <c r="H506">
        <v>0</v>
      </c>
      <c r="I506">
        <v>6700003</v>
      </c>
      <c r="J506">
        <v>1793</v>
      </c>
      <c r="K506">
        <v>537.57548252454308</v>
      </c>
      <c r="L506">
        <f t="shared" si="8"/>
        <v>285765</v>
      </c>
    </row>
    <row r="507" spans="1:12" hidden="1">
      <c r="A507" t="s">
        <v>2066</v>
      </c>
      <c r="B507">
        <v>67000033500003</v>
      </c>
      <c r="C507">
        <v>67</v>
      </c>
      <c r="D507">
        <v>0</v>
      </c>
      <c r="E507">
        <v>3</v>
      </c>
      <c r="F507">
        <v>350</v>
      </c>
      <c r="G507">
        <v>3</v>
      </c>
      <c r="H507">
        <v>0</v>
      </c>
      <c r="I507">
        <v>6700003</v>
      </c>
      <c r="J507">
        <v>4368</v>
      </c>
      <c r="K507">
        <v>537.81927512507411</v>
      </c>
      <c r="L507">
        <f t="shared" si="8"/>
        <v>290133</v>
      </c>
    </row>
    <row r="508" spans="1:12" hidden="1">
      <c r="A508" t="s">
        <v>607</v>
      </c>
      <c r="B508">
        <v>67000033700008</v>
      </c>
      <c r="C508">
        <v>67</v>
      </c>
      <c r="D508">
        <v>0</v>
      </c>
      <c r="E508">
        <v>3</v>
      </c>
      <c r="F508">
        <v>370</v>
      </c>
      <c r="G508">
        <v>8</v>
      </c>
      <c r="H508">
        <v>0</v>
      </c>
      <c r="I508">
        <v>6700003</v>
      </c>
      <c r="J508">
        <v>951</v>
      </c>
      <c r="K508">
        <v>543.74336198283152</v>
      </c>
      <c r="L508">
        <f t="shared" si="8"/>
        <v>291084</v>
      </c>
    </row>
    <row r="509" spans="1:12" hidden="1">
      <c r="A509" t="s">
        <v>309</v>
      </c>
      <c r="B509">
        <v>67000033400008</v>
      </c>
      <c r="C509">
        <v>67</v>
      </c>
      <c r="D509">
        <v>0</v>
      </c>
      <c r="E509">
        <v>3</v>
      </c>
      <c r="F509">
        <v>340</v>
      </c>
      <c r="G509">
        <v>8</v>
      </c>
      <c r="H509">
        <v>0</v>
      </c>
      <c r="I509">
        <v>6700003</v>
      </c>
      <c r="J509">
        <v>1805</v>
      </c>
      <c r="K509">
        <v>549.72080466526972</v>
      </c>
      <c r="L509">
        <f t="shared" si="8"/>
        <v>292889</v>
      </c>
    </row>
    <row r="510" spans="1:12" hidden="1">
      <c r="A510" t="s">
        <v>2130</v>
      </c>
      <c r="B510">
        <v>67000033700035</v>
      </c>
      <c r="C510">
        <v>67</v>
      </c>
      <c r="D510">
        <v>0</v>
      </c>
      <c r="E510">
        <v>3</v>
      </c>
      <c r="F510">
        <v>370</v>
      </c>
      <c r="G510">
        <v>35</v>
      </c>
      <c r="H510">
        <v>0</v>
      </c>
      <c r="I510">
        <v>6700003</v>
      </c>
      <c r="J510">
        <v>1755</v>
      </c>
      <c r="K510">
        <v>554.74875878557123</v>
      </c>
      <c r="L510">
        <f t="shared" si="8"/>
        <v>294644</v>
      </c>
    </row>
    <row r="511" spans="1:12" hidden="1">
      <c r="A511" t="s">
        <v>2109</v>
      </c>
      <c r="B511">
        <v>67000033700005</v>
      </c>
      <c r="C511">
        <v>67</v>
      </c>
      <c r="D511">
        <v>0</v>
      </c>
      <c r="E511">
        <v>3</v>
      </c>
      <c r="F511">
        <v>370</v>
      </c>
      <c r="G511">
        <v>5</v>
      </c>
      <c r="H511">
        <v>0</v>
      </c>
      <c r="I511">
        <v>6700003</v>
      </c>
      <c r="J511">
        <v>1310</v>
      </c>
      <c r="K511">
        <v>560.15385564469739</v>
      </c>
      <c r="L511">
        <f t="shared" si="8"/>
        <v>295954</v>
      </c>
    </row>
    <row r="512" spans="1:12" hidden="1">
      <c r="A512" t="s">
        <v>1741</v>
      </c>
      <c r="B512">
        <v>67000033400001</v>
      </c>
      <c r="C512">
        <v>67</v>
      </c>
      <c r="D512">
        <v>0</v>
      </c>
      <c r="E512">
        <v>3</v>
      </c>
      <c r="F512">
        <v>340</v>
      </c>
      <c r="G512">
        <v>1</v>
      </c>
      <c r="H512">
        <v>0</v>
      </c>
      <c r="I512">
        <v>6700003</v>
      </c>
      <c r="J512">
        <v>2176</v>
      </c>
      <c r="K512">
        <v>560.39063796526023</v>
      </c>
      <c r="L512">
        <f t="shared" si="8"/>
        <v>298130</v>
      </c>
    </row>
    <row r="513" spans="1:15">
      <c r="A513" s="2" t="s">
        <v>2100</v>
      </c>
      <c r="B513" s="2">
        <v>67000033500044</v>
      </c>
      <c r="C513" s="2">
        <v>67</v>
      </c>
      <c r="D513" s="2">
        <v>0</v>
      </c>
      <c r="E513" s="2">
        <v>3</v>
      </c>
      <c r="F513" s="2">
        <v>350</v>
      </c>
      <c r="G513" s="2">
        <v>44</v>
      </c>
      <c r="H513" s="2">
        <v>0</v>
      </c>
      <c r="I513" s="2">
        <v>6700003</v>
      </c>
      <c r="J513" s="2">
        <v>3944</v>
      </c>
      <c r="K513" s="2">
        <v>561.11724924919372</v>
      </c>
      <c r="L513" s="2">
        <f t="shared" si="8"/>
        <v>302074</v>
      </c>
      <c r="M513" s="2"/>
      <c r="N513" s="2"/>
      <c r="O513" s="2">
        <v>1</v>
      </c>
    </row>
    <row r="514" spans="1:15" hidden="1">
      <c r="A514" t="s">
        <v>2126</v>
      </c>
      <c r="B514">
        <v>67000033700028</v>
      </c>
      <c r="C514">
        <v>67</v>
      </c>
      <c r="D514">
        <v>0</v>
      </c>
      <c r="E514">
        <v>3</v>
      </c>
      <c r="F514">
        <v>370</v>
      </c>
      <c r="G514">
        <v>28</v>
      </c>
      <c r="H514">
        <v>0</v>
      </c>
      <c r="I514">
        <v>6700003</v>
      </c>
      <c r="J514">
        <v>1409</v>
      </c>
      <c r="K514">
        <v>562.91427539798769</v>
      </c>
      <c r="L514">
        <f t="shared" si="8"/>
        <v>303483</v>
      </c>
    </row>
    <row r="515" spans="1:15" hidden="1">
      <c r="A515" t="s">
        <v>2123</v>
      </c>
      <c r="B515">
        <v>67000033700025</v>
      </c>
      <c r="C515">
        <v>67</v>
      </c>
      <c r="D515">
        <v>0</v>
      </c>
      <c r="E515">
        <v>3</v>
      </c>
      <c r="F515">
        <v>370</v>
      </c>
      <c r="G515">
        <v>25</v>
      </c>
      <c r="H515">
        <v>0</v>
      </c>
      <c r="I515">
        <v>6700003</v>
      </c>
      <c r="J515">
        <v>3394</v>
      </c>
      <c r="K515">
        <v>569.7883699206335</v>
      </c>
      <c r="L515">
        <f t="shared" si="8"/>
        <v>306877</v>
      </c>
    </row>
    <row r="516" spans="1:15" hidden="1">
      <c r="A516" t="s">
        <v>2055</v>
      </c>
      <c r="B516">
        <v>67000033400029</v>
      </c>
      <c r="C516">
        <v>67</v>
      </c>
      <c r="D516">
        <v>0</v>
      </c>
      <c r="E516">
        <v>3</v>
      </c>
      <c r="F516">
        <v>340</v>
      </c>
      <c r="G516">
        <v>29</v>
      </c>
      <c r="H516">
        <v>0</v>
      </c>
      <c r="I516">
        <v>6700003</v>
      </c>
      <c r="J516">
        <v>1192</v>
      </c>
      <c r="K516">
        <v>585.67366083330933</v>
      </c>
      <c r="L516">
        <f t="shared" si="8"/>
        <v>308069</v>
      </c>
    </row>
    <row r="517" spans="1:15" hidden="1">
      <c r="A517" t="s">
        <v>2113</v>
      </c>
      <c r="B517">
        <v>67000033700010</v>
      </c>
      <c r="C517">
        <v>67</v>
      </c>
      <c r="D517">
        <v>0</v>
      </c>
      <c r="E517">
        <v>3</v>
      </c>
      <c r="F517">
        <v>370</v>
      </c>
      <c r="G517">
        <v>10</v>
      </c>
      <c r="H517">
        <v>0</v>
      </c>
      <c r="I517">
        <v>6700003</v>
      </c>
      <c r="J517">
        <v>1191</v>
      </c>
      <c r="K517">
        <v>585.73146846368297</v>
      </c>
      <c r="L517">
        <f t="shared" si="8"/>
        <v>309260</v>
      </c>
    </row>
    <row r="518" spans="1:15" hidden="1">
      <c r="A518" t="s">
        <v>2058</v>
      </c>
      <c r="B518">
        <v>67000033400034</v>
      </c>
      <c r="C518">
        <v>67</v>
      </c>
      <c r="D518">
        <v>0</v>
      </c>
      <c r="E518">
        <v>3</v>
      </c>
      <c r="F518">
        <v>340</v>
      </c>
      <c r="G518">
        <v>34</v>
      </c>
      <c r="H518">
        <v>0</v>
      </c>
      <c r="I518">
        <v>6700003</v>
      </c>
      <c r="J518">
        <v>1489</v>
      </c>
      <c r="K518">
        <v>587.18403784984537</v>
      </c>
      <c r="L518">
        <f t="shared" si="8"/>
        <v>310749</v>
      </c>
    </row>
    <row r="519" spans="1:15" hidden="1">
      <c r="A519" t="s">
        <v>2092</v>
      </c>
      <c r="B519">
        <v>67000033500033</v>
      </c>
      <c r="C519">
        <v>67</v>
      </c>
      <c r="D519">
        <v>0</v>
      </c>
      <c r="E519">
        <v>3</v>
      </c>
      <c r="F519">
        <v>350</v>
      </c>
      <c r="G519">
        <v>33</v>
      </c>
      <c r="H519">
        <v>0</v>
      </c>
      <c r="I519">
        <v>6700003</v>
      </c>
      <c r="J519">
        <v>1307</v>
      </c>
      <c r="K519">
        <v>590.24245953096442</v>
      </c>
      <c r="L519">
        <f t="shared" si="8"/>
        <v>312056</v>
      </c>
    </row>
    <row r="520" spans="1:15" hidden="1">
      <c r="A520" t="s">
        <v>2125</v>
      </c>
      <c r="B520">
        <v>67000033700027</v>
      </c>
      <c r="C520">
        <v>67</v>
      </c>
      <c r="D520">
        <v>0</v>
      </c>
      <c r="E520">
        <v>3</v>
      </c>
      <c r="F520">
        <v>370</v>
      </c>
      <c r="G520">
        <v>27</v>
      </c>
      <c r="H520">
        <v>0</v>
      </c>
      <c r="I520">
        <v>6700003</v>
      </c>
      <c r="J520">
        <v>990</v>
      </c>
      <c r="K520">
        <v>594.17542438553858</v>
      </c>
      <c r="L520">
        <f t="shared" si="8"/>
        <v>313046</v>
      </c>
    </row>
    <row r="521" spans="1:15" hidden="1">
      <c r="A521" t="s">
        <v>2198</v>
      </c>
      <c r="B521" t="s">
        <v>2199</v>
      </c>
      <c r="C521">
        <v>67</v>
      </c>
      <c r="D521">
        <v>0</v>
      </c>
      <c r="E521">
        <v>3</v>
      </c>
      <c r="F521">
        <v>340</v>
      </c>
      <c r="G521" t="s">
        <v>2200</v>
      </c>
      <c r="H521">
        <v>0</v>
      </c>
      <c r="I521">
        <v>6700003</v>
      </c>
      <c r="J521">
        <v>1414</v>
      </c>
      <c r="K521">
        <v>616.00821973603195</v>
      </c>
      <c r="L521">
        <f t="shared" si="8"/>
        <v>314460</v>
      </c>
    </row>
    <row r="522" spans="1:15" hidden="1">
      <c r="A522" t="s">
        <v>2043</v>
      </c>
      <c r="B522">
        <v>67000033400002</v>
      </c>
      <c r="C522">
        <v>67</v>
      </c>
      <c r="D522">
        <v>0</v>
      </c>
      <c r="E522">
        <v>3</v>
      </c>
      <c r="F522">
        <v>340</v>
      </c>
      <c r="G522">
        <v>2</v>
      </c>
      <c r="H522">
        <v>0</v>
      </c>
      <c r="I522">
        <v>6700003</v>
      </c>
      <c r="J522">
        <v>1681</v>
      </c>
      <c r="K522">
        <v>616.17838904360781</v>
      </c>
      <c r="L522">
        <f t="shared" si="8"/>
        <v>316141</v>
      </c>
    </row>
    <row r="523" spans="1:15" hidden="1">
      <c r="A523" t="s">
        <v>2086</v>
      </c>
      <c r="B523">
        <v>67000033500026</v>
      </c>
      <c r="C523">
        <v>67</v>
      </c>
      <c r="D523">
        <v>0</v>
      </c>
      <c r="E523">
        <v>3</v>
      </c>
      <c r="F523">
        <v>350</v>
      </c>
      <c r="G523">
        <v>26</v>
      </c>
      <c r="H523">
        <v>0</v>
      </c>
      <c r="I523">
        <v>6700003</v>
      </c>
      <c r="J523">
        <v>2001</v>
      </c>
      <c r="K523">
        <v>622.96598946274662</v>
      </c>
      <c r="L523">
        <f t="shared" ref="L523" si="9">J523+L522</f>
        <v>318142</v>
      </c>
    </row>
    <row r="524" spans="1:15">
      <c r="A524" s="2" t="s">
        <v>2148</v>
      </c>
      <c r="B524" s="2">
        <v>67000052800012</v>
      </c>
      <c r="C524" s="2">
        <v>67</v>
      </c>
      <c r="D524" s="2">
        <v>0</v>
      </c>
      <c r="E524" s="2">
        <v>5</v>
      </c>
      <c r="F524" s="2">
        <v>280</v>
      </c>
      <c r="G524" s="2">
        <v>12</v>
      </c>
      <c r="H524" s="2">
        <v>0</v>
      </c>
      <c r="I524" s="2">
        <v>6700005</v>
      </c>
      <c r="J524" s="2">
        <v>1748</v>
      </c>
      <c r="K524" s="2">
        <v>24.428268830827548</v>
      </c>
      <c r="L524" s="2">
        <f>J524</f>
        <v>1748</v>
      </c>
      <c r="M524" s="2">
        <f>L626/4</f>
        <v>81805.25</v>
      </c>
      <c r="N524" s="2">
        <v>82820</v>
      </c>
      <c r="O524" s="2">
        <v>1</v>
      </c>
    </row>
    <row r="525" spans="1:15" hidden="1">
      <c r="A525" t="s">
        <v>533</v>
      </c>
      <c r="B525">
        <v>67000052900005</v>
      </c>
      <c r="C525">
        <v>67</v>
      </c>
      <c r="D525">
        <v>0</v>
      </c>
      <c r="E525">
        <v>5</v>
      </c>
      <c r="F525">
        <v>290</v>
      </c>
      <c r="G525">
        <v>5</v>
      </c>
      <c r="H525">
        <v>0</v>
      </c>
      <c r="I525">
        <v>6700005</v>
      </c>
      <c r="J525">
        <v>977</v>
      </c>
      <c r="K525">
        <v>26.742837188702541</v>
      </c>
      <c r="L525">
        <f>J525+L524</f>
        <v>2725</v>
      </c>
      <c r="N525">
        <f>N524+M524</f>
        <v>164625.25</v>
      </c>
    </row>
    <row r="526" spans="1:15" hidden="1">
      <c r="A526" t="s">
        <v>2144</v>
      </c>
      <c r="B526">
        <v>67000052800005</v>
      </c>
      <c r="C526">
        <v>67</v>
      </c>
      <c r="D526">
        <v>0</v>
      </c>
      <c r="E526">
        <v>5</v>
      </c>
      <c r="F526">
        <v>280</v>
      </c>
      <c r="G526">
        <v>5</v>
      </c>
      <c r="H526">
        <v>0</v>
      </c>
      <c r="I526">
        <v>6700005</v>
      </c>
      <c r="J526">
        <v>3103</v>
      </c>
      <c r="K526">
        <v>27.422733272958219</v>
      </c>
      <c r="L526">
        <f t="shared" ref="L526:L589" si="10">J526+L525</f>
        <v>5828</v>
      </c>
      <c r="N526">
        <f>N525+M524</f>
        <v>246430.5</v>
      </c>
    </row>
    <row r="527" spans="1:15" hidden="1">
      <c r="A527" t="s">
        <v>1159</v>
      </c>
      <c r="B527">
        <v>67000053100024</v>
      </c>
      <c r="C527">
        <v>67</v>
      </c>
      <c r="D527">
        <v>0</v>
      </c>
      <c r="E527">
        <v>5</v>
      </c>
      <c r="F527">
        <v>310</v>
      </c>
      <c r="G527">
        <v>24</v>
      </c>
      <c r="H527">
        <v>0</v>
      </c>
      <c r="I527">
        <v>6700005</v>
      </c>
      <c r="J527">
        <v>2045</v>
      </c>
      <c r="K527">
        <v>58.813367157674172</v>
      </c>
      <c r="L527">
        <f t="shared" si="10"/>
        <v>7873</v>
      </c>
      <c r="N527">
        <f>N526+M524-L626</f>
        <v>1014.75</v>
      </c>
    </row>
    <row r="528" spans="1:15" hidden="1">
      <c r="A528" t="s">
        <v>2151</v>
      </c>
      <c r="B528">
        <v>67000052800017</v>
      </c>
      <c r="C528">
        <v>67</v>
      </c>
      <c r="D528">
        <v>0</v>
      </c>
      <c r="E528">
        <v>5</v>
      </c>
      <c r="F528">
        <v>280</v>
      </c>
      <c r="G528">
        <v>17</v>
      </c>
      <c r="H528">
        <v>0</v>
      </c>
      <c r="I528">
        <v>6700005</v>
      </c>
      <c r="J528">
        <v>2608</v>
      </c>
      <c r="K528">
        <v>71.650187529018908</v>
      </c>
      <c r="L528">
        <f t="shared" si="10"/>
        <v>10481</v>
      </c>
    </row>
    <row r="529" spans="1:12" hidden="1">
      <c r="A529" t="s">
        <v>2150</v>
      </c>
      <c r="B529">
        <v>67000052800015</v>
      </c>
      <c r="C529">
        <v>67</v>
      </c>
      <c r="D529">
        <v>0</v>
      </c>
      <c r="E529">
        <v>5</v>
      </c>
      <c r="F529">
        <v>280</v>
      </c>
      <c r="G529">
        <v>15</v>
      </c>
      <c r="H529">
        <v>0</v>
      </c>
      <c r="I529">
        <v>6700005</v>
      </c>
      <c r="J529">
        <v>1986</v>
      </c>
      <c r="K529">
        <v>83.069047485938228</v>
      </c>
      <c r="L529">
        <f t="shared" si="10"/>
        <v>12467</v>
      </c>
    </row>
    <row r="530" spans="1:12" hidden="1">
      <c r="A530" t="s">
        <v>2166</v>
      </c>
      <c r="B530">
        <v>67000053000003</v>
      </c>
      <c r="C530">
        <v>67</v>
      </c>
      <c r="D530">
        <v>0</v>
      </c>
      <c r="E530">
        <v>5</v>
      </c>
      <c r="F530">
        <v>300</v>
      </c>
      <c r="G530">
        <v>3</v>
      </c>
      <c r="H530">
        <v>0</v>
      </c>
      <c r="I530">
        <v>6700005</v>
      </c>
      <c r="J530">
        <v>166</v>
      </c>
      <c r="K530">
        <v>89.601307145036571</v>
      </c>
      <c r="L530">
        <f t="shared" si="10"/>
        <v>12633</v>
      </c>
    </row>
    <row r="531" spans="1:12" hidden="1">
      <c r="A531" t="s">
        <v>2187</v>
      </c>
      <c r="B531">
        <v>67000053100020</v>
      </c>
      <c r="C531">
        <v>67</v>
      </c>
      <c r="D531">
        <v>0</v>
      </c>
      <c r="E531">
        <v>5</v>
      </c>
      <c r="F531">
        <v>310</v>
      </c>
      <c r="G531">
        <v>20</v>
      </c>
      <c r="H531">
        <v>0</v>
      </c>
      <c r="I531">
        <v>6700005</v>
      </c>
      <c r="J531">
        <v>7470</v>
      </c>
      <c r="K531">
        <v>98.953122575929456</v>
      </c>
      <c r="L531">
        <f t="shared" si="10"/>
        <v>20103</v>
      </c>
    </row>
    <row r="532" spans="1:12" hidden="1">
      <c r="A532" t="s">
        <v>2145</v>
      </c>
      <c r="B532">
        <v>67000052800006</v>
      </c>
      <c r="C532">
        <v>67</v>
      </c>
      <c r="D532">
        <v>0</v>
      </c>
      <c r="E532">
        <v>5</v>
      </c>
      <c r="F532">
        <v>280</v>
      </c>
      <c r="G532">
        <v>6</v>
      </c>
      <c r="H532">
        <v>0</v>
      </c>
      <c r="I532">
        <v>6700005</v>
      </c>
      <c r="J532">
        <v>3142</v>
      </c>
      <c r="K532">
        <v>110.80589348932421</v>
      </c>
      <c r="L532">
        <f t="shared" si="10"/>
        <v>23245</v>
      </c>
    </row>
    <row r="533" spans="1:12" hidden="1">
      <c r="A533" t="s">
        <v>2103</v>
      </c>
      <c r="B533">
        <v>67000052900013</v>
      </c>
      <c r="C533">
        <v>67</v>
      </c>
      <c r="D533">
        <v>0</v>
      </c>
      <c r="E533">
        <v>5</v>
      </c>
      <c r="F533">
        <v>290</v>
      </c>
      <c r="G533">
        <v>13</v>
      </c>
      <c r="H533">
        <v>0</v>
      </c>
      <c r="I533">
        <v>6700005</v>
      </c>
      <c r="J533">
        <v>1213</v>
      </c>
      <c r="K533">
        <v>114.12303219742971</v>
      </c>
      <c r="L533">
        <f t="shared" si="10"/>
        <v>24458</v>
      </c>
    </row>
    <row r="534" spans="1:12" hidden="1">
      <c r="A534" t="s">
        <v>2188</v>
      </c>
      <c r="B534">
        <v>67000053100022</v>
      </c>
      <c r="C534">
        <v>67</v>
      </c>
      <c r="D534">
        <v>0</v>
      </c>
      <c r="E534">
        <v>5</v>
      </c>
      <c r="F534">
        <v>310</v>
      </c>
      <c r="G534">
        <v>22</v>
      </c>
      <c r="H534">
        <v>0</v>
      </c>
      <c r="I534">
        <v>6700005</v>
      </c>
      <c r="J534">
        <v>1113</v>
      </c>
      <c r="K534">
        <v>117.59399584600523</v>
      </c>
      <c r="L534">
        <f t="shared" si="10"/>
        <v>25571</v>
      </c>
    </row>
    <row r="535" spans="1:12" hidden="1">
      <c r="A535" t="s">
        <v>2184</v>
      </c>
      <c r="B535">
        <v>67000053100016</v>
      </c>
      <c r="C535">
        <v>67</v>
      </c>
      <c r="D535">
        <v>0</v>
      </c>
      <c r="E535">
        <v>5</v>
      </c>
      <c r="F535">
        <v>310</v>
      </c>
      <c r="G535">
        <v>16</v>
      </c>
      <c r="H535">
        <v>0</v>
      </c>
      <c r="I535">
        <v>6700005</v>
      </c>
      <c r="J535">
        <v>5724</v>
      </c>
      <c r="K535">
        <v>120.78518046777344</v>
      </c>
      <c r="L535">
        <f t="shared" si="10"/>
        <v>31295</v>
      </c>
    </row>
    <row r="536" spans="1:12" hidden="1">
      <c r="A536" t="s">
        <v>2173</v>
      </c>
      <c r="B536">
        <v>67000053100002</v>
      </c>
      <c r="C536">
        <v>67</v>
      </c>
      <c r="D536">
        <v>0</v>
      </c>
      <c r="E536">
        <v>5</v>
      </c>
      <c r="F536">
        <v>310</v>
      </c>
      <c r="G536">
        <v>2</v>
      </c>
      <c r="H536">
        <v>0</v>
      </c>
      <c r="I536">
        <v>6700005</v>
      </c>
      <c r="J536">
        <v>6052</v>
      </c>
      <c r="K536">
        <v>125.71067080177893</v>
      </c>
      <c r="L536">
        <f t="shared" si="10"/>
        <v>37347</v>
      </c>
    </row>
    <row r="537" spans="1:12" hidden="1">
      <c r="A537" t="s">
        <v>295</v>
      </c>
      <c r="B537">
        <v>67000052800021</v>
      </c>
      <c r="C537">
        <v>67</v>
      </c>
      <c r="D537">
        <v>0</v>
      </c>
      <c r="E537">
        <v>5</v>
      </c>
      <c r="F537">
        <v>280</v>
      </c>
      <c r="G537">
        <v>21</v>
      </c>
      <c r="H537">
        <v>0</v>
      </c>
      <c r="I537">
        <v>6700005</v>
      </c>
      <c r="J537">
        <v>2845</v>
      </c>
      <c r="K537">
        <v>141.47309570021301</v>
      </c>
      <c r="L537">
        <f t="shared" si="10"/>
        <v>40192</v>
      </c>
    </row>
    <row r="538" spans="1:12" hidden="1">
      <c r="A538" t="s">
        <v>2158</v>
      </c>
      <c r="B538">
        <v>67000052900009</v>
      </c>
      <c r="C538">
        <v>67</v>
      </c>
      <c r="D538">
        <v>0</v>
      </c>
      <c r="E538">
        <v>5</v>
      </c>
      <c r="F538">
        <v>290</v>
      </c>
      <c r="G538">
        <v>9</v>
      </c>
      <c r="H538">
        <v>0</v>
      </c>
      <c r="I538">
        <v>6700005</v>
      </c>
      <c r="J538">
        <v>1818</v>
      </c>
      <c r="K538">
        <v>143.28023845969776</v>
      </c>
      <c r="L538">
        <f t="shared" si="10"/>
        <v>42010</v>
      </c>
    </row>
    <row r="539" spans="1:12" hidden="1">
      <c r="A539" t="s">
        <v>2160</v>
      </c>
      <c r="B539">
        <v>67000052900011</v>
      </c>
      <c r="C539">
        <v>67</v>
      </c>
      <c r="D539">
        <v>0</v>
      </c>
      <c r="E539">
        <v>5</v>
      </c>
      <c r="F539">
        <v>290</v>
      </c>
      <c r="G539">
        <v>11</v>
      </c>
      <c r="H539">
        <v>0</v>
      </c>
      <c r="I539">
        <v>6700005</v>
      </c>
      <c r="J539">
        <v>2070</v>
      </c>
      <c r="K539">
        <v>172.11050684111603</v>
      </c>
      <c r="L539">
        <f t="shared" si="10"/>
        <v>44080</v>
      </c>
    </row>
    <row r="540" spans="1:12" hidden="1">
      <c r="A540" t="s">
        <v>2141</v>
      </c>
      <c r="B540">
        <v>67000052800001</v>
      </c>
      <c r="C540">
        <v>67</v>
      </c>
      <c r="D540">
        <v>0</v>
      </c>
      <c r="E540">
        <v>5</v>
      </c>
      <c r="F540">
        <v>280</v>
      </c>
      <c r="G540">
        <v>1</v>
      </c>
      <c r="H540">
        <v>0</v>
      </c>
      <c r="I540">
        <v>6700005</v>
      </c>
      <c r="J540">
        <v>5682</v>
      </c>
      <c r="K540">
        <v>173.12029531019442</v>
      </c>
      <c r="L540">
        <f t="shared" si="10"/>
        <v>49762</v>
      </c>
    </row>
    <row r="541" spans="1:12" hidden="1">
      <c r="A541" t="s">
        <v>2172</v>
      </c>
      <c r="B541">
        <v>67000053100001</v>
      </c>
      <c r="C541">
        <v>67</v>
      </c>
      <c r="D541">
        <v>0</v>
      </c>
      <c r="E541">
        <v>5</v>
      </c>
      <c r="F541">
        <v>310</v>
      </c>
      <c r="G541">
        <v>1</v>
      </c>
      <c r="H541">
        <v>0</v>
      </c>
      <c r="I541">
        <v>6700005</v>
      </c>
      <c r="J541">
        <v>5384</v>
      </c>
      <c r="K541">
        <v>174.32492002988656</v>
      </c>
      <c r="L541">
        <f t="shared" si="10"/>
        <v>55146</v>
      </c>
    </row>
    <row r="542" spans="1:12" hidden="1">
      <c r="A542" t="s">
        <v>2167</v>
      </c>
      <c r="B542">
        <v>67000053000004</v>
      </c>
      <c r="C542">
        <v>67</v>
      </c>
      <c r="D542">
        <v>0</v>
      </c>
      <c r="E542">
        <v>5</v>
      </c>
      <c r="F542">
        <v>300</v>
      </c>
      <c r="G542">
        <v>4</v>
      </c>
      <c r="H542">
        <v>0</v>
      </c>
      <c r="I542">
        <v>6700005</v>
      </c>
      <c r="J542">
        <v>353</v>
      </c>
      <c r="K542">
        <v>174.47809415722995</v>
      </c>
      <c r="L542">
        <f t="shared" si="10"/>
        <v>55499</v>
      </c>
    </row>
    <row r="543" spans="1:12" hidden="1">
      <c r="A543" t="s">
        <v>2175</v>
      </c>
      <c r="B543">
        <v>67000053100005</v>
      </c>
      <c r="C543">
        <v>67</v>
      </c>
      <c r="D543">
        <v>0</v>
      </c>
      <c r="E543">
        <v>5</v>
      </c>
      <c r="F543">
        <v>310</v>
      </c>
      <c r="G543">
        <v>5</v>
      </c>
      <c r="H543">
        <v>0</v>
      </c>
      <c r="I543">
        <v>6700005</v>
      </c>
      <c r="J543">
        <v>5368</v>
      </c>
      <c r="K543">
        <v>192.93389208603821</v>
      </c>
      <c r="L543">
        <f t="shared" si="10"/>
        <v>60867</v>
      </c>
    </row>
    <row r="544" spans="1:12" hidden="1">
      <c r="A544" t="s">
        <v>2134</v>
      </c>
      <c r="B544">
        <v>67000052700006</v>
      </c>
      <c r="C544">
        <v>67</v>
      </c>
      <c r="D544">
        <v>0</v>
      </c>
      <c r="E544">
        <v>5</v>
      </c>
      <c r="F544">
        <v>270</v>
      </c>
      <c r="G544">
        <v>6</v>
      </c>
      <c r="H544">
        <v>0</v>
      </c>
      <c r="I544">
        <v>6700005</v>
      </c>
      <c r="J544">
        <v>3042</v>
      </c>
      <c r="K544">
        <v>193.26289659160878</v>
      </c>
      <c r="L544">
        <f t="shared" si="10"/>
        <v>63909</v>
      </c>
    </row>
    <row r="545" spans="1:15" hidden="1">
      <c r="A545" t="s">
        <v>2143</v>
      </c>
      <c r="B545">
        <v>67000052800004</v>
      </c>
      <c r="C545">
        <v>67</v>
      </c>
      <c r="D545">
        <v>0</v>
      </c>
      <c r="E545">
        <v>5</v>
      </c>
      <c r="F545">
        <v>280</v>
      </c>
      <c r="G545">
        <v>4</v>
      </c>
      <c r="H545">
        <v>0</v>
      </c>
      <c r="I545">
        <v>6700005</v>
      </c>
      <c r="J545">
        <v>3153</v>
      </c>
      <c r="K545">
        <v>194.49972544657169</v>
      </c>
      <c r="L545">
        <f t="shared" si="10"/>
        <v>67062</v>
      </c>
    </row>
    <row r="546" spans="1:15" hidden="1">
      <c r="A546" t="s">
        <v>1946</v>
      </c>
      <c r="B546">
        <v>67000052700007</v>
      </c>
      <c r="C546">
        <v>67</v>
      </c>
      <c r="D546">
        <v>0</v>
      </c>
      <c r="E546">
        <v>5</v>
      </c>
      <c r="F546">
        <v>270</v>
      </c>
      <c r="G546">
        <v>7</v>
      </c>
      <c r="H546">
        <v>0</v>
      </c>
      <c r="I546">
        <v>6700005</v>
      </c>
      <c r="J546">
        <v>8405</v>
      </c>
      <c r="K546">
        <v>198.95479539795394</v>
      </c>
      <c r="L546">
        <f t="shared" si="10"/>
        <v>75467</v>
      </c>
    </row>
    <row r="547" spans="1:15" hidden="1">
      <c r="A547" t="s">
        <v>2140</v>
      </c>
      <c r="B547">
        <v>67000052700018</v>
      </c>
      <c r="C547">
        <v>67</v>
      </c>
      <c r="D547">
        <v>0</v>
      </c>
      <c r="E547">
        <v>5</v>
      </c>
      <c r="F547">
        <v>270</v>
      </c>
      <c r="G547">
        <v>18</v>
      </c>
      <c r="H547">
        <v>0</v>
      </c>
      <c r="I547">
        <v>6700005</v>
      </c>
      <c r="J547">
        <v>1352</v>
      </c>
      <c r="K547">
        <v>204.9337051532822</v>
      </c>
      <c r="L547">
        <f t="shared" si="10"/>
        <v>76819</v>
      </c>
    </row>
    <row r="548" spans="1:15" hidden="1">
      <c r="A548" t="s">
        <v>571</v>
      </c>
      <c r="B548">
        <v>67000053100028</v>
      </c>
      <c r="C548">
        <v>67</v>
      </c>
      <c r="D548">
        <v>0</v>
      </c>
      <c r="E548">
        <v>5</v>
      </c>
      <c r="F548">
        <v>310</v>
      </c>
      <c r="G548">
        <v>28</v>
      </c>
      <c r="H548">
        <v>0</v>
      </c>
      <c r="I548">
        <v>6700005</v>
      </c>
      <c r="J548">
        <v>501</v>
      </c>
      <c r="K548">
        <v>209.0926113896686</v>
      </c>
      <c r="L548">
        <f t="shared" si="10"/>
        <v>77320</v>
      </c>
    </row>
    <row r="549" spans="1:15" hidden="1">
      <c r="A549" t="s">
        <v>2133</v>
      </c>
      <c r="B549">
        <v>67000052700003</v>
      </c>
      <c r="C549">
        <v>67</v>
      </c>
      <c r="D549">
        <v>0</v>
      </c>
      <c r="E549">
        <v>5</v>
      </c>
      <c r="F549">
        <v>270</v>
      </c>
      <c r="G549">
        <v>3</v>
      </c>
      <c r="H549">
        <v>0</v>
      </c>
      <c r="I549">
        <v>6700005</v>
      </c>
      <c r="J549">
        <v>2555</v>
      </c>
      <c r="K549">
        <v>216.59910951385712</v>
      </c>
      <c r="L549">
        <f t="shared" si="10"/>
        <v>79875</v>
      </c>
    </row>
    <row r="550" spans="1:15" hidden="1">
      <c r="A550" t="s">
        <v>1360</v>
      </c>
      <c r="B550">
        <v>67000052900014</v>
      </c>
      <c r="C550">
        <v>67</v>
      </c>
      <c r="D550">
        <v>0</v>
      </c>
      <c r="E550">
        <v>5</v>
      </c>
      <c r="F550">
        <v>290</v>
      </c>
      <c r="G550">
        <v>14</v>
      </c>
      <c r="H550">
        <v>0</v>
      </c>
      <c r="I550">
        <v>6700005</v>
      </c>
      <c r="J550">
        <v>719</v>
      </c>
      <c r="K550">
        <v>218.46914177193108</v>
      </c>
      <c r="L550">
        <f t="shared" si="10"/>
        <v>80594</v>
      </c>
    </row>
    <row r="551" spans="1:15" hidden="1">
      <c r="A551" t="s">
        <v>2162</v>
      </c>
      <c r="B551">
        <v>67000052900015</v>
      </c>
      <c r="C551">
        <v>67</v>
      </c>
      <c r="D551">
        <v>0</v>
      </c>
      <c r="E551">
        <v>5</v>
      </c>
      <c r="F551">
        <v>290</v>
      </c>
      <c r="G551">
        <v>15</v>
      </c>
      <c r="H551">
        <v>0</v>
      </c>
      <c r="I551">
        <v>6700005</v>
      </c>
      <c r="J551">
        <v>782</v>
      </c>
      <c r="K551">
        <v>221.51406968747614</v>
      </c>
      <c r="L551">
        <f t="shared" si="10"/>
        <v>81376</v>
      </c>
    </row>
    <row r="552" spans="1:15">
      <c r="A552" s="2" t="s">
        <v>1159</v>
      </c>
      <c r="B552" s="2">
        <v>67000052700012</v>
      </c>
      <c r="C552" s="2">
        <v>67</v>
      </c>
      <c r="D552" s="2">
        <v>0</v>
      </c>
      <c r="E552" s="2">
        <v>5</v>
      </c>
      <c r="F552" s="2">
        <v>270</v>
      </c>
      <c r="G552" s="2">
        <v>12</v>
      </c>
      <c r="H552" s="2">
        <v>0</v>
      </c>
      <c r="I552" s="2">
        <v>6700005</v>
      </c>
      <c r="J552" s="2">
        <v>4512</v>
      </c>
      <c r="K552" s="2">
        <v>233.08066891036609</v>
      </c>
      <c r="L552" s="2">
        <f t="shared" si="10"/>
        <v>85888</v>
      </c>
      <c r="M552" s="2"/>
      <c r="N552" s="2"/>
      <c r="O552" s="2">
        <v>1</v>
      </c>
    </row>
    <row r="553" spans="1:15" hidden="1">
      <c r="A553" t="s">
        <v>2190</v>
      </c>
      <c r="B553">
        <v>67000053100029</v>
      </c>
      <c r="C553">
        <v>67</v>
      </c>
      <c r="D553">
        <v>0</v>
      </c>
      <c r="E553">
        <v>5</v>
      </c>
      <c r="F553">
        <v>310</v>
      </c>
      <c r="G553">
        <v>29</v>
      </c>
      <c r="H553">
        <v>0</v>
      </c>
      <c r="I553">
        <v>6700005</v>
      </c>
      <c r="J553">
        <v>5409</v>
      </c>
      <c r="K553">
        <v>235.74555061202696</v>
      </c>
      <c r="L553">
        <f t="shared" si="10"/>
        <v>91297</v>
      </c>
    </row>
    <row r="554" spans="1:15" hidden="1">
      <c r="A554" t="s">
        <v>2176</v>
      </c>
      <c r="B554">
        <v>67000053100006</v>
      </c>
      <c r="C554">
        <v>67</v>
      </c>
      <c r="D554">
        <v>0</v>
      </c>
      <c r="E554">
        <v>5</v>
      </c>
      <c r="F554">
        <v>310</v>
      </c>
      <c r="G554">
        <v>6</v>
      </c>
      <c r="H554">
        <v>0</v>
      </c>
      <c r="I554">
        <v>6700005</v>
      </c>
      <c r="J554">
        <v>2370</v>
      </c>
      <c r="K554">
        <v>244.75537073140461</v>
      </c>
      <c r="L554">
        <f t="shared" si="10"/>
        <v>93667</v>
      </c>
    </row>
    <row r="555" spans="1:15" hidden="1">
      <c r="A555" t="s">
        <v>2153</v>
      </c>
      <c r="B555">
        <v>67000052900001</v>
      </c>
      <c r="C555">
        <v>67</v>
      </c>
      <c r="D555">
        <v>0</v>
      </c>
      <c r="E555">
        <v>5</v>
      </c>
      <c r="F555">
        <v>290</v>
      </c>
      <c r="G555">
        <v>1</v>
      </c>
      <c r="H555">
        <v>0</v>
      </c>
      <c r="I555">
        <v>6700005</v>
      </c>
      <c r="J555">
        <v>1994</v>
      </c>
      <c r="K555">
        <v>245.85504369689764</v>
      </c>
      <c r="L555">
        <f t="shared" si="10"/>
        <v>95661</v>
      </c>
    </row>
    <row r="556" spans="1:15" hidden="1">
      <c r="A556" t="s">
        <v>2139</v>
      </c>
      <c r="B556">
        <v>67000052700016</v>
      </c>
      <c r="C556">
        <v>67</v>
      </c>
      <c r="D556">
        <v>0</v>
      </c>
      <c r="E556">
        <v>5</v>
      </c>
      <c r="F556">
        <v>270</v>
      </c>
      <c r="G556">
        <v>16</v>
      </c>
      <c r="H556">
        <v>0</v>
      </c>
      <c r="I556">
        <v>6700005</v>
      </c>
      <c r="J556">
        <v>2068</v>
      </c>
      <c r="K556">
        <v>256.44710700832258</v>
      </c>
      <c r="L556">
        <f t="shared" si="10"/>
        <v>97729</v>
      </c>
    </row>
    <row r="557" spans="1:15" hidden="1">
      <c r="A557" t="s">
        <v>2130</v>
      </c>
      <c r="B557">
        <v>67000053100032</v>
      </c>
      <c r="C557">
        <v>67</v>
      </c>
      <c r="D557">
        <v>0</v>
      </c>
      <c r="E557">
        <v>5</v>
      </c>
      <c r="F557">
        <v>310</v>
      </c>
      <c r="G557">
        <v>32</v>
      </c>
      <c r="H557">
        <v>0</v>
      </c>
      <c r="I557">
        <v>6700005</v>
      </c>
      <c r="J557">
        <v>3260</v>
      </c>
      <c r="K557">
        <v>262.30804400057258</v>
      </c>
      <c r="L557">
        <f t="shared" si="10"/>
        <v>100989</v>
      </c>
    </row>
    <row r="558" spans="1:15" hidden="1">
      <c r="A558" t="s">
        <v>2183</v>
      </c>
      <c r="B558">
        <v>67000053100015</v>
      </c>
      <c r="C558">
        <v>67</v>
      </c>
      <c r="D558">
        <v>0</v>
      </c>
      <c r="E558">
        <v>5</v>
      </c>
      <c r="F558">
        <v>310</v>
      </c>
      <c r="G558">
        <v>15</v>
      </c>
      <c r="H558">
        <v>0</v>
      </c>
      <c r="I558">
        <v>6700005</v>
      </c>
      <c r="J558">
        <v>3682</v>
      </c>
      <c r="K558">
        <v>265.75681681326279</v>
      </c>
      <c r="L558">
        <f t="shared" si="10"/>
        <v>104671</v>
      </c>
    </row>
    <row r="559" spans="1:15" hidden="1">
      <c r="A559" t="s">
        <v>1186</v>
      </c>
      <c r="B559">
        <v>67000053100037</v>
      </c>
      <c r="C559">
        <v>67</v>
      </c>
      <c r="D559">
        <v>0</v>
      </c>
      <c r="E559">
        <v>5</v>
      </c>
      <c r="F559">
        <v>310</v>
      </c>
      <c r="G559">
        <v>37</v>
      </c>
      <c r="H559">
        <v>0</v>
      </c>
      <c r="I559">
        <v>6700005</v>
      </c>
      <c r="J559">
        <v>8470</v>
      </c>
      <c r="K559">
        <v>266.57732695556081</v>
      </c>
      <c r="L559">
        <f t="shared" si="10"/>
        <v>113141</v>
      </c>
    </row>
    <row r="560" spans="1:15" hidden="1">
      <c r="A560" t="s">
        <v>2137</v>
      </c>
      <c r="B560">
        <v>67000052700010</v>
      </c>
      <c r="C560">
        <v>67</v>
      </c>
      <c r="D560">
        <v>0</v>
      </c>
      <c r="E560">
        <v>5</v>
      </c>
      <c r="F560">
        <v>270</v>
      </c>
      <c r="G560">
        <v>10</v>
      </c>
      <c r="H560">
        <v>0</v>
      </c>
      <c r="I560">
        <v>6700005</v>
      </c>
      <c r="J560">
        <v>800</v>
      </c>
      <c r="K560">
        <v>268.30248766119462</v>
      </c>
      <c r="L560">
        <f t="shared" si="10"/>
        <v>113941</v>
      </c>
    </row>
    <row r="561" spans="1:12" hidden="1">
      <c r="A561" t="s">
        <v>1356</v>
      </c>
      <c r="B561">
        <v>67000052900004</v>
      </c>
      <c r="C561">
        <v>67</v>
      </c>
      <c r="D561">
        <v>0</v>
      </c>
      <c r="E561">
        <v>5</v>
      </c>
      <c r="F561">
        <v>290</v>
      </c>
      <c r="G561">
        <v>4</v>
      </c>
      <c r="H561">
        <v>0</v>
      </c>
      <c r="I561">
        <v>6700005</v>
      </c>
      <c r="J561">
        <v>2368</v>
      </c>
      <c r="K561">
        <v>270.55917046772396</v>
      </c>
      <c r="L561">
        <f t="shared" si="10"/>
        <v>116309</v>
      </c>
    </row>
    <row r="562" spans="1:12" hidden="1">
      <c r="A562" t="s">
        <v>1681</v>
      </c>
      <c r="B562">
        <v>67000053100031</v>
      </c>
      <c r="C562">
        <v>67</v>
      </c>
      <c r="D562">
        <v>0</v>
      </c>
      <c r="E562">
        <v>5</v>
      </c>
      <c r="F562">
        <v>310</v>
      </c>
      <c r="G562">
        <v>31</v>
      </c>
      <c r="H562">
        <v>0</v>
      </c>
      <c r="I562">
        <v>6700005</v>
      </c>
      <c r="J562">
        <v>5062</v>
      </c>
      <c r="K562">
        <v>276.97279063333264</v>
      </c>
      <c r="L562">
        <f t="shared" si="10"/>
        <v>121371</v>
      </c>
    </row>
    <row r="563" spans="1:12" hidden="1">
      <c r="A563" t="s">
        <v>2180</v>
      </c>
      <c r="B563">
        <v>67000053100011</v>
      </c>
      <c r="C563">
        <v>67</v>
      </c>
      <c r="D563">
        <v>0</v>
      </c>
      <c r="E563">
        <v>5</v>
      </c>
      <c r="F563">
        <v>310</v>
      </c>
      <c r="G563">
        <v>11</v>
      </c>
      <c r="H563">
        <v>0</v>
      </c>
      <c r="I563">
        <v>6700005</v>
      </c>
      <c r="J563">
        <v>2202</v>
      </c>
      <c r="K563">
        <v>277.20802548881937</v>
      </c>
      <c r="L563">
        <f t="shared" si="10"/>
        <v>123573</v>
      </c>
    </row>
    <row r="564" spans="1:12" hidden="1">
      <c r="A564" t="s">
        <v>2178</v>
      </c>
      <c r="B564">
        <v>67000053100008</v>
      </c>
      <c r="C564">
        <v>67</v>
      </c>
      <c r="D564">
        <v>0</v>
      </c>
      <c r="E564">
        <v>5</v>
      </c>
      <c r="F564">
        <v>310</v>
      </c>
      <c r="G564">
        <v>8</v>
      </c>
      <c r="H564">
        <v>0</v>
      </c>
      <c r="I564">
        <v>6700005</v>
      </c>
      <c r="J564">
        <v>1694</v>
      </c>
      <c r="K564">
        <v>277.68371548289707</v>
      </c>
      <c r="L564">
        <f t="shared" si="10"/>
        <v>125267</v>
      </c>
    </row>
    <row r="565" spans="1:12" hidden="1">
      <c r="A565" t="s">
        <v>2191</v>
      </c>
      <c r="B565">
        <v>67000053100030</v>
      </c>
      <c r="C565">
        <v>67</v>
      </c>
      <c r="D565">
        <v>0</v>
      </c>
      <c r="E565">
        <v>5</v>
      </c>
      <c r="F565">
        <v>310</v>
      </c>
      <c r="G565">
        <v>30</v>
      </c>
      <c r="H565">
        <v>0</v>
      </c>
      <c r="I565">
        <v>6700005</v>
      </c>
      <c r="J565">
        <v>7289</v>
      </c>
      <c r="K565">
        <v>280.44226876883334</v>
      </c>
      <c r="L565">
        <f t="shared" si="10"/>
        <v>132556</v>
      </c>
    </row>
    <row r="566" spans="1:12" hidden="1">
      <c r="A566" t="s">
        <v>2155</v>
      </c>
      <c r="B566">
        <v>67000052900003</v>
      </c>
      <c r="C566">
        <v>67</v>
      </c>
      <c r="D566">
        <v>0</v>
      </c>
      <c r="E566">
        <v>5</v>
      </c>
      <c r="F566">
        <v>290</v>
      </c>
      <c r="G566">
        <v>3</v>
      </c>
      <c r="H566">
        <v>0</v>
      </c>
      <c r="I566">
        <v>6700005</v>
      </c>
      <c r="J566">
        <v>3262</v>
      </c>
      <c r="K566">
        <v>293.78817343130947</v>
      </c>
      <c r="L566">
        <f t="shared" si="10"/>
        <v>135818</v>
      </c>
    </row>
    <row r="567" spans="1:12" hidden="1">
      <c r="A567" t="s">
        <v>2149</v>
      </c>
      <c r="B567">
        <v>67000052800013</v>
      </c>
      <c r="C567">
        <v>67</v>
      </c>
      <c r="D567">
        <v>0</v>
      </c>
      <c r="E567">
        <v>5</v>
      </c>
      <c r="F567">
        <v>280</v>
      </c>
      <c r="G567">
        <v>13</v>
      </c>
      <c r="H567">
        <v>0</v>
      </c>
      <c r="I567">
        <v>6700005</v>
      </c>
      <c r="J567">
        <v>2434</v>
      </c>
      <c r="K567">
        <v>295.35421153504558</v>
      </c>
      <c r="L567">
        <f t="shared" si="10"/>
        <v>138252</v>
      </c>
    </row>
    <row r="568" spans="1:12" hidden="1">
      <c r="A568" t="s">
        <v>2146</v>
      </c>
      <c r="B568">
        <v>67000052800007</v>
      </c>
      <c r="C568">
        <v>67</v>
      </c>
      <c r="D568">
        <v>0</v>
      </c>
      <c r="E568">
        <v>5</v>
      </c>
      <c r="F568">
        <v>280</v>
      </c>
      <c r="G568">
        <v>7</v>
      </c>
      <c r="H568">
        <v>0</v>
      </c>
      <c r="I568">
        <v>6700005</v>
      </c>
      <c r="J568">
        <v>1953</v>
      </c>
      <c r="K568">
        <v>297.48861420390222</v>
      </c>
      <c r="L568">
        <f t="shared" si="10"/>
        <v>140205</v>
      </c>
    </row>
    <row r="569" spans="1:12" hidden="1">
      <c r="A569" t="s">
        <v>2154</v>
      </c>
      <c r="B569">
        <v>67000052900002</v>
      </c>
      <c r="C569">
        <v>67</v>
      </c>
      <c r="D569">
        <v>0</v>
      </c>
      <c r="E569">
        <v>5</v>
      </c>
      <c r="F569">
        <v>290</v>
      </c>
      <c r="G569">
        <v>2</v>
      </c>
      <c r="H569">
        <v>0</v>
      </c>
      <c r="I569">
        <v>6700005</v>
      </c>
      <c r="J569">
        <v>1990</v>
      </c>
      <c r="K569">
        <v>299.65964434879425</v>
      </c>
      <c r="L569">
        <f t="shared" si="10"/>
        <v>142195</v>
      </c>
    </row>
    <row r="570" spans="1:12" hidden="1">
      <c r="A570" t="s">
        <v>1553</v>
      </c>
      <c r="B570">
        <v>67000052800019</v>
      </c>
      <c r="C570">
        <v>67</v>
      </c>
      <c r="D570">
        <v>0</v>
      </c>
      <c r="E570">
        <v>5</v>
      </c>
      <c r="F570">
        <v>280</v>
      </c>
      <c r="G570">
        <v>19</v>
      </c>
      <c r="H570">
        <v>0</v>
      </c>
      <c r="I570">
        <v>6700005</v>
      </c>
      <c r="J570">
        <v>2367</v>
      </c>
      <c r="K570">
        <v>300.8181351696395</v>
      </c>
      <c r="L570">
        <f t="shared" si="10"/>
        <v>144562</v>
      </c>
    </row>
    <row r="571" spans="1:12" hidden="1">
      <c r="A571" t="s">
        <v>2142</v>
      </c>
      <c r="B571">
        <v>67000052800003</v>
      </c>
      <c r="C571">
        <v>67</v>
      </c>
      <c r="D571">
        <v>0</v>
      </c>
      <c r="E571">
        <v>5</v>
      </c>
      <c r="F571">
        <v>280</v>
      </c>
      <c r="G571">
        <v>3</v>
      </c>
      <c r="H571">
        <v>0</v>
      </c>
      <c r="I571">
        <v>6700005</v>
      </c>
      <c r="J571">
        <v>2157</v>
      </c>
      <c r="K571">
        <v>313.15821093392429</v>
      </c>
      <c r="L571">
        <f t="shared" si="10"/>
        <v>146719</v>
      </c>
    </row>
    <row r="572" spans="1:12" hidden="1">
      <c r="A572" t="s">
        <v>1732</v>
      </c>
      <c r="B572">
        <v>67000052800009</v>
      </c>
      <c r="C572">
        <v>67</v>
      </c>
      <c r="D572">
        <v>0</v>
      </c>
      <c r="E572">
        <v>5</v>
      </c>
      <c r="F572">
        <v>280</v>
      </c>
      <c r="G572">
        <v>9</v>
      </c>
      <c r="H572">
        <v>0</v>
      </c>
      <c r="I572">
        <v>6700005</v>
      </c>
      <c r="J572">
        <v>2615</v>
      </c>
      <c r="K572">
        <v>325.27301085432936</v>
      </c>
      <c r="L572">
        <f t="shared" si="10"/>
        <v>149334</v>
      </c>
    </row>
    <row r="573" spans="1:12" hidden="1">
      <c r="A573" t="s">
        <v>2136</v>
      </c>
      <c r="B573">
        <v>67000052700009</v>
      </c>
      <c r="C573">
        <v>67</v>
      </c>
      <c r="D573">
        <v>0</v>
      </c>
      <c r="E573">
        <v>5</v>
      </c>
      <c r="F573">
        <v>270</v>
      </c>
      <c r="G573">
        <v>9</v>
      </c>
      <c r="H573">
        <v>0</v>
      </c>
      <c r="I573">
        <v>6700005</v>
      </c>
      <c r="J573">
        <v>1348</v>
      </c>
      <c r="K573">
        <v>334.69693671150742</v>
      </c>
      <c r="L573">
        <f t="shared" si="10"/>
        <v>150682</v>
      </c>
    </row>
    <row r="574" spans="1:12" hidden="1">
      <c r="A574" t="s">
        <v>2147</v>
      </c>
      <c r="B574">
        <v>67000052800008</v>
      </c>
      <c r="C574">
        <v>67</v>
      </c>
      <c r="D574">
        <v>0</v>
      </c>
      <c r="E574">
        <v>5</v>
      </c>
      <c r="F574">
        <v>280</v>
      </c>
      <c r="G574">
        <v>8</v>
      </c>
      <c r="H574">
        <v>0</v>
      </c>
      <c r="I574">
        <v>6700005</v>
      </c>
      <c r="J574">
        <v>1696</v>
      </c>
      <c r="K574">
        <v>337.45099282809468</v>
      </c>
      <c r="L574">
        <f t="shared" si="10"/>
        <v>152378</v>
      </c>
    </row>
    <row r="575" spans="1:12" hidden="1">
      <c r="A575" t="s">
        <v>2189</v>
      </c>
      <c r="B575">
        <v>67000053100026</v>
      </c>
      <c r="C575">
        <v>67</v>
      </c>
      <c r="D575">
        <v>0</v>
      </c>
      <c r="E575">
        <v>5</v>
      </c>
      <c r="F575">
        <v>310</v>
      </c>
      <c r="G575">
        <v>26</v>
      </c>
      <c r="H575">
        <v>0</v>
      </c>
      <c r="I575">
        <v>6700005</v>
      </c>
      <c r="J575">
        <v>7050</v>
      </c>
      <c r="K575">
        <v>346.29599375271448</v>
      </c>
      <c r="L575">
        <f t="shared" si="10"/>
        <v>159428</v>
      </c>
    </row>
    <row r="576" spans="1:12" hidden="1">
      <c r="A576" t="s">
        <v>2169</v>
      </c>
      <c r="B576">
        <v>67000053000006</v>
      </c>
      <c r="C576">
        <v>67</v>
      </c>
      <c r="D576">
        <v>0</v>
      </c>
      <c r="E576">
        <v>5</v>
      </c>
      <c r="F576">
        <v>300</v>
      </c>
      <c r="G576">
        <v>6</v>
      </c>
      <c r="H576">
        <v>0</v>
      </c>
      <c r="I576">
        <v>6700005</v>
      </c>
      <c r="J576">
        <v>319</v>
      </c>
      <c r="K576">
        <v>357.15927442178338</v>
      </c>
      <c r="L576">
        <f t="shared" si="10"/>
        <v>159747</v>
      </c>
    </row>
    <row r="577" spans="1:15" hidden="1">
      <c r="A577" t="s">
        <v>2163</v>
      </c>
      <c r="B577">
        <v>67000052900017</v>
      </c>
      <c r="C577">
        <v>67</v>
      </c>
      <c r="D577">
        <v>0</v>
      </c>
      <c r="E577">
        <v>5</v>
      </c>
      <c r="F577">
        <v>290</v>
      </c>
      <c r="G577">
        <v>17</v>
      </c>
      <c r="H577">
        <v>0</v>
      </c>
      <c r="I577">
        <v>6700005</v>
      </c>
      <c r="J577">
        <v>453</v>
      </c>
      <c r="K577">
        <v>360.51201990499698</v>
      </c>
      <c r="L577">
        <f t="shared" si="10"/>
        <v>160200</v>
      </c>
    </row>
    <row r="578" spans="1:15" hidden="1">
      <c r="A578" t="s">
        <v>1986</v>
      </c>
      <c r="B578">
        <v>67000052800002</v>
      </c>
      <c r="C578">
        <v>67</v>
      </c>
      <c r="D578">
        <v>0</v>
      </c>
      <c r="E578">
        <v>5</v>
      </c>
      <c r="F578">
        <v>280</v>
      </c>
      <c r="G578">
        <v>2</v>
      </c>
      <c r="H578">
        <v>0</v>
      </c>
      <c r="I578">
        <v>6700005</v>
      </c>
      <c r="J578">
        <v>3575</v>
      </c>
      <c r="K578">
        <v>369.4127442521534</v>
      </c>
      <c r="L578">
        <f t="shared" si="10"/>
        <v>163775</v>
      </c>
    </row>
    <row r="579" spans="1:15">
      <c r="A579" s="2" t="s">
        <v>2196</v>
      </c>
      <c r="B579" s="2">
        <v>67000053100038</v>
      </c>
      <c r="C579" s="2">
        <v>67</v>
      </c>
      <c r="D579" s="2">
        <v>0</v>
      </c>
      <c r="E579" s="2">
        <v>5</v>
      </c>
      <c r="F579" s="2">
        <v>310</v>
      </c>
      <c r="G579" s="2">
        <v>38</v>
      </c>
      <c r="H579" s="2">
        <v>0</v>
      </c>
      <c r="I579" s="2">
        <v>6700005</v>
      </c>
      <c r="J579" s="2">
        <v>7136</v>
      </c>
      <c r="K579" s="2">
        <v>370.1522539998308</v>
      </c>
      <c r="L579" s="2">
        <f t="shared" si="10"/>
        <v>170911</v>
      </c>
      <c r="M579" s="2"/>
      <c r="N579" s="2"/>
      <c r="O579" s="2">
        <v>1</v>
      </c>
    </row>
    <row r="580" spans="1:15" hidden="1">
      <c r="A580" t="s">
        <v>2197</v>
      </c>
      <c r="B580">
        <v>67000053100039</v>
      </c>
      <c r="C580">
        <v>67</v>
      </c>
      <c r="D580">
        <v>0</v>
      </c>
      <c r="E580">
        <v>5</v>
      </c>
      <c r="F580">
        <v>310</v>
      </c>
      <c r="G580">
        <v>39</v>
      </c>
      <c r="H580">
        <v>0</v>
      </c>
      <c r="I580">
        <v>6700005</v>
      </c>
      <c r="J580">
        <v>2647</v>
      </c>
      <c r="K580">
        <v>378.95596568941789</v>
      </c>
      <c r="L580">
        <f t="shared" si="10"/>
        <v>173558</v>
      </c>
    </row>
    <row r="581" spans="1:15" hidden="1">
      <c r="A581" t="s">
        <v>1194</v>
      </c>
      <c r="B581">
        <v>67000052700005</v>
      </c>
      <c r="C581">
        <v>67</v>
      </c>
      <c r="D581">
        <v>0</v>
      </c>
      <c r="E581">
        <v>5</v>
      </c>
      <c r="F581">
        <v>270</v>
      </c>
      <c r="G581">
        <v>5</v>
      </c>
      <c r="H581">
        <v>0</v>
      </c>
      <c r="I581">
        <v>6700005</v>
      </c>
      <c r="J581">
        <v>8617</v>
      </c>
      <c r="K581">
        <v>389.80333387662489</v>
      </c>
      <c r="L581">
        <f t="shared" si="10"/>
        <v>182175</v>
      </c>
    </row>
    <row r="582" spans="1:15" hidden="1">
      <c r="A582" t="s">
        <v>2182</v>
      </c>
      <c r="B582">
        <v>67000053100014</v>
      </c>
      <c r="C582">
        <v>67</v>
      </c>
      <c r="D582">
        <v>0</v>
      </c>
      <c r="E582">
        <v>5</v>
      </c>
      <c r="F582">
        <v>310</v>
      </c>
      <c r="G582">
        <v>14</v>
      </c>
      <c r="H582">
        <v>0</v>
      </c>
      <c r="I582">
        <v>6700005</v>
      </c>
      <c r="J582">
        <v>6862</v>
      </c>
      <c r="K582">
        <v>391.73881849997412</v>
      </c>
      <c r="L582">
        <f t="shared" si="10"/>
        <v>189037</v>
      </c>
    </row>
    <row r="583" spans="1:15" hidden="1">
      <c r="A583" t="s">
        <v>2132</v>
      </c>
      <c r="B583">
        <v>67000052700001</v>
      </c>
      <c r="C583">
        <v>67</v>
      </c>
      <c r="D583">
        <v>0</v>
      </c>
      <c r="E583">
        <v>5</v>
      </c>
      <c r="F583">
        <v>270</v>
      </c>
      <c r="G583">
        <v>1</v>
      </c>
      <c r="H583">
        <v>0</v>
      </c>
      <c r="I583">
        <v>6700005</v>
      </c>
      <c r="J583">
        <v>5113</v>
      </c>
      <c r="K583">
        <v>395.15909902892741</v>
      </c>
      <c r="L583">
        <f t="shared" si="10"/>
        <v>194150</v>
      </c>
    </row>
    <row r="584" spans="1:15" hidden="1">
      <c r="A584" t="s">
        <v>626</v>
      </c>
      <c r="B584">
        <v>67000052700013</v>
      </c>
      <c r="C584">
        <v>67</v>
      </c>
      <c r="D584">
        <v>0</v>
      </c>
      <c r="E584">
        <v>5</v>
      </c>
      <c r="F584">
        <v>270</v>
      </c>
      <c r="G584">
        <v>13</v>
      </c>
      <c r="H584">
        <v>0</v>
      </c>
      <c r="I584">
        <v>6700005</v>
      </c>
      <c r="J584">
        <v>1166</v>
      </c>
      <c r="K584">
        <v>400.01436078542571</v>
      </c>
      <c r="L584">
        <f t="shared" si="10"/>
        <v>195316</v>
      </c>
    </row>
    <row r="585" spans="1:15" hidden="1">
      <c r="A585" t="s">
        <v>2157</v>
      </c>
      <c r="B585">
        <v>67000052900007</v>
      </c>
      <c r="C585">
        <v>67</v>
      </c>
      <c r="D585">
        <v>0</v>
      </c>
      <c r="E585">
        <v>5</v>
      </c>
      <c r="F585">
        <v>290</v>
      </c>
      <c r="G585">
        <v>7</v>
      </c>
      <c r="H585">
        <v>0</v>
      </c>
      <c r="I585">
        <v>6700005</v>
      </c>
      <c r="J585">
        <v>2934</v>
      </c>
      <c r="K585">
        <v>402.1807438925739</v>
      </c>
      <c r="L585">
        <f t="shared" si="10"/>
        <v>198250</v>
      </c>
    </row>
    <row r="586" spans="1:15" hidden="1">
      <c r="A586" t="s">
        <v>473</v>
      </c>
      <c r="B586">
        <v>67000052900008</v>
      </c>
      <c r="C586">
        <v>67</v>
      </c>
      <c r="D586">
        <v>0</v>
      </c>
      <c r="E586">
        <v>5</v>
      </c>
      <c r="F586">
        <v>290</v>
      </c>
      <c r="G586">
        <v>8</v>
      </c>
      <c r="H586">
        <v>0</v>
      </c>
      <c r="I586">
        <v>6700005</v>
      </c>
      <c r="J586">
        <v>3014</v>
      </c>
      <c r="K586">
        <v>409.0732697019962</v>
      </c>
      <c r="L586">
        <f t="shared" si="10"/>
        <v>201264</v>
      </c>
    </row>
    <row r="587" spans="1:15" hidden="1">
      <c r="A587" t="s">
        <v>2171</v>
      </c>
      <c r="B587">
        <v>67000053000008</v>
      </c>
      <c r="C587">
        <v>67</v>
      </c>
      <c r="D587">
        <v>0</v>
      </c>
      <c r="E587">
        <v>5</v>
      </c>
      <c r="F587">
        <v>300</v>
      </c>
      <c r="G587">
        <v>8</v>
      </c>
      <c r="H587">
        <v>0</v>
      </c>
      <c r="I587">
        <v>6700005</v>
      </c>
      <c r="J587">
        <v>421</v>
      </c>
      <c r="K587">
        <v>414.81664526464283</v>
      </c>
      <c r="L587">
        <f t="shared" si="10"/>
        <v>201685</v>
      </c>
    </row>
    <row r="588" spans="1:15" hidden="1">
      <c r="A588" t="s">
        <v>1371</v>
      </c>
      <c r="B588">
        <v>67000053100023</v>
      </c>
      <c r="C588">
        <v>67</v>
      </c>
      <c r="D588">
        <v>0</v>
      </c>
      <c r="E588">
        <v>5</v>
      </c>
      <c r="F588">
        <v>310</v>
      </c>
      <c r="G588">
        <v>23</v>
      </c>
      <c r="H588">
        <v>0</v>
      </c>
      <c r="I588">
        <v>6700005</v>
      </c>
      <c r="J588">
        <v>6065</v>
      </c>
      <c r="K588">
        <v>415.36836242544109</v>
      </c>
      <c r="L588">
        <f t="shared" si="10"/>
        <v>207750</v>
      </c>
    </row>
    <row r="589" spans="1:15" hidden="1">
      <c r="A589" t="s">
        <v>2152</v>
      </c>
      <c r="B589">
        <v>67000052800020</v>
      </c>
      <c r="C589">
        <v>67</v>
      </c>
      <c r="D589">
        <v>0</v>
      </c>
      <c r="E589">
        <v>5</v>
      </c>
      <c r="F589">
        <v>280</v>
      </c>
      <c r="G589">
        <v>20</v>
      </c>
      <c r="H589">
        <v>0</v>
      </c>
      <c r="I589">
        <v>6700005</v>
      </c>
      <c r="J589">
        <v>2164</v>
      </c>
      <c r="K589">
        <v>425.18730912883359</v>
      </c>
      <c r="L589">
        <f t="shared" si="10"/>
        <v>209914</v>
      </c>
    </row>
    <row r="590" spans="1:15" hidden="1">
      <c r="A590" t="s">
        <v>431</v>
      </c>
      <c r="B590">
        <v>67000053100025</v>
      </c>
      <c r="C590">
        <v>67</v>
      </c>
      <c r="D590">
        <v>0</v>
      </c>
      <c r="E590">
        <v>5</v>
      </c>
      <c r="F590">
        <v>310</v>
      </c>
      <c r="G590">
        <v>25</v>
      </c>
      <c r="H590">
        <v>0</v>
      </c>
      <c r="I590">
        <v>6700005</v>
      </c>
      <c r="J590">
        <v>3264</v>
      </c>
      <c r="K590">
        <v>435.52171372650048</v>
      </c>
      <c r="L590">
        <f t="shared" ref="L590:L626" si="11">J590+L589</f>
        <v>213178</v>
      </c>
    </row>
    <row r="591" spans="1:15" hidden="1">
      <c r="A591" t="s">
        <v>2164</v>
      </c>
      <c r="B591">
        <v>67000053000001</v>
      </c>
      <c r="C591">
        <v>67</v>
      </c>
      <c r="D591">
        <v>0</v>
      </c>
      <c r="E591">
        <v>5</v>
      </c>
      <c r="F591">
        <v>300</v>
      </c>
      <c r="G591">
        <v>1</v>
      </c>
      <c r="H591">
        <v>0</v>
      </c>
      <c r="I591">
        <v>6700005</v>
      </c>
      <c r="J591">
        <v>1095</v>
      </c>
      <c r="K591">
        <v>440.42772660046529</v>
      </c>
      <c r="L591">
        <f t="shared" si="11"/>
        <v>214273</v>
      </c>
    </row>
    <row r="592" spans="1:15" hidden="1">
      <c r="A592" t="s">
        <v>322</v>
      </c>
      <c r="B592">
        <v>67000053100003</v>
      </c>
      <c r="C592">
        <v>67</v>
      </c>
      <c r="D592">
        <v>0</v>
      </c>
      <c r="E592">
        <v>5</v>
      </c>
      <c r="F592">
        <v>310</v>
      </c>
      <c r="G592">
        <v>3</v>
      </c>
      <c r="H592">
        <v>0</v>
      </c>
      <c r="I592">
        <v>6700005</v>
      </c>
      <c r="J592">
        <v>8192</v>
      </c>
      <c r="K592">
        <v>440.47574093881758</v>
      </c>
      <c r="L592">
        <f t="shared" si="11"/>
        <v>222465</v>
      </c>
    </row>
    <row r="593" spans="1:15" hidden="1">
      <c r="A593" t="s">
        <v>779</v>
      </c>
      <c r="B593">
        <v>67000052700004</v>
      </c>
      <c r="C593">
        <v>67</v>
      </c>
      <c r="D593">
        <v>0</v>
      </c>
      <c r="E593">
        <v>5</v>
      </c>
      <c r="F593">
        <v>270</v>
      </c>
      <c r="G593">
        <v>4</v>
      </c>
      <c r="H593">
        <v>0</v>
      </c>
      <c r="I593">
        <v>6700005</v>
      </c>
      <c r="J593">
        <v>6644</v>
      </c>
      <c r="K593">
        <v>453.06492287311198</v>
      </c>
      <c r="L593">
        <f t="shared" si="11"/>
        <v>229109</v>
      </c>
    </row>
    <row r="594" spans="1:15" hidden="1">
      <c r="A594" t="s">
        <v>2165</v>
      </c>
      <c r="B594">
        <v>67000053000002</v>
      </c>
      <c r="C594">
        <v>67</v>
      </c>
      <c r="D594">
        <v>0</v>
      </c>
      <c r="E594">
        <v>5</v>
      </c>
      <c r="F594">
        <v>300</v>
      </c>
      <c r="G594">
        <v>2</v>
      </c>
      <c r="H594">
        <v>0</v>
      </c>
      <c r="I594">
        <v>6700005</v>
      </c>
      <c r="J594">
        <v>648</v>
      </c>
      <c r="K594">
        <v>453.68644470341485</v>
      </c>
      <c r="L594">
        <f t="shared" si="11"/>
        <v>229757</v>
      </c>
    </row>
    <row r="595" spans="1:15" hidden="1">
      <c r="A595" t="s">
        <v>2174</v>
      </c>
      <c r="B595">
        <v>67000053100004</v>
      </c>
      <c r="C595">
        <v>67</v>
      </c>
      <c r="D595">
        <v>0</v>
      </c>
      <c r="E595">
        <v>5</v>
      </c>
      <c r="F595">
        <v>310</v>
      </c>
      <c r="G595">
        <v>4</v>
      </c>
      <c r="H595">
        <v>0</v>
      </c>
      <c r="I595">
        <v>6700005</v>
      </c>
      <c r="J595">
        <v>9329</v>
      </c>
      <c r="K595">
        <v>465.28966664518242</v>
      </c>
      <c r="L595">
        <f t="shared" si="11"/>
        <v>239086</v>
      </c>
    </row>
    <row r="596" spans="1:15" hidden="1">
      <c r="A596" t="s">
        <v>2194</v>
      </c>
      <c r="B596">
        <v>67000053100035</v>
      </c>
      <c r="C596">
        <v>67</v>
      </c>
      <c r="D596">
        <v>0</v>
      </c>
      <c r="E596">
        <v>5</v>
      </c>
      <c r="F596">
        <v>310</v>
      </c>
      <c r="G596">
        <v>35</v>
      </c>
      <c r="H596">
        <v>0</v>
      </c>
      <c r="I596">
        <v>6700005</v>
      </c>
      <c r="J596">
        <v>3038</v>
      </c>
      <c r="K596">
        <v>468.08178411919192</v>
      </c>
      <c r="L596">
        <f t="shared" si="11"/>
        <v>242124</v>
      </c>
    </row>
    <row r="597" spans="1:15" hidden="1">
      <c r="A597" t="s">
        <v>2156</v>
      </c>
      <c r="B597">
        <v>67000052900006</v>
      </c>
      <c r="C597">
        <v>67</v>
      </c>
      <c r="D597">
        <v>0</v>
      </c>
      <c r="E597">
        <v>5</v>
      </c>
      <c r="F597">
        <v>290</v>
      </c>
      <c r="G597">
        <v>6</v>
      </c>
      <c r="H597">
        <v>0</v>
      </c>
      <c r="I597">
        <v>6700005</v>
      </c>
      <c r="J597">
        <v>733</v>
      </c>
      <c r="K597">
        <v>477.16813982028145</v>
      </c>
      <c r="L597">
        <f t="shared" si="11"/>
        <v>242857</v>
      </c>
    </row>
    <row r="598" spans="1:15">
      <c r="A598" s="2" t="s">
        <v>2193</v>
      </c>
      <c r="B598" s="2">
        <v>67000053100034</v>
      </c>
      <c r="C598" s="2">
        <v>67</v>
      </c>
      <c r="D598" s="2">
        <v>0</v>
      </c>
      <c r="E598" s="2">
        <v>5</v>
      </c>
      <c r="F598" s="2">
        <v>310</v>
      </c>
      <c r="G598" s="2">
        <v>34</v>
      </c>
      <c r="H598" s="2">
        <v>0</v>
      </c>
      <c r="I598" s="2">
        <v>6700005</v>
      </c>
      <c r="J598" s="2">
        <v>4519</v>
      </c>
      <c r="K598" s="2">
        <v>481.74066177498116</v>
      </c>
      <c r="L598" s="2">
        <f t="shared" si="11"/>
        <v>247376</v>
      </c>
      <c r="M598" s="2"/>
      <c r="N598" s="2"/>
      <c r="O598" s="2">
        <v>1</v>
      </c>
    </row>
    <row r="599" spans="1:15" hidden="1">
      <c r="A599" t="s">
        <v>1878</v>
      </c>
      <c r="B599">
        <v>67000052700002</v>
      </c>
      <c r="C599">
        <v>67</v>
      </c>
      <c r="D599">
        <v>0</v>
      </c>
      <c r="E599">
        <v>5</v>
      </c>
      <c r="F599">
        <v>270</v>
      </c>
      <c r="G599">
        <v>2</v>
      </c>
      <c r="H599">
        <v>0</v>
      </c>
      <c r="I599">
        <v>6700005</v>
      </c>
      <c r="J599">
        <v>2469</v>
      </c>
      <c r="K599">
        <v>489.41629031018687</v>
      </c>
      <c r="L599">
        <f t="shared" si="11"/>
        <v>249845</v>
      </c>
    </row>
    <row r="600" spans="1:15" hidden="1">
      <c r="A600" t="s">
        <v>2017</v>
      </c>
      <c r="B600">
        <v>67000052700017</v>
      </c>
      <c r="C600">
        <v>67</v>
      </c>
      <c r="D600">
        <v>0</v>
      </c>
      <c r="E600">
        <v>5</v>
      </c>
      <c r="F600">
        <v>270</v>
      </c>
      <c r="G600">
        <v>17</v>
      </c>
      <c r="H600">
        <v>0</v>
      </c>
      <c r="I600">
        <v>6700005</v>
      </c>
      <c r="J600">
        <v>1276</v>
      </c>
      <c r="K600">
        <v>491.62852346339838</v>
      </c>
      <c r="L600">
        <f t="shared" si="11"/>
        <v>251121</v>
      </c>
    </row>
    <row r="601" spans="1:15" hidden="1">
      <c r="A601" t="s">
        <v>440</v>
      </c>
      <c r="B601">
        <v>67000052800010</v>
      </c>
      <c r="C601">
        <v>67</v>
      </c>
      <c r="D601">
        <v>0</v>
      </c>
      <c r="E601">
        <v>5</v>
      </c>
      <c r="F601">
        <v>280</v>
      </c>
      <c r="G601">
        <v>10</v>
      </c>
      <c r="H601">
        <v>0</v>
      </c>
      <c r="I601">
        <v>6700005</v>
      </c>
      <c r="J601">
        <v>655</v>
      </c>
      <c r="K601">
        <v>499.17748930623219</v>
      </c>
      <c r="L601">
        <f t="shared" si="11"/>
        <v>251776</v>
      </c>
    </row>
    <row r="602" spans="1:15" hidden="1">
      <c r="A602" t="s">
        <v>2185</v>
      </c>
      <c r="B602">
        <v>67000053100017</v>
      </c>
      <c r="C602">
        <v>67</v>
      </c>
      <c r="D602">
        <v>0</v>
      </c>
      <c r="E602">
        <v>5</v>
      </c>
      <c r="F602">
        <v>310</v>
      </c>
      <c r="G602">
        <v>17</v>
      </c>
      <c r="H602">
        <v>0</v>
      </c>
      <c r="I602">
        <v>6700005</v>
      </c>
      <c r="J602">
        <v>8029</v>
      </c>
      <c r="K602">
        <v>499.74092797174183</v>
      </c>
      <c r="L602">
        <f t="shared" si="11"/>
        <v>259805</v>
      </c>
    </row>
    <row r="603" spans="1:15" hidden="1">
      <c r="A603" t="s">
        <v>2195</v>
      </c>
      <c r="B603">
        <v>67000053100036</v>
      </c>
      <c r="C603">
        <v>67</v>
      </c>
      <c r="D603">
        <v>0</v>
      </c>
      <c r="E603">
        <v>5</v>
      </c>
      <c r="F603">
        <v>310</v>
      </c>
      <c r="G603">
        <v>36</v>
      </c>
      <c r="H603">
        <v>0</v>
      </c>
      <c r="I603">
        <v>6700005</v>
      </c>
      <c r="J603">
        <v>3648</v>
      </c>
      <c r="K603">
        <v>506.7844309760211</v>
      </c>
      <c r="L603">
        <f t="shared" si="11"/>
        <v>263453</v>
      </c>
    </row>
    <row r="604" spans="1:15" hidden="1">
      <c r="A604" t="s">
        <v>2159</v>
      </c>
      <c r="B604">
        <v>67000052900010</v>
      </c>
      <c r="C604">
        <v>67</v>
      </c>
      <c r="D604">
        <v>0</v>
      </c>
      <c r="E604">
        <v>5</v>
      </c>
      <c r="F604">
        <v>290</v>
      </c>
      <c r="G604">
        <v>10</v>
      </c>
      <c r="H604">
        <v>0</v>
      </c>
      <c r="I604">
        <v>6700005</v>
      </c>
      <c r="J604">
        <v>1417</v>
      </c>
      <c r="K604">
        <v>524.7595209095831</v>
      </c>
      <c r="L604">
        <f t="shared" si="11"/>
        <v>264870</v>
      </c>
    </row>
    <row r="605" spans="1:15" hidden="1">
      <c r="A605" t="s">
        <v>2170</v>
      </c>
      <c r="B605">
        <v>67000053000007</v>
      </c>
      <c r="C605">
        <v>67</v>
      </c>
      <c r="D605">
        <v>0</v>
      </c>
      <c r="E605">
        <v>5</v>
      </c>
      <c r="F605">
        <v>300</v>
      </c>
      <c r="G605">
        <v>7</v>
      </c>
      <c r="H605">
        <v>0</v>
      </c>
      <c r="I605">
        <v>6700005</v>
      </c>
      <c r="J605">
        <v>437</v>
      </c>
      <c r="K605">
        <v>525.19537404021696</v>
      </c>
      <c r="L605">
        <f t="shared" si="11"/>
        <v>265307</v>
      </c>
    </row>
    <row r="606" spans="1:15" hidden="1">
      <c r="A606" t="s">
        <v>309</v>
      </c>
      <c r="B606">
        <v>67000052700014</v>
      </c>
      <c r="C606">
        <v>67</v>
      </c>
      <c r="D606">
        <v>0</v>
      </c>
      <c r="E606">
        <v>5</v>
      </c>
      <c r="F606">
        <v>270</v>
      </c>
      <c r="G606">
        <v>14</v>
      </c>
      <c r="H606">
        <v>0</v>
      </c>
      <c r="I606">
        <v>6700005</v>
      </c>
      <c r="J606">
        <v>1329</v>
      </c>
      <c r="K606">
        <v>526.47070299359996</v>
      </c>
      <c r="L606">
        <f t="shared" si="11"/>
        <v>266636</v>
      </c>
    </row>
    <row r="607" spans="1:15" hidden="1">
      <c r="A607" t="s">
        <v>2179</v>
      </c>
      <c r="B607">
        <v>67000053100010</v>
      </c>
      <c r="C607">
        <v>67</v>
      </c>
      <c r="D607">
        <v>0</v>
      </c>
      <c r="E607">
        <v>5</v>
      </c>
      <c r="F607">
        <v>310</v>
      </c>
      <c r="G607">
        <v>10</v>
      </c>
      <c r="H607">
        <v>0</v>
      </c>
      <c r="I607">
        <v>6700005</v>
      </c>
      <c r="J607">
        <v>8032</v>
      </c>
      <c r="K607">
        <v>527.22215126984747</v>
      </c>
      <c r="L607">
        <f t="shared" si="11"/>
        <v>274668</v>
      </c>
    </row>
    <row r="608" spans="1:15" hidden="1">
      <c r="A608" t="s">
        <v>1879</v>
      </c>
      <c r="B608">
        <v>67000052800018</v>
      </c>
      <c r="C608">
        <v>67</v>
      </c>
      <c r="D608">
        <v>0</v>
      </c>
      <c r="E608">
        <v>5</v>
      </c>
      <c r="F608">
        <v>280</v>
      </c>
      <c r="G608">
        <v>18</v>
      </c>
      <c r="H608">
        <v>0</v>
      </c>
      <c r="I608">
        <v>6700005</v>
      </c>
      <c r="J608">
        <v>3804</v>
      </c>
      <c r="K608">
        <v>535.6597149399297</v>
      </c>
      <c r="L608">
        <f t="shared" si="11"/>
        <v>278472</v>
      </c>
    </row>
    <row r="609" spans="1:12" hidden="1">
      <c r="A609" t="s">
        <v>505</v>
      </c>
      <c r="B609">
        <v>67000052900016</v>
      </c>
      <c r="C609">
        <v>67</v>
      </c>
      <c r="D609">
        <v>0</v>
      </c>
      <c r="E609">
        <v>5</v>
      </c>
      <c r="F609">
        <v>290</v>
      </c>
      <c r="G609">
        <v>16</v>
      </c>
      <c r="H609">
        <v>0</v>
      </c>
      <c r="I609">
        <v>6700005</v>
      </c>
      <c r="J609">
        <v>1637</v>
      </c>
      <c r="K609">
        <v>540.08218306477124</v>
      </c>
      <c r="L609">
        <f t="shared" si="11"/>
        <v>280109</v>
      </c>
    </row>
    <row r="610" spans="1:12" hidden="1">
      <c r="A610" t="s">
        <v>528</v>
      </c>
      <c r="B610">
        <v>67000053100021</v>
      </c>
      <c r="C610">
        <v>67</v>
      </c>
      <c r="D610">
        <v>0</v>
      </c>
      <c r="E610">
        <v>5</v>
      </c>
      <c r="F610">
        <v>310</v>
      </c>
      <c r="G610">
        <v>21</v>
      </c>
      <c r="H610">
        <v>0</v>
      </c>
      <c r="I610">
        <v>6700005</v>
      </c>
      <c r="J610">
        <v>1665</v>
      </c>
      <c r="K610">
        <v>548.15064469648803</v>
      </c>
      <c r="L610">
        <f t="shared" si="11"/>
        <v>281774</v>
      </c>
    </row>
    <row r="611" spans="1:12" hidden="1">
      <c r="A611" t="s">
        <v>2168</v>
      </c>
      <c r="B611">
        <v>67000053000005</v>
      </c>
      <c r="C611">
        <v>67</v>
      </c>
      <c r="D611">
        <v>0</v>
      </c>
      <c r="E611">
        <v>5</v>
      </c>
      <c r="F611">
        <v>300</v>
      </c>
      <c r="G611">
        <v>5</v>
      </c>
      <c r="H611">
        <v>0</v>
      </c>
      <c r="I611">
        <v>6700005</v>
      </c>
      <c r="J611">
        <v>344</v>
      </c>
      <c r="K611">
        <v>550.54774565068692</v>
      </c>
      <c r="L611">
        <f t="shared" si="11"/>
        <v>282118</v>
      </c>
    </row>
    <row r="612" spans="1:12" hidden="1">
      <c r="A612" t="s">
        <v>1210</v>
      </c>
      <c r="B612">
        <v>67000052800016</v>
      </c>
      <c r="C612">
        <v>67</v>
      </c>
      <c r="D612">
        <v>0</v>
      </c>
      <c r="E612">
        <v>5</v>
      </c>
      <c r="F612">
        <v>280</v>
      </c>
      <c r="G612">
        <v>16</v>
      </c>
      <c r="H612">
        <v>0</v>
      </c>
      <c r="I612">
        <v>6700005</v>
      </c>
      <c r="J612">
        <v>1653</v>
      </c>
      <c r="K612">
        <v>556.37719607230076</v>
      </c>
      <c r="L612">
        <f t="shared" si="11"/>
        <v>283771</v>
      </c>
    </row>
    <row r="613" spans="1:12" hidden="1">
      <c r="A613" t="s">
        <v>2015</v>
      </c>
      <c r="B613">
        <v>67000053100012</v>
      </c>
      <c r="C613">
        <v>67</v>
      </c>
      <c r="D613">
        <v>0</v>
      </c>
      <c r="E613">
        <v>5</v>
      </c>
      <c r="F613">
        <v>310</v>
      </c>
      <c r="G613">
        <v>12</v>
      </c>
      <c r="H613">
        <v>0</v>
      </c>
      <c r="I613">
        <v>6700005</v>
      </c>
      <c r="J613">
        <v>3317</v>
      </c>
      <c r="K613">
        <v>564.94697082294329</v>
      </c>
      <c r="L613">
        <f t="shared" si="11"/>
        <v>287088</v>
      </c>
    </row>
    <row r="614" spans="1:12" hidden="1">
      <c r="A614" t="s">
        <v>2177</v>
      </c>
      <c r="B614">
        <v>67000053100007</v>
      </c>
      <c r="C614">
        <v>67</v>
      </c>
      <c r="D614">
        <v>0</v>
      </c>
      <c r="E614">
        <v>5</v>
      </c>
      <c r="F614">
        <v>310</v>
      </c>
      <c r="G614">
        <v>7</v>
      </c>
      <c r="H614">
        <v>0</v>
      </c>
      <c r="I614">
        <v>6700005</v>
      </c>
      <c r="J614">
        <v>2444</v>
      </c>
      <c r="K614">
        <v>565.61269153562012</v>
      </c>
      <c r="L614">
        <f t="shared" si="11"/>
        <v>289532</v>
      </c>
    </row>
    <row r="615" spans="1:12" hidden="1">
      <c r="A615" t="s">
        <v>2135</v>
      </c>
      <c r="B615">
        <v>67000052700008</v>
      </c>
      <c r="C615">
        <v>67</v>
      </c>
      <c r="D615">
        <v>0</v>
      </c>
      <c r="E615">
        <v>5</v>
      </c>
      <c r="F615">
        <v>270</v>
      </c>
      <c r="G615">
        <v>8</v>
      </c>
      <c r="H615">
        <v>0</v>
      </c>
      <c r="I615">
        <v>6700005</v>
      </c>
      <c r="J615">
        <v>4992</v>
      </c>
      <c r="K615">
        <v>566.63992235146338</v>
      </c>
      <c r="L615">
        <f t="shared" si="11"/>
        <v>294524</v>
      </c>
    </row>
    <row r="616" spans="1:12" hidden="1">
      <c r="A616" t="s">
        <v>2181</v>
      </c>
      <c r="B616">
        <v>67000053100013</v>
      </c>
      <c r="C616">
        <v>67</v>
      </c>
      <c r="D616">
        <v>0</v>
      </c>
      <c r="E616">
        <v>5</v>
      </c>
      <c r="F616">
        <v>310</v>
      </c>
      <c r="G616">
        <v>13</v>
      </c>
      <c r="H616">
        <v>0</v>
      </c>
      <c r="I616">
        <v>6700005</v>
      </c>
      <c r="J616">
        <v>3569</v>
      </c>
      <c r="K616">
        <v>566.64200958953302</v>
      </c>
      <c r="L616">
        <f t="shared" si="11"/>
        <v>298093</v>
      </c>
    </row>
    <row r="617" spans="1:12" hidden="1">
      <c r="A617" t="s">
        <v>2161</v>
      </c>
      <c r="B617">
        <v>67000052900012</v>
      </c>
      <c r="C617">
        <v>67</v>
      </c>
      <c r="D617">
        <v>0</v>
      </c>
      <c r="E617">
        <v>5</v>
      </c>
      <c r="F617">
        <v>290</v>
      </c>
      <c r="G617">
        <v>12</v>
      </c>
      <c r="H617">
        <v>0</v>
      </c>
      <c r="I617">
        <v>6700005</v>
      </c>
      <c r="J617">
        <v>1506</v>
      </c>
      <c r="K617">
        <v>569.19423955454045</v>
      </c>
      <c r="L617">
        <f t="shared" si="11"/>
        <v>299599</v>
      </c>
    </row>
    <row r="618" spans="1:12" hidden="1">
      <c r="A618" t="s">
        <v>1990</v>
      </c>
      <c r="B618">
        <v>67000052800014</v>
      </c>
      <c r="C618">
        <v>67</v>
      </c>
      <c r="D618">
        <v>0</v>
      </c>
      <c r="E618">
        <v>5</v>
      </c>
      <c r="F618">
        <v>280</v>
      </c>
      <c r="G618">
        <v>14</v>
      </c>
      <c r="H618">
        <v>0</v>
      </c>
      <c r="I618">
        <v>6700005</v>
      </c>
      <c r="J618">
        <v>2895</v>
      </c>
      <c r="K618">
        <v>571.64914447050523</v>
      </c>
      <c r="L618">
        <f t="shared" si="11"/>
        <v>302494</v>
      </c>
    </row>
    <row r="619" spans="1:12" hidden="1">
      <c r="A619" t="s">
        <v>764</v>
      </c>
      <c r="B619">
        <v>67000052700011</v>
      </c>
      <c r="C619">
        <v>67</v>
      </c>
      <c r="D619">
        <v>0</v>
      </c>
      <c r="E619">
        <v>5</v>
      </c>
      <c r="F619">
        <v>270</v>
      </c>
      <c r="G619">
        <v>11</v>
      </c>
      <c r="H619">
        <v>0</v>
      </c>
      <c r="I619">
        <v>6700005</v>
      </c>
      <c r="J619">
        <v>2595</v>
      </c>
      <c r="K619">
        <v>575.6650531392936</v>
      </c>
      <c r="L619">
        <f t="shared" si="11"/>
        <v>305089</v>
      </c>
    </row>
    <row r="620" spans="1:12" hidden="1">
      <c r="A620" t="s">
        <v>1138</v>
      </c>
      <c r="B620">
        <v>67000052800011</v>
      </c>
      <c r="C620">
        <v>67</v>
      </c>
      <c r="D620">
        <v>0</v>
      </c>
      <c r="E620">
        <v>5</v>
      </c>
      <c r="F620">
        <v>280</v>
      </c>
      <c r="G620">
        <v>11</v>
      </c>
      <c r="H620">
        <v>0</v>
      </c>
      <c r="I620">
        <v>6700005</v>
      </c>
      <c r="J620">
        <v>1725</v>
      </c>
      <c r="K620">
        <v>582.39279147003037</v>
      </c>
      <c r="L620">
        <f t="shared" si="11"/>
        <v>306814</v>
      </c>
    </row>
    <row r="621" spans="1:12" hidden="1">
      <c r="A621" t="s">
        <v>2138</v>
      </c>
      <c r="B621">
        <v>67000052700015</v>
      </c>
      <c r="C621">
        <v>67</v>
      </c>
      <c r="D621">
        <v>0</v>
      </c>
      <c r="E621">
        <v>5</v>
      </c>
      <c r="F621">
        <v>270</v>
      </c>
      <c r="G621">
        <v>15</v>
      </c>
      <c r="H621">
        <v>0</v>
      </c>
      <c r="I621">
        <v>6700005</v>
      </c>
      <c r="J621">
        <v>1998</v>
      </c>
      <c r="K621">
        <v>582.67725342783297</v>
      </c>
      <c r="L621">
        <f t="shared" si="11"/>
        <v>308812</v>
      </c>
    </row>
    <row r="622" spans="1:12" hidden="1">
      <c r="A622" t="s">
        <v>2186</v>
      </c>
      <c r="B622">
        <v>67000053100018</v>
      </c>
      <c r="C622">
        <v>67</v>
      </c>
      <c r="D622">
        <v>0</v>
      </c>
      <c r="E622">
        <v>5</v>
      </c>
      <c r="F622">
        <v>310</v>
      </c>
      <c r="G622">
        <v>18</v>
      </c>
      <c r="H622">
        <v>0</v>
      </c>
      <c r="I622">
        <v>6700005</v>
      </c>
      <c r="J622">
        <v>1432</v>
      </c>
      <c r="K622">
        <v>586.8170197747246</v>
      </c>
      <c r="L622">
        <f t="shared" si="11"/>
        <v>310244</v>
      </c>
    </row>
    <row r="623" spans="1:12" hidden="1">
      <c r="A623" t="s">
        <v>1103</v>
      </c>
      <c r="B623">
        <v>67000053100009</v>
      </c>
      <c r="C623">
        <v>67</v>
      </c>
      <c r="D623">
        <v>0</v>
      </c>
      <c r="E623">
        <v>5</v>
      </c>
      <c r="F623">
        <v>310</v>
      </c>
      <c r="G623">
        <v>9</v>
      </c>
      <c r="H623">
        <v>0</v>
      </c>
      <c r="I623">
        <v>6700005</v>
      </c>
      <c r="J623">
        <v>1363</v>
      </c>
      <c r="K623">
        <v>592.88169639192233</v>
      </c>
      <c r="L623">
        <f t="shared" si="11"/>
        <v>311607</v>
      </c>
    </row>
    <row r="624" spans="1:12" hidden="1">
      <c r="A624" t="s">
        <v>605</v>
      </c>
      <c r="B624">
        <v>67000053100019</v>
      </c>
      <c r="C624">
        <v>67</v>
      </c>
      <c r="D624">
        <v>0</v>
      </c>
      <c r="E624">
        <v>5</v>
      </c>
      <c r="F624">
        <v>310</v>
      </c>
      <c r="G624">
        <v>19</v>
      </c>
      <c r="H624">
        <v>0</v>
      </c>
      <c r="I624">
        <v>6700005</v>
      </c>
      <c r="J624">
        <v>1876</v>
      </c>
      <c r="K624">
        <v>609.92855654726486</v>
      </c>
      <c r="L624">
        <f t="shared" si="11"/>
        <v>313483</v>
      </c>
    </row>
    <row r="625" spans="1:12" hidden="1">
      <c r="A625" t="s">
        <v>2192</v>
      </c>
      <c r="B625">
        <v>67000053100033</v>
      </c>
      <c r="C625">
        <v>67</v>
      </c>
      <c r="D625">
        <v>0</v>
      </c>
      <c r="E625">
        <v>5</v>
      </c>
      <c r="F625">
        <v>310</v>
      </c>
      <c r="G625">
        <v>33</v>
      </c>
      <c r="H625">
        <v>0</v>
      </c>
      <c r="I625">
        <v>6700005</v>
      </c>
      <c r="J625">
        <v>4153</v>
      </c>
      <c r="K625">
        <v>619.23869779467452</v>
      </c>
      <c r="L625">
        <f t="shared" si="11"/>
        <v>317636</v>
      </c>
    </row>
    <row r="626" spans="1:12" hidden="1">
      <c r="A626" t="s">
        <v>792</v>
      </c>
      <c r="B626">
        <v>67000053100027</v>
      </c>
      <c r="C626">
        <v>67</v>
      </c>
      <c r="D626">
        <v>0</v>
      </c>
      <c r="E626">
        <v>5</v>
      </c>
      <c r="F626">
        <v>310</v>
      </c>
      <c r="G626">
        <v>27</v>
      </c>
      <c r="H626">
        <v>0</v>
      </c>
      <c r="I626">
        <v>6700005</v>
      </c>
      <c r="J626">
        <v>9585</v>
      </c>
      <c r="K626">
        <v>622.6680635499248</v>
      </c>
      <c r="L626">
        <f t="shared" si="11"/>
        <v>327221</v>
      </c>
    </row>
  </sheetData>
  <autoFilter ref="A1:O626" xr:uid="{00000000-0009-0000-0000-00000D000000}">
    <filterColumn colId="14">
      <customFilters>
        <customFilter operator="notEqual" val=" "/>
      </customFilters>
    </filterColumn>
    <sortState xmlns:xlrd2="http://schemas.microsoft.com/office/spreadsheetml/2017/richdata2" ref="A2:O626">
      <sortCondition ref="I1:I626"/>
    </sortState>
  </autoFilter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21"/>
  <sheetViews>
    <sheetView workbookViewId="0">
      <selection activeCell="D11" sqref="D11"/>
    </sheetView>
  </sheetViews>
  <sheetFormatPr defaultColWidth="10.6640625" defaultRowHeight="15.5"/>
  <cols>
    <col min="2" max="2" width="17.5" style="4" bestFit="1" customWidth="1"/>
  </cols>
  <sheetData>
    <row r="1" spans="1:2">
      <c r="A1" t="s">
        <v>2201</v>
      </c>
      <c r="B1" s="4" t="s">
        <v>2202</v>
      </c>
    </row>
    <row r="2" spans="1:2">
      <c r="A2" t="s">
        <v>165</v>
      </c>
      <c r="B2" s="4">
        <v>10010010000000</v>
      </c>
    </row>
    <row r="3" spans="1:2">
      <c r="A3" t="s">
        <v>473</v>
      </c>
      <c r="B3" s="4">
        <v>10010010100008</v>
      </c>
    </row>
    <row r="4" spans="1:2">
      <c r="A4" t="s">
        <v>626</v>
      </c>
      <c r="B4" s="4">
        <v>10010010200015</v>
      </c>
    </row>
    <row r="5" spans="1:2">
      <c r="A5" t="s">
        <v>1862</v>
      </c>
      <c r="B5" s="4">
        <v>10010011200016</v>
      </c>
    </row>
    <row r="6" spans="1:2">
      <c r="A6" t="s">
        <v>1864</v>
      </c>
      <c r="B6" s="4">
        <v>10010011200018</v>
      </c>
    </row>
    <row r="7" spans="1:2">
      <c r="A7" t="s">
        <v>225</v>
      </c>
      <c r="B7" s="4">
        <v>67000010000000</v>
      </c>
    </row>
    <row r="8" spans="1:2">
      <c r="A8" t="s">
        <v>962</v>
      </c>
      <c r="B8" s="4">
        <v>67000010100027</v>
      </c>
    </row>
    <row r="9" spans="1:2">
      <c r="A9" t="s">
        <v>641</v>
      </c>
      <c r="B9" s="4">
        <v>67000010100028</v>
      </c>
    </row>
    <row r="10" spans="1:2">
      <c r="A10" t="s">
        <v>2013</v>
      </c>
      <c r="B10" s="4">
        <v>67000011300008</v>
      </c>
    </row>
    <row r="11" spans="1:2">
      <c r="A11" t="s">
        <v>2014</v>
      </c>
      <c r="B11" s="4">
        <v>67000011300010</v>
      </c>
    </row>
    <row r="12" spans="1:2">
      <c r="A12" t="s">
        <v>227</v>
      </c>
      <c r="B12" s="4">
        <v>67000030000000</v>
      </c>
    </row>
    <row r="13" spans="1:2">
      <c r="A13" t="s">
        <v>285</v>
      </c>
      <c r="B13" s="4">
        <v>67000033500013</v>
      </c>
    </row>
    <row r="14" spans="1:2">
      <c r="A14" t="s">
        <v>2100</v>
      </c>
      <c r="B14" s="4">
        <v>67000033500044</v>
      </c>
    </row>
    <row r="15" spans="1:2">
      <c r="A15" t="s">
        <v>2110</v>
      </c>
      <c r="B15" s="4">
        <v>67000033700006</v>
      </c>
    </row>
    <row r="16" spans="1:2">
      <c r="A16" t="s">
        <v>2118</v>
      </c>
      <c r="B16" s="4">
        <v>67000033700019</v>
      </c>
    </row>
    <row r="17" spans="1:2">
      <c r="A17" t="s">
        <v>229</v>
      </c>
      <c r="B17" s="4">
        <v>67000050000000</v>
      </c>
    </row>
    <row r="18" spans="1:2">
      <c r="A18" t="s">
        <v>1159</v>
      </c>
      <c r="B18" s="4">
        <v>67000052700012</v>
      </c>
    </row>
    <row r="19" spans="1:2">
      <c r="A19" t="s">
        <v>2148</v>
      </c>
      <c r="B19" s="4">
        <v>67000052800012</v>
      </c>
    </row>
    <row r="20" spans="1:2">
      <c r="A20" t="s">
        <v>2193</v>
      </c>
      <c r="B20" s="4">
        <v>67000053100034</v>
      </c>
    </row>
    <row r="21" spans="1:2">
      <c r="A21" t="s">
        <v>2196</v>
      </c>
      <c r="B21" s="4">
        <v>67000053100038</v>
      </c>
    </row>
  </sheetData>
  <autoFilter ref="A1:B1" xr:uid="{00000000-0009-0000-0000-00000E000000}">
    <sortState xmlns:xlrd2="http://schemas.microsoft.com/office/spreadsheetml/2017/richdata2" ref="A2:B21">
      <sortCondition ref="B1:B21"/>
    </sortState>
  </autoFilter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/>
  <dimension ref="A1:N20"/>
  <sheetViews>
    <sheetView workbookViewId="0">
      <selection activeCell="C13" sqref="B4:C13"/>
    </sheetView>
  </sheetViews>
  <sheetFormatPr defaultColWidth="8.83203125" defaultRowHeight="15.5"/>
  <cols>
    <col min="2" max="2" width="31.5" customWidth="1"/>
  </cols>
  <sheetData>
    <row r="1" spans="1:14">
      <c r="A1" t="s">
        <v>237</v>
      </c>
      <c r="B1" t="s">
        <v>140</v>
      </c>
      <c r="C1" t="s">
        <v>237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243</v>
      </c>
      <c r="L1" t="s">
        <v>244</v>
      </c>
      <c r="M1" t="s">
        <v>245</v>
      </c>
    </row>
    <row r="2" spans="1:14" hidden="1">
      <c r="A2" t="s">
        <v>55</v>
      </c>
      <c r="B2" t="s">
        <v>169</v>
      </c>
      <c r="C2" t="s">
        <v>55</v>
      </c>
      <c r="D2" t="s">
        <v>23</v>
      </c>
      <c r="E2" t="s">
        <v>53</v>
      </c>
      <c r="F2" t="s">
        <v>33</v>
      </c>
      <c r="G2" t="s">
        <v>10</v>
      </c>
      <c r="H2" t="s">
        <v>11</v>
      </c>
      <c r="I2" t="s">
        <v>12</v>
      </c>
      <c r="J2">
        <v>213023</v>
      </c>
      <c r="K2">
        <v>0.24495768793811878</v>
      </c>
      <c r="L2">
        <f>J2</f>
        <v>213023</v>
      </c>
      <c r="N2" t="str">
        <f>MID(C2,1,7)</f>
        <v>1001302</v>
      </c>
    </row>
    <row r="3" spans="1:14" hidden="1">
      <c r="A3" t="s">
        <v>94</v>
      </c>
      <c r="B3" t="s">
        <v>197</v>
      </c>
      <c r="C3" t="s">
        <v>94</v>
      </c>
      <c r="D3" t="s">
        <v>89</v>
      </c>
      <c r="E3" t="s">
        <v>10</v>
      </c>
      <c r="F3" t="s">
        <v>81</v>
      </c>
      <c r="G3" t="s">
        <v>10</v>
      </c>
      <c r="H3" t="s">
        <v>11</v>
      </c>
      <c r="I3" t="s">
        <v>12</v>
      </c>
      <c r="J3">
        <v>221204</v>
      </c>
      <c r="K3">
        <v>0.27177478881088435</v>
      </c>
      <c r="L3">
        <f>J3+L2</f>
        <v>434227</v>
      </c>
      <c r="N3" t="str">
        <f t="shared" ref="N3:N13" si="0">MID(C3,1,7)</f>
        <v>6400005</v>
      </c>
    </row>
    <row r="4" spans="1:14">
      <c r="A4" s="2" t="s">
        <v>92</v>
      </c>
      <c r="B4" s="2" t="s">
        <v>195</v>
      </c>
      <c r="C4" s="2" t="s">
        <v>92</v>
      </c>
      <c r="D4" s="2" t="s">
        <v>89</v>
      </c>
      <c r="E4" s="2" t="s">
        <v>10</v>
      </c>
      <c r="F4" s="2" t="s">
        <v>38</v>
      </c>
      <c r="G4" s="2" t="s">
        <v>10</v>
      </c>
      <c r="H4" s="2" t="s">
        <v>11</v>
      </c>
      <c r="I4" s="2" t="s">
        <v>12</v>
      </c>
      <c r="J4" s="2">
        <v>289344</v>
      </c>
      <c r="K4" s="2">
        <v>0.31428336950702862</v>
      </c>
      <c r="L4" s="2">
        <f t="shared" ref="L4:L13" si="1">J4+L3</f>
        <v>723571</v>
      </c>
      <c r="M4" s="2">
        <v>1</v>
      </c>
      <c r="N4" t="str">
        <f t="shared" si="0"/>
        <v>6400003</v>
      </c>
    </row>
    <row r="5" spans="1:14" hidden="1">
      <c r="A5" t="s">
        <v>93</v>
      </c>
      <c r="B5" t="s">
        <v>196</v>
      </c>
      <c r="C5" t="s">
        <v>93</v>
      </c>
      <c r="D5" t="s">
        <v>89</v>
      </c>
      <c r="E5" t="s">
        <v>10</v>
      </c>
      <c r="F5" t="s">
        <v>40</v>
      </c>
      <c r="G5" t="s">
        <v>10</v>
      </c>
      <c r="H5" t="s">
        <v>11</v>
      </c>
      <c r="I5" t="s">
        <v>12</v>
      </c>
      <c r="J5">
        <v>248774</v>
      </c>
      <c r="K5">
        <v>0.54180824773751857</v>
      </c>
      <c r="L5">
        <f t="shared" si="1"/>
        <v>972345</v>
      </c>
      <c r="N5" t="str">
        <f t="shared" si="0"/>
        <v>6400004</v>
      </c>
    </row>
    <row r="6" spans="1:14" hidden="1">
      <c r="A6" t="s">
        <v>97</v>
      </c>
      <c r="B6" t="s">
        <v>200</v>
      </c>
      <c r="C6" t="s">
        <v>97</v>
      </c>
      <c r="D6" t="s">
        <v>89</v>
      </c>
      <c r="E6" t="s">
        <v>10</v>
      </c>
      <c r="F6" t="s">
        <v>87</v>
      </c>
      <c r="G6" t="s">
        <v>10</v>
      </c>
      <c r="H6" t="s">
        <v>11</v>
      </c>
      <c r="I6" t="s">
        <v>12</v>
      </c>
      <c r="J6">
        <v>281637</v>
      </c>
      <c r="K6">
        <v>1.3589472095306143</v>
      </c>
      <c r="L6">
        <f t="shared" si="1"/>
        <v>1253982</v>
      </c>
      <c r="N6" t="str">
        <f t="shared" si="0"/>
        <v>6400008</v>
      </c>
    </row>
    <row r="7" spans="1:14">
      <c r="A7" s="2" t="s">
        <v>56</v>
      </c>
      <c r="B7" s="2" t="s">
        <v>170</v>
      </c>
      <c r="C7" s="2" t="s">
        <v>56</v>
      </c>
      <c r="D7" s="2" t="s">
        <v>23</v>
      </c>
      <c r="E7" s="2" t="s">
        <v>53</v>
      </c>
      <c r="F7" s="2" t="s">
        <v>38</v>
      </c>
      <c r="G7" s="2" t="s">
        <v>10</v>
      </c>
      <c r="H7" s="2" t="s">
        <v>11</v>
      </c>
      <c r="I7" s="2" t="s">
        <v>12</v>
      </c>
      <c r="J7" s="2">
        <v>201649</v>
      </c>
      <c r="K7" s="2">
        <v>4.3487239130951307</v>
      </c>
      <c r="L7" s="2">
        <f t="shared" si="1"/>
        <v>1455631</v>
      </c>
      <c r="M7" s="2">
        <v>1</v>
      </c>
      <c r="N7" t="str">
        <f t="shared" si="0"/>
        <v>1001303</v>
      </c>
    </row>
    <row r="8" spans="1:14" hidden="1">
      <c r="A8" t="s">
        <v>96</v>
      </c>
      <c r="B8" t="s">
        <v>199</v>
      </c>
      <c r="C8" t="s">
        <v>96</v>
      </c>
      <c r="D8" t="s">
        <v>89</v>
      </c>
      <c r="E8" t="s">
        <v>10</v>
      </c>
      <c r="F8" t="s">
        <v>85</v>
      </c>
      <c r="G8" t="s">
        <v>10</v>
      </c>
      <c r="H8" t="s">
        <v>11</v>
      </c>
      <c r="I8" t="s">
        <v>12</v>
      </c>
      <c r="J8">
        <v>239787</v>
      </c>
      <c r="K8">
        <v>4.7539542608572738</v>
      </c>
      <c r="L8">
        <f t="shared" si="1"/>
        <v>1695418</v>
      </c>
      <c r="N8" t="str">
        <f t="shared" si="0"/>
        <v>6400007</v>
      </c>
    </row>
    <row r="9" spans="1:14" hidden="1">
      <c r="A9" t="s">
        <v>95</v>
      </c>
      <c r="B9" t="s">
        <v>198</v>
      </c>
      <c r="C9" t="s">
        <v>95</v>
      </c>
      <c r="D9" t="s">
        <v>89</v>
      </c>
      <c r="E9" t="s">
        <v>10</v>
      </c>
      <c r="F9" t="s">
        <v>83</v>
      </c>
      <c r="G9" t="s">
        <v>10</v>
      </c>
      <c r="H9" t="s">
        <v>11</v>
      </c>
      <c r="I9" t="s">
        <v>12</v>
      </c>
      <c r="J9">
        <v>210687</v>
      </c>
      <c r="K9">
        <v>5.0964669123822208</v>
      </c>
      <c r="L9">
        <f t="shared" si="1"/>
        <v>1906105</v>
      </c>
      <c r="N9" t="str">
        <f t="shared" si="0"/>
        <v>6400006</v>
      </c>
    </row>
    <row r="10" spans="1:14">
      <c r="A10" s="2" t="s">
        <v>90</v>
      </c>
      <c r="B10" s="2" t="s">
        <v>193</v>
      </c>
      <c r="C10" s="2" t="s">
        <v>90</v>
      </c>
      <c r="D10" s="2" t="s">
        <v>89</v>
      </c>
      <c r="E10" s="2" t="s">
        <v>10</v>
      </c>
      <c r="F10" s="2" t="s">
        <v>17</v>
      </c>
      <c r="G10" s="2" t="s">
        <v>10</v>
      </c>
      <c r="H10" s="2" t="s">
        <v>11</v>
      </c>
      <c r="I10" s="2" t="s">
        <v>12</v>
      </c>
      <c r="J10" s="2">
        <v>224630</v>
      </c>
      <c r="K10" s="2">
        <v>5.9803032063377639</v>
      </c>
      <c r="L10" s="2">
        <f t="shared" si="1"/>
        <v>2130735</v>
      </c>
      <c r="M10" s="2">
        <v>1</v>
      </c>
      <c r="N10" t="str">
        <f t="shared" si="0"/>
        <v>6400001</v>
      </c>
    </row>
    <row r="11" spans="1:14" hidden="1">
      <c r="A11" t="s">
        <v>54</v>
      </c>
      <c r="B11" t="s">
        <v>168</v>
      </c>
      <c r="C11" t="s">
        <v>54</v>
      </c>
      <c r="D11" t="s">
        <v>23</v>
      </c>
      <c r="E11" t="s">
        <v>53</v>
      </c>
      <c r="F11" t="s">
        <v>17</v>
      </c>
      <c r="G11" t="s">
        <v>10</v>
      </c>
      <c r="H11" t="s">
        <v>11</v>
      </c>
      <c r="I11" t="s">
        <v>12</v>
      </c>
      <c r="J11">
        <v>228120</v>
      </c>
      <c r="K11">
        <v>8.0140451836020041</v>
      </c>
      <c r="L11">
        <f t="shared" si="1"/>
        <v>2358855</v>
      </c>
      <c r="N11" t="str">
        <f t="shared" si="0"/>
        <v>1001301</v>
      </c>
    </row>
    <row r="12" spans="1:14" hidden="1">
      <c r="A12" t="s">
        <v>98</v>
      </c>
      <c r="B12" t="s">
        <v>201</v>
      </c>
      <c r="C12" t="s">
        <v>98</v>
      </c>
      <c r="D12" t="s">
        <v>89</v>
      </c>
      <c r="E12" t="s">
        <v>10</v>
      </c>
      <c r="F12" t="s">
        <v>14</v>
      </c>
      <c r="G12" t="s">
        <v>10</v>
      </c>
      <c r="H12" t="s">
        <v>11</v>
      </c>
      <c r="I12" t="s">
        <v>12</v>
      </c>
      <c r="J12">
        <v>250192</v>
      </c>
      <c r="K12">
        <v>9.2606927799938799</v>
      </c>
      <c r="L12">
        <f t="shared" si="1"/>
        <v>2609047</v>
      </c>
      <c r="N12" t="str">
        <f t="shared" si="0"/>
        <v>6400009</v>
      </c>
    </row>
    <row r="13" spans="1:14">
      <c r="A13" s="2" t="s">
        <v>91</v>
      </c>
      <c r="B13" s="2" t="s">
        <v>194</v>
      </c>
      <c r="C13" s="2" t="s">
        <v>91</v>
      </c>
      <c r="D13" s="2" t="s">
        <v>89</v>
      </c>
      <c r="E13" s="2" t="s">
        <v>10</v>
      </c>
      <c r="F13" s="2" t="s">
        <v>33</v>
      </c>
      <c r="G13" s="2" t="s">
        <v>10</v>
      </c>
      <c r="H13" s="2" t="s">
        <v>11</v>
      </c>
      <c r="I13" s="2" t="s">
        <v>12</v>
      </c>
      <c r="J13" s="2">
        <v>256424</v>
      </c>
      <c r="K13" s="2">
        <v>9.9585606131208522</v>
      </c>
      <c r="L13" s="2">
        <f t="shared" si="1"/>
        <v>2865471</v>
      </c>
      <c r="M13" s="2">
        <v>1</v>
      </c>
      <c r="N13" t="str">
        <f t="shared" si="0"/>
        <v>6400002</v>
      </c>
    </row>
    <row r="17" spans="4:10">
      <c r="D17" t="s">
        <v>246</v>
      </c>
      <c r="E17">
        <f>L13/4</f>
        <v>716367.75</v>
      </c>
      <c r="F17" t="s">
        <v>247</v>
      </c>
      <c r="G17">
        <v>2083386</v>
      </c>
      <c r="I17">
        <f>G17</f>
        <v>2083386</v>
      </c>
    </row>
    <row r="18" spans="4:10">
      <c r="I18">
        <f>I17+E17</f>
        <v>2799753.75</v>
      </c>
    </row>
    <row r="19" spans="4:10">
      <c r="I19">
        <f>I18+E17</f>
        <v>3516121.5</v>
      </c>
      <c r="J19">
        <f>I19-L13</f>
        <v>650650.5</v>
      </c>
    </row>
    <row r="20" spans="4:10">
      <c r="I20">
        <f>I19+E17</f>
        <v>4232489.25</v>
      </c>
      <c r="J20">
        <f>I20-L13</f>
        <v>1367018.25</v>
      </c>
    </row>
  </sheetData>
  <autoFilter ref="A1:M13" xr:uid="{00000000-0009-0000-0000-00000F000000}">
    <filterColumn colId="12">
      <customFilters>
        <customFilter operator="notEqual" val=" "/>
      </customFilters>
    </filterColumn>
  </autoFilter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filterMode="1"/>
  <dimension ref="A1:O543"/>
  <sheetViews>
    <sheetView workbookViewId="0">
      <selection sqref="A1:XFD1"/>
    </sheetView>
  </sheetViews>
  <sheetFormatPr defaultColWidth="10.6640625" defaultRowHeight="15.5"/>
  <sheetData>
    <row r="1" spans="1:15">
      <c r="A1" t="s">
        <v>903</v>
      </c>
      <c r="B1" s="4" t="s">
        <v>248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904</v>
      </c>
      <c r="J1" t="s">
        <v>1242</v>
      </c>
      <c r="K1" t="s">
        <v>876</v>
      </c>
      <c r="L1" t="s">
        <v>244</v>
      </c>
      <c r="M1" t="s">
        <v>878</v>
      </c>
      <c r="N1" t="s">
        <v>246</v>
      </c>
      <c r="O1" t="s">
        <v>245</v>
      </c>
    </row>
    <row r="2" spans="1:15" hidden="1">
      <c r="A2" t="s">
        <v>2089</v>
      </c>
      <c r="B2">
        <v>10013030400001</v>
      </c>
      <c r="C2">
        <v>10</v>
      </c>
      <c r="D2">
        <v>13</v>
      </c>
      <c r="E2">
        <v>3</v>
      </c>
      <c r="F2">
        <v>40</v>
      </c>
      <c r="G2">
        <v>1</v>
      </c>
      <c r="H2">
        <v>0</v>
      </c>
      <c r="I2">
        <v>1001303</v>
      </c>
      <c r="J2">
        <v>855</v>
      </c>
      <c r="K2">
        <v>5.890269377669501</v>
      </c>
      <c r="L2">
        <f>J2</f>
        <v>855</v>
      </c>
      <c r="M2">
        <f>L176/4</f>
        <v>50412.25</v>
      </c>
      <c r="N2">
        <v>45409</v>
      </c>
    </row>
    <row r="3" spans="1:15" hidden="1">
      <c r="A3" t="s">
        <v>431</v>
      </c>
      <c r="B3">
        <v>10013030300006</v>
      </c>
      <c r="C3">
        <v>10</v>
      </c>
      <c r="D3">
        <v>13</v>
      </c>
      <c r="E3">
        <v>3</v>
      </c>
      <c r="F3">
        <v>30</v>
      </c>
      <c r="G3">
        <v>6</v>
      </c>
      <c r="H3">
        <v>0</v>
      </c>
      <c r="I3">
        <v>1001303</v>
      </c>
      <c r="J3">
        <v>676</v>
      </c>
      <c r="K3">
        <v>11.335829191029617</v>
      </c>
      <c r="L3">
        <f>J3+L2</f>
        <v>1531</v>
      </c>
      <c r="N3">
        <v>95821.25</v>
      </c>
    </row>
    <row r="4" spans="1:15" hidden="1">
      <c r="A4" t="s">
        <v>2256</v>
      </c>
      <c r="B4">
        <v>10013031700012</v>
      </c>
      <c r="C4">
        <v>10</v>
      </c>
      <c r="D4">
        <v>13</v>
      </c>
      <c r="E4">
        <v>3</v>
      </c>
      <c r="F4">
        <v>170</v>
      </c>
      <c r="G4">
        <v>12</v>
      </c>
      <c r="H4">
        <v>0</v>
      </c>
      <c r="I4">
        <v>1001303</v>
      </c>
      <c r="J4">
        <v>2133</v>
      </c>
      <c r="K4">
        <v>13.250848688342362</v>
      </c>
      <c r="L4">
        <f t="shared" ref="L4:L67" si="0">J4+L3</f>
        <v>3664</v>
      </c>
      <c r="N4">
        <v>146233.5</v>
      </c>
    </row>
    <row r="5" spans="1:15" hidden="1">
      <c r="A5" t="s">
        <v>2343</v>
      </c>
      <c r="B5">
        <v>10013033300006</v>
      </c>
      <c r="C5">
        <v>10</v>
      </c>
      <c r="D5">
        <v>13</v>
      </c>
      <c r="E5">
        <v>3</v>
      </c>
      <c r="F5">
        <v>330</v>
      </c>
      <c r="G5">
        <v>6</v>
      </c>
      <c r="H5">
        <v>0</v>
      </c>
      <c r="I5">
        <v>1001303</v>
      </c>
      <c r="J5">
        <v>27</v>
      </c>
      <c r="K5">
        <v>14.521893577168742</v>
      </c>
      <c r="L5">
        <f t="shared" si="0"/>
        <v>3691</v>
      </c>
      <c r="N5">
        <v>196645.75</v>
      </c>
    </row>
    <row r="6" spans="1:15" hidden="1">
      <c r="A6" t="s">
        <v>2249</v>
      </c>
      <c r="B6">
        <v>10013031700005</v>
      </c>
      <c r="C6">
        <v>10</v>
      </c>
      <c r="D6">
        <v>13</v>
      </c>
      <c r="E6">
        <v>3</v>
      </c>
      <c r="F6">
        <v>170</v>
      </c>
      <c r="G6">
        <v>5</v>
      </c>
      <c r="H6">
        <v>0</v>
      </c>
      <c r="I6">
        <v>1001303</v>
      </c>
      <c r="J6">
        <v>795</v>
      </c>
      <c r="K6">
        <v>16.682851138750351</v>
      </c>
      <c r="L6">
        <f t="shared" si="0"/>
        <v>4486</v>
      </c>
    </row>
    <row r="7" spans="1:15" hidden="1">
      <c r="A7" t="s">
        <v>2326</v>
      </c>
      <c r="B7">
        <v>10013033100002</v>
      </c>
      <c r="C7">
        <v>10</v>
      </c>
      <c r="D7">
        <v>13</v>
      </c>
      <c r="E7">
        <v>3</v>
      </c>
      <c r="F7">
        <v>310</v>
      </c>
      <c r="G7">
        <v>2</v>
      </c>
      <c r="H7">
        <v>0</v>
      </c>
      <c r="I7">
        <v>1001303</v>
      </c>
      <c r="J7">
        <v>30</v>
      </c>
      <c r="K7">
        <v>18.277734193781829</v>
      </c>
      <c r="L7">
        <f t="shared" si="0"/>
        <v>4516</v>
      </c>
    </row>
    <row r="8" spans="1:15" hidden="1">
      <c r="A8" t="s">
        <v>2268</v>
      </c>
      <c r="B8">
        <v>10013031900003</v>
      </c>
      <c r="C8">
        <v>10</v>
      </c>
      <c r="D8">
        <v>13</v>
      </c>
      <c r="E8">
        <v>3</v>
      </c>
      <c r="F8">
        <v>190</v>
      </c>
      <c r="G8">
        <v>3</v>
      </c>
      <c r="H8">
        <v>0</v>
      </c>
      <c r="I8">
        <v>1001303</v>
      </c>
      <c r="J8">
        <v>1584</v>
      </c>
      <c r="K8">
        <v>27.800847106665017</v>
      </c>
      <c r="L8">
        <f t="shared" si="0"/>
        <v>6100</v>
      </c>
    </row>
    <row r="9" spans="1:15" hidden="1">
      <c r="A9" t="s">
        <v>2288</v>
      </c>
      <c r="B9">
        <v>10013032100008</v>
      </c>
      <c r="C9">
        <v>10</v>
      </c>
      <c r="D9">
        <v>13</v>
      </c>
      <c r="E9">
        <v>3</v>
      </c>
      <c r="F9">
        <v>210</v>
      </c>
      <c r="G9">
        <v>8</v>
      </c>
      <c r="H9">
        <v>0</v>
      </c>
      <c r="I9">
        <v>1001303</v>
      </c>
      <c r="J9">
        <v>735</v>
      </c>
      <c r="K9">
        <v>28.906220676559656</v>
      </c>
      <c r="L9">
        <f t="shared" si="0"/>
        <v>6835</v>
      </c>
    </row>
    <row r="10" spans="1:15" hidden="1">
      <c r="A10" t="s">
        <v>1315</v>
      </c>
      <c r="B10">
        <v>10013032100009</v>
      </c>
      <c r="C10">
        <v>10</v>
      </c>
      <c r="D10">
        <v>13</v>
      </c>
      <c r="E10">
        <v>3</v>
      </c>
      <c r="F10">
        <v>210</v>
      </c>
      <c r="G10">
        <v>9</v>
      </c>
      <c r="H10">
        <v>0</v>
      </c>
      <c r="I10">
        <v>1001303</v>
      </c>
      <c r="J10">
        <v>1163</v>
      </c>
      <c r="K10">
        <v>35.775647057279556</v>
      </c>
      <c r="L10">
        <f t="shared" si="0"/>
        <v>7998</v>
      </c>
    </row>
    <row r="11" spans="1:15" hidden="1">
      <c r="A11" t="s">
        <v>2321</v>
      </c>
      <c r="B11">
        <v>10013033000003</v>
      </c>
      <c r="C11">
        <v>10</v>
      </c>
      <c r="D11">
        <v>13</v>
      </c>
      <c r="E11">
        <v>3</v>
      </c>
      <c r="F11">
        <v>300</v>
      </c>
      <c r="G11">
        <v>3</v>
      </c>
      <c r="H11">
        <v>0</v>
      </c>
      <c r="I11">
        <v>1001303</v>
      </c>
      <c r="J11">
        <v>30</v>
      </c>
      <c r="K11">
        <v>40.096485144778242</v>
      </c>
      <c r="L11">
        <f t="shared" si="0"/>
        <v>8028</v>
      </c>
    </row>
    <row r="12" spans="1:15" hidden="1">
      <c r="A12" t="s">
        <v>2324</v>
      </c>
      <c r="B12">
        <v>10013033000006</v>
      </c>
      <c r="C12">
        <v>10</v>
      </c>
      <c r="D12">
        <v>13</v>
      </c>
      <c r="E12">
        <v>3</v>
      </c>
      <c r="F12">
        <v>300</v>
      </c>
      <c r="G12">
        <v>6</v>
      </c>
      <c r="H12">
        <v>0</v>
      </c>
      <c r="I12">
        <v>1001303</v>
      </c>
      <c r="J12">
        <v>34</v>
      </c>
      <c r="K12">
        <v>42.458380101091848</v>
      </c>
      <c r="L12">
        <f t="shared" si="0"/>
        <v>8062</v>
      </c>
    </row>
    <row r="13" spans="1:15" hidden="1">
      <c r="A13" t="s">
        <v>2341</v>
      </c>
      <c r="B13">
        <v>10013033300004</v>
      </c>
      <c r="C13">
        <v>10</v>
      </c>
      <c r="D13">
        <v>13</v>
      </c>
      <c r="E13">
        <v>3</v>
      </c>
      <c r="F13">
        <v>330</v>
      </c>
      <c r="G13">
        <v>4</v>
      </c>
      <c r="H13">
        <v>0</v>
      </c>
      <c r="I13">
        <v>1001303</v>
      </c>
      <c r="J13">
        <v>85</v>
      </c>
      <c r="K13">
        <v>47.295648421630133</v>
      </c>
      <c r="L13">
        <f t="shared" si="0"/>
        <v>8147</v>
      </c>
    </row>
    <row r="14" spans="1:15" hidden="1">
      <c r="A14" t="s">
        <v>2302</v>
      </c>
      <c r="B14">
        <v>10013032300005</v>
      </c>
      <c r="C14">
        <v>10</v>
      </c>
      <c r="D14">
        <v>13</v>
      </c>
      <c r="E14">
        <v>3</v>
      </c>
      <c r="F14">
        <v>230</v>
      </c>
      <c r="G14">
        <v>5</v>
      </c>
      <c r="H14">
        <v>0</v>
      </c>
      <c r="I14">
        <v>1001303</v>
      </c>
      <c r="J14">
        <v>390</v>
      </c>
      <c r="K14">
        <v>51.353164289041025</v>
      </c>
      <c r="L14">
        <f t="shared" si="0"/>
        <v>8537</v>
      </c>
    </row>
    <row r="15" spans="1:15" hidden="1">
      <c r="A15" t="s">
        <v>2281</v>
      </c>
      <c r="B15">
        <v>10013032100001</v>
      </c>
      <c r="C15">
        <v>10</v>
      </c>
      <c r="D15">
        <v>13</v>
      </c>
      <c r="E15">
        <v>3</v>
      </c>
      <c r="F15">
        <v>210</v>
      </c>
      <c r="G15">
        <v>1</v>
      </c>
      <c r="H15">
        <v>0</v>
      </c>
      <c r="I15">
        <v>1001303</v>
      </c>
      <c r="J15">
        <v>1397</v>
      </c>
      <c r="K15">
        <v>63.106484158684701</v>
      </c>
      <c r="L15">
        <f t="shared" si="0"/>
        <v>9934</v>
      </c>
    </row>
    <row r="16" spans="1:15" hidden="1">
      <c r="A16" t="s">
        <v>738</v>
      </c>
      <c r="B16">
        <v>10013030300002</v>
      </c>
      <c r="C16">
        <v>10</v>
      </c>
      <c r="D16">
        <v>13</v>
      </c>
      <c r="E16">
        <v>3</v>
      </c>
      <c r="F16">
        <v>30</v>
      </c>
      <c r="G16">
        <v>2</v>
      </c>
      <c r="H16">
        <v>0</v>
      </c>
      <c r="I16">
        <v>1001303</v>
      </c>
      <c r="J16">
        <v>524</v>
      </c>
      <c r="K16">
        <v>66.696180512548963</v>
      </c>
      <c r="L16">
        <f t="shared" si="0"/>
        <v>10458</v>
      </c>
    </row>
    <row r="17" spans="1:12" hidden="1">
      <c r="A17" t="s">
        <v>2227</v>
      </c>
      <c r="B17">
        <v>10013030400017</v>
      </c>
      <c r="C17">
        <v>10</v>
      </c>
      <c r="D17">
        <v>13</v>
      </c>
      <c r="E17">
        <v>3</v>
      </c>
      <c r="F17">
        <v>40</v>
      </c>
      <c r="G17">
        <v>17</v>
      </c>
      <c r="H17">
        <v>0</v>
      </c>
      <c r="I17">
        <v>1001303</v>
      </c>
      <c r="J17">
        <v>1087</v>
      </c>
      <c r="K17">
        <v>69.287453660995837</v>
      </c>
      <c r="L17">
        <f t="shared" si="0"/>
        <v>11545</v>
      </c>
    </row>
    <row r="18" spans="1:12" hidden="1">
      <c r="A18" t="s">
        <v>2340</v>
      </c>
      <c r="B18">
        <v>10013033300003</v>
      </c>
      <c r="C18">
        <v>10</v>
      </c>
      <c r="D18">
        <v>13</v>
      </c>
      <c r="E18">
        <v>3</v>
      </c>
      <c r="F18">
        <v>330</v>
      </c>
      <c r="G18">
        <v>3</v>
      </c>
      <c r="H18">
        <v>0</v>
      </c>
      <c r="I18">
        <v>1001303</v>
      </c>
      <c r="J18">
        <v>14</v>
      </c>
      <c r="K18">
        <v>76.333614759920764</v>
      </c>
      <c r="L18">
        <f t="shared" si="0"/>
        <v>11559</v>
      </c>
    </row>
    <row r="19" spans="1:12" hidden="1">
      <c r="A19" t="s">
        <v>2217</v>
      </c>
      <c r="B19">
        <v>10013030400006</v>
      </c>
      <c r="C19">
        <v>10</v>
      </c>
      <c r="D19">
        <v>13</v>
      </c>
      <c r="E19">
        <v>3</v>
      </c>
      <c r="F19">
        <v>40</v>
      </c>
      <c r="G19">
        <v>6</v>
      </c>
      <c r="H19">
        <v>0</v>
      </c>
      <c r="I19">
        <v>1001303</v>
      </c>
      <c r="J19">
        <v>788</v>
      </c>
      <c r="K19">
        <v>77.809370148149725</v>
      </c>
      <c r="L19">
        <f t="shared" si="0"/>
        <v>12347</v>
      </c>
    </row>
    <row r="20" spans="1:12" hidden="1">
      <c r="A20" t="s">
        <v>2315</v>
      </c>
      <c r="B20">
        <v>10013032500001</v>
      </c>
      <c r="C20">
        <v>10</v>
      </c>
      <c r="D20">
        <v>13</v>
      </c>
      <c r="E20">
        <v>3</v>
      </c>
      <c r="F20">
        <v>250</v>
      </c>
      <c r="G20">
        <v>1</v>
      </c>
      <c r="H20">
        <v>0</v>
      </c>
      <c r="I20">
        <v>1001303</v>
      </c>
      <c r="J20">
        <v>961</v>
      </c>
      <c r="K20">
        <v>79.008473620269825</v>
      </c>
      <c r="L20">
        <f t="shared" si="0"/>
        <v>13308</v>
      </c>
    </row>
    <row r="21" spans="1:12" hidden="1">
      <c r="A21" t="s">
        <v>2285</v>
      </c>
      <c r="B21">
        <v>10013032100005</v>
      </c>
      <c r="C21">
        <v>10</v>
      </c>
      <c r="D21">
        <v>13</v>
      </c>
      <c r="E21">
        <v>3</v>
      </c>
      <c r="F21">
        <v>210</v>
      </c>
      <c r="G21">
        <v>5</v>
      </c>
      <c r="H21">
        <v>0</v>
      </c>
      <c r="I21">
        <v>1001303</v>
      </c>
      <c r="J21">
        <v>1934</v>
      </c>
      <c r="K21">
        <v>79.462678966292785</v>
      </c>
      <c r="L21">
        <f t="shared" si="0"/>
        <v>15242</v>
      </c>
    </row>
    <row r="22" spans="1:12" hidden="1">
      <c r="A22" t="s">
        <v>2239</v>
      </c>
      <c r="B22">
        <v>10013031600007</v>
      </c>
      <c r="C22">
        <v>10</v>
      </c>
      <c r="D22">
        <v>13</v>
      </c>
      <c r="E22">
        <v>3</v>
      </c>
      <c r="F22">
        <v>160</v>
      </c>
      <c r="G22">
        <v>7</v>
      </c>
      <c r="H22">
        <v>0</v>
      </c>
      <c r="I22">
        <v>1001303</v>
      </c>
      <c r="J22">
        <v>1922</v>
      </c>
      <c r="K22">
        <v>82.125884190800861</v>
      </c>
      <c r="L22">
        <f t="shared" si="0"/>
        <v>17164</v>
      </c>
    </row>
    <row r="23" spans="1:12" hidden="1">
      <c r="A23" t="s">
        <v>2218</v>
      </c>
      <c r="B23">
        <v>10013030400007</v>
      </c>
      <c r="C23">
        <v>10</v>
      </c>
      <c r="D23">
        <v>13</v>
      </c>
      <c r="E23">
        <v>3</v>
      </c>
      <c r="F23">
        <v>40</v>
      </c>
      <c r="G23">
        <v>7</v>
      </c>
      <c r="H23">
        <v>0</v>
      </c>
      <c r="I23">
        <v>1001303</v>
      </c>
      <c r="J23">
        <v>494</v>
      </c>
      <c r="K23">
        <v>90.064761885250476</v>
      </c>
      <c r="L23">
        <f t="shared" si="0"/>
        <v>17658</v>
      </c>
    </row>
    <row r="24" spans="1:12" hidden="1">
      <c r="A24" t="s">
        <v>2234</v>
      </c>
      <c r="B24">
        <v>10013031600001</v>
      </c>
      <c r="C24">
        <v>10</v>
      </c>
      <c r="D24">
        <v>13</v>
      </c>
      <c r="E24">
        <v>3</v>
      </c>
      <c r="F24">
        <v>160</v>
      </c>
      <c r="G24">
        <v>1</v>
      </c>
      <c r="H24">
        <v>0</v>
      </c>
      <c r="I24">
        <v>1001303</v>
      </c>
      <c r="J24">
        <v>1177</v>
      </c>
      <c r="K24">
        <v>96.861745097833236</v>
      </c>
      <c r="L24">
        <f t="shared" si="0"/>
        <v>18835</v>
      </c>
    </row>
    <row r="25" spans="1:12" hidden="1">
      <c r="A25" t="s">
        <v>2236</v>
      </c>
      <c r="B25">
        <v>10013031600003</v>
      </c>
      <c r="C25">
        <v>10</v>
      </c>
      <c r="D25">
        <v>13</v>
      </c>
      <c r="E25">
        <v>3</v>
      </c>
      <c r="F25">
        <v>160</v>
      </c>
      <c r="G25">
        <v>3</v>
      </c>
      <c r="H25">
        <v>0</v>
      </c>
      <c r="I25">
        <v>1001303</v>
      </c>
      <c r="J25">
        <v>960</v>
      </c>
      <c r="K25">
        <v>102.96798519562989</v>
      </c>
      <c r="L25">
        <f t="shared" si="0"/>
        <v>19795</v>
      </c>
    </row>
    <row r="26" spans="1:12" hidden="1">
      <c r="A26" t="s">
        <v>2240</v>
      </c>
      <c r="B26">
        <v>10013031600008</v>
      </c>
      <c r="C26">
        <v>10</v>
      </c>
      <c r="D26">
        <v>13</v>
      </c>
      <c r="E26">
        <v>3</v>
      </c>
      <c r="F26">
        <v>160</v>
      </c>
      <c r="G26">
        <v>8</v>
      </c>
      <c r="H26">
        <v>0</v>
      </c>
      <c r="I26">
        <v>1001303</v>
      </c>
      <c r="J26">
        <v>1476</v>
      </c>
      <c r="K26">
        <v>104.9860845313904</v>
      </c>
      <c r="L26">
        <f t="shared" si="0"/>
        <v>21271</v>
      </c>
    </row>
    <row r="27" spans="1:12" hidden="1">
      <c r="A27" t="s">
        <v>1806</v>
      </c>
      <c r="B27">
        <v>10013031700004</v>
      </c>
      <c r="C27">
        <v>10</v>
      </c>
      <c r="D27">
        <v>13</v>
      </c>
      <c r="E27">
        <v>3</v>
      </c>
      <c r="F27">
        <v>170</v>
      </c>
      <c r="G27">
        <v>4</v>
      </c>
      <c r="H27">
        <v>0</v>
      </c>
      <c r="I27">
        <v>1001303</v>
      </c>
      <c r="J27">
        <v>780</v>
      </c>
      <c r="K27">
        <v>107.52068745357269</v>
      </c>
      <c r="L27">
        <f t="shared" si="0"/>
        <v>22051</v>
      </c>
    </row>
    <row r="28" spans="1:12" hidden="1">
      <c r="A28" t="s">
        <v>1597</v>
      </c>
      <c r="B28">
        <v>10013031500004</v>
      </c>
      <c r="C28">
        <v>10</v>
      </c>
      <c r="D28">
        <v>13</v>
      </c>
      <c r="E28">
        <v>3</v>
      </c>
      <c r="F28">
        <v>150</v>
      </c>
      <c r="G28">
        <v>4</v>
      </c>
      <c r="H28">
        <v>0</v>
      </c>
      <c r="I28">
        <v>1001303</v>
      </c>
      <c r="J28">
        <v>715</v>
      </c>
      <c r="K28">
        <v>109.04127551050426</v>
      </c>
      <c r="L28">
        <f t="shared" si="0"/>
        <v>22766</v>
      </c>
    </row>
    <row r="29" spans="1:12" hidden="1">
      <c r="A29" t="s">
        <v>2231</v>
      </c>
      <c r="B29">
        <v>10013031500005</v>
      </c>
      <c r="C29">
        <v>10</v>
      </c>
      <c r="D29">
        <v>13</v>
      </c>
      <c r="E29">
        <v>3</v>
      </c>
      <c r="F29">
        <v>150</v>
      </c>
      <c r="G29">
        <v>5</v>
      </c>
      <c r="H29">
        <v>0</v>
      </c>
      <c r="I29">
        <v>1001303</v>
      </c>
      <c r="J29">
        <v>1592</v>
      </c>
      <c r="K29">
        <v>109.3115805538754</v>
      </c>
      <c r="L29">
        <f t="shared" si="0"/>
        <v>24358</v>
      </c>
    </row>
    <row r="30" spans="1:12" hidden="1">
      <c r="A30" t="s">
        <v>2235</v>
      </c>
      <c r="B30">
        <v>10013031600002</v>
      </c>
      <c r="C30">
        <v>10</v>
      </c>
      <c r="D30">
        <v>13</v>
      </c>
      <c r="E30">
        <v>3</v>
      </c>
      <c r="F30">
        <v>160</v>
      </c>
      <c r="G30">
        <v>2</v>
      </c>
      <c r="H30">
        <v>0</v>
      </c>
      <c r="I30">
        <v>1001303</v>
      </c>
      <c r="J30">
        <v>823</v>
      </c>
      <c r="K30">
        <v>109.71390600320764</v>
      </c>
      <c r="L30">
        <f t="shared" si="0"/>
        <v>25181</v>
      </c>
    </row>
    <row r="31" spans="1:12" hidden="1">
      <c r="A31" t="s">
        <v>2238</v>
      </c>
      <c r="B31">
        <v>10013031600006</v>
      </c>
      <c r="C31">
        <v>10</v>
      </c>
      <c r="D31">
        <v>13</v>
      </c>
      <c r="E31">
        <v>3</v>
      </c>
      <c r="F31">
        <v>160</v>
      </c>
      <c r="G31">
        <v>6</v>
      </c>
      <c r="H31">
        <v>0</v>
      </c>
      <c r="I31">
        <v>1001303</v>
      </c>
      <c r="J31">
        <v>3863</v>
      </c>
      <c r="K31">
        <v>109.75783361089775</v>
      </c>
      <c r="L31">
        <f t="shared" si="0"/>
        <v>29044</v>
      </c>
    </row>
    <row r="32" spans="1:12" hidden="1">
      <c r="A32" t="s">
        <v>2183</v>
      </c>
      <c r="B32">
        <v>10013030400015</v>
      </c>
      <c r="C32">
        <v>10</v>
      </c>
      <c r="D32">
        <v>13</v>
      </c>
      <c r="E32">
        <v>3</v>
      </c>
      <c r="F32">
        <v>40</v>
      </c>
      <c r="G32">
        <v>15</v>
      </c>
      <c r="H32">
        <v>0</v>
      </c>
      <c r="I32">
        <v>1001303</v>
      </c>
      <c r="J32">
        <v>1596</v>
      </c>
      <c r="K32">
        <v>111.22354840410536</v>
      </c>
      <c r="L32">
        <f t="shared" si="0"/>
        <v>30640</v>
      </c>
    </row>
    <row r="33" spans="1:15" hidden="1">
      <c r="A33" t="s">
        <v>853</v>
      </c>
      <c r="B33">
        <v>10013030300010</v>
      </c>
      <c r="C33">
        <v>10</v>
      </c>
      <c r="D33">
        <v>13</v>
      </c>
      <c r="E33">
        <v>3</v>
      </c>
      <c r="F33">
        <v>30</v>
      </c>
      <c r="G33">
        <v>10</v>
      </c>
      <c r="H33">
        <v>0</v>
      </c>
      <c r="I33">
        <v>1001303</v>
      </c>
      <c r="J33">
        <v>613</v>
      </c>
      <c r="K33">
        <v>112.21457342891351</v>
      </c>
      <c r="L33">
        <f t="shared" si="0"/>
        <v>31253</v>
      </c>
    </row>
    <row r="34" spans="1:15" hidden="1">
      <c r="A34" t="s">
        <v>2090</v>
      </c>
      <c r="B34">
        <v>10013030400003</v>
      </c>
      <c r="C34">
        <v>10</v>
      </c>
      <c r="D34">
        <v>13</v>
      </c>
      <c r="E34">
        <v>3</v>
      </c>
      <c r="F34">
        <v>40</v>
      </c>
      <c r="G34">
        <v>3</v>
      </c>
      <c r="H34">
        <v>0</v>
      </c>
      <c r="I34">
        <v>1001303</v>
      </c>
      <c r="J34">
        <v>1047</v>
      </c>
      <c r="K34">
        <v>112.66922752919635</v>
      </c>
      <c r="L34">
        <f t="shared" si="0"/>
        <v>32300</v>
      </c>
    </row>
    <row r="35" spans="1:15" hidden="1">
      <c r="A35" t="s">
        <v>2314</v>
      </c>
      <c r="B35">
        <v>10013032400008</v>
      </c>
      <c r="C35">
        <v>10</v>
      </c>
      <c r="D35">
        <v>13</v>
      </c>
      <c r="E35">
        <v>3</v>
      </c>
      <c r="F35">
        <v>240</v>
      </c>
      <c r="G35">
        <v>8</v>
      </c>
      <c r="H35">
        <v>0</v>
      </c>
      <c r="I35">
        <v>1001303</v>
      </c>
      <c r="J35">
        <v>255</v>
      </c>
      <c r="K35">
        <v>116.67006562082889</v>
      </c>
      <c r="L35">
        <f t="shared" si="0"/>
        <v>32555</v>
      </c>
    </row>
    <row r="36" spans="1:15" hidden="1">
      <c r="A36" t="s">
        <v>2274</v>
      </c>
      <c r="B36">
        <v>10013032000002</v>
      </c>
      <c r="C36">
        <v>10</v>
      </c>
      <c r="D36">
        <v>13</v>
      </c>
      <c r="E36">
        <v>3</v>
      </c>
      <c r="F36">
        <v>200</v>
      </c>
      <c r="G36">
        <v>2</v>
      </c>
      <c r="H36">
        <v>0</v>
      </c>
      <c r="I36">
        <v>1001303</v>
      </c>
      <c r="J36">
        <v>930</v>
      </c>
      <c r="K36">
        <v>123.62548402550667</v>
      </c>
      <c r="L36">
        <f t="shared" si="0"/>
        <v>33485</v>
      </c>
    </row>
    <row r="37" spans="1:15" hidden="1">
      <c r="A37" t="s">
        <v>2258</v>
      </c>
      <c r="B37">
        <v>10013031700014</v>
      </c>
      <c r="C37">
        <v>10</v>
      </c>
      <c r="D37">
        <v>13</v>
      </c>
      <c r="E37">
        <v>3</v>
      </c>
      <c r="F37">
        <v>170</v>
      </c>
      <c r="G37">
        <v>14</v>
      </c>
      <c r="H37">
        <v>0</v>
      </c>
      <c r="I37">
        <v>1001303</v>
      </c>
      <c r="J37">
        <v>4239</v>
      </c>
      <c r="K37">
        <v>127.33393823456711</v>
      </c>
      <c r="L37">
        <f t="shared" si="0"/>
        <v>37724</v>
      </c>
    </row>
    <row r="38" spans="1:15" hidden="1">
      <c r="A38" t="s">
        <v>2308</v>
      </c>
      <c r="B38">
        <v>10013032400001</v>
      </c>
      <c r="C38">
        <v>10</v>
      </c>
      <c r="D38">
        <v>13</v>
      </c>
      <c r="E38">
        <v>3</v>
      </c>
      <c r="F38">
        <v>240</v>
      </c>
      <c r="G38">
        <v>1</v>
      </c>
      <c r="H38">
        <v>0</v>
      </c>
      <c r="I38">
        <v>1001303</v>
      </c>
      <c r="J38">
        <v>1222</v>
      </c>
      <c r="K38">
        <v>130.30538812594929</v>
      </c>
      <c r="L38">
        <f t="shared" si="0"/>
        <v>38946</v>
      </c>
    </row>
    <row r="39" spans="1:15" hidden="1">
      <c r="A39" t="s">
        <v>2309</v>
      </c>
      <c r="B39">
        <v>10013032400002</v>
      </c>
      <c r="C39">
        <v>10</v>
      </c>
      <c r="D39">
        <v>13</v>
      </c>
      <c r="E39">
        <v>3</v>
      </c>
      <c r="F39">
        <v>240</v>
      </c>
      <c r="G39">
        <v>2</v>
      </c>
      <c r="H39">
        <v>0</v>
      </c>
      <c r="I39">
        <v>1001303</v>
      </c>
      <c r="J39">
        <v>257</v>
      </c>
      <c r="K39">
        <v>132.05872964219051</v>
      </c>
      <c r="L39">
        <f t="shared" si="0"/>
        <v>39203</v>
      </c>
    </row>
    <row r="40" spans="1:15" hidden="1">
      <c r="A40" t="s">
        <v>2272</v>
      </c>
      <c r="B40">
        <v>10013031900008</v>
      </c>
      <c r="C40">
        <v>10</v>
      </c>
      <c r="D40">
        <v>13</v>
      </c>
      <c r="E40">
        <v>3</v>
      </c>
      <c r="F40">
        <v>190</v>
      </c>
      <c r="G40">
        <v>8</v>
      </c>
      <c r="H40">
        <v>0</v>
      </c>
      <c r="I40">
        <v>1001303</v>
      </c>
      <c r="J40">
        <v>885</v>
      </c>
      <c r="K40">
        <v>136.39002422001323</v>
      </c>
      <c r="L40">
        <f t="shared" si="0"/>
        <v>40088</v>
      </c>
    </row>
    <row r="41" spans="1:15" hidden="1">
      <c r="A41" t="s">
        <v>2205</v>
      </c>
      <c r="B41">
        <v>10013030300007</v>
      </c>
      <c r="C41">
        <v>10</v>
      </c>
      <c r="D41">
        <v>13</v>
      </c>
      <c r="E41">
        <v>3</v>
      </c>
      <c r="F41">
        <v>30</v>
      </c>
      <c r="G41">
        <v>7</v>
      </c>
      <c r="H41">
        <v>0</v>
      </c>
      <c r="I41">
        <v>1001303</v>
      </c>
      <c r="J41">
        <v>1672</v>
      </c>
      <c r="K41">
        <v>136.84942169932336</v>
      </c>
      <c r="L41">
        <f t="shared" si="0"/>
        <v>41760</v>
      </c>
    </row>
    <row r="42" spans="1:15" hidden="1">
      <c r="A42" t="s">
        <v>2295</v>
      </c>
      <c r="B42">
        <v>10013032200004</v>
      </c>
      <c r="C42">
        <v>10</v>
      </c>
      <c r="D42">
        <v>13</v>
      </c>
      <c r="E42">
        <v>3</v>
      </c>
      <c r="F42">
        <v>220</v>
      </c>
      <c r="G42">
        <v>4</v>
      </c>
      <c r="H42">
        <v>0</v>
      </c>
      <c r="I42">
        <v>1001303</v>
      </c>
      <c r="J42">
        <v>1560</v>
      </c>
      <c r="K42">
        <v>142.4195943151596</v>
      </c>
      <c r="L42">
        <f t="shared" si="0"/>
        <v>43320</v>
      </c>
    </row>
    <row r="43" spans="1:15" hidden="1">
      <c r="A43" t="s">
        <v>1138</v>
      </c>
      <c r="B43">
        <v>10013030300018</v>
      </c>
      <c r="C43">
        <v>10</v>
      </c>
      <c r="D43">
        <v>13</v>
      </c>
      <c r="E43">
        <v>3</v>
      </c>
      <c r="F43">
        <v>30</v>
      </c>
      <c r="G43">
        <v>18</v>
      </c>
      <c r="H43">
        <v>0</v>
      </c>
      <c r="I43">
        <v>1001303</v>
      </c>
      <c r="J43">
        <v>1527</v>
      </c>
      <c r="K43">
        <v>147.51842887181911</v>
      </c>
      <c r="L43">
        <f t="shared" si="0"/>
        <v>44847</v>
      </c>
    </row>
    <row r="44" spans="1:15" hidden="1">
      <c r="A44" t="s">
        <v>2334</v>
      </c>
      <c r="B44">
        <v>10013033200004</v>
      </c>
      <c r="C44">
        <v>10</v>
      </c>
      <c r="D44">
        <v>13</v>
      </c>
      <c r="E44">
        <v>3</v>
      </c>
      <c r="F44">
        <v>320</v>
      </c>
      <c r="G44">
        <v>4</v>
      </c>
      <c r="H44">
        <v>0</v>
      </c>
      <c r="I44">
        <v>1001303</v>
      </c>
      <c r="J44">
        <v>8</v>
      </c>
      <c r="K44">
        <v>154.58861693652847</v>
      </c>
      <c r="L44">
        <f t="shared" si="0"/>
        <v>44855</v>
      </c>
    </row>
    <row r="45" spans="1:15" hidden="1">
      <c r="A45" t="s">
        <v>1581</v>
      </c>
      <c r="B45">
        <v>10013033300001</v>
      </c>
      <c r="C45">
        <v>10</v>
      </c>
      <c r="D45">
        <v>13</v>
      </c>
      <c r="E45">
        <v>3</v>
      </c>
      <c r="F45">
        <v>330</v>
      </c>
      <c r="G45">
        <v>1</v>
      </c>
      <c r="H45">
        <v>0</v>
      </c>
      <c r="I45">
        <v>1001303</v>
      </c>
      <c r="J45">
        <v>123</v>
      </c>
      <c r="K45">
        <v>155.0645068390142</v>
      </c>
      <c r="L45">
        <f t="shared" si="0"/>
        <v>44978</v>
      </c>
    </row>
    <row r="46" spans="1:15" hidden="1">
      <c r="A46" t="s">
        <v>2325</v>
      </c>
      <c r="B46">
        <v>10013033100001</v>
      </c>
      <c r="C46">
        <v>10</v>
      </c>
      <c r="D46">
        <v>13</v>
      </c>
      <c r="E46">
        <v>3</v>
      </c>
      <c r="F46">
        <v>310</v>
      </c>
      <c r="G46">
        <v>1</v>
      </c>
      <c r="H46">
        <v>0</v>
      </c>
      <c r="I46">
        <v>1001303</v>
      </c>
      <c r="J46">
        <v>25</v>
      </c>
      <c r="K46">
        <v>155.71853771240842</v>
      </c>
      <c r="L46">
        <f t="shared" si="0"/>
        <v>45003</v>
      </c>
    </row>
    <row r="47" spans="1:15">
      <c r="A47" s="2" t="s">
        <v>2300</v>
      </c>
      <c r="B47" s="2">
        <v>10013032300003</v>
      </c>
      <c r="C47" s="2">
        <v>10</v>
      </c>
      <c r="D47" s="2">
        <v>13</v>
      </c>
      <c r="E47" s="2">
        <v>3</v>
      </c>
      <c r="F47" s="2">
        <v>230</v>
      </c>
      <c r="G47" s="2">
        <v>3</v>
      </c>
      <c r="H47" s="2">
        <v>0</v>
      </c>
      <c r="I47" s="2">
        <v>1001303</v>
      </c>
      <c r="J47" s="2">
        <v>613</v>
      </c>
      <c r="K47" s="2">
        <v>156.79745331062048</v>
      </c>
      <c r="L47" s="2">
        <f t="shared" si="0"/>
        <v>45616</v>
      </c>
      <c r="M47" s="2"/>
      <c r="N47" s="2"/>
      <c r="O47" s="2">
        <v>1</v>
      </c>
    </row>
    <row r="48" spans="1:15" hidden="1">
      <c r="A48" t="s">
        <v>2262</v>
      </c>
      <c r="B48">
        <v>10013031800005</v>
      </c>
      <c r="C48">
        <v>10</v>
      </c>
      <c r="D48">
        <v>13</v>
      </c>
      <c r="E48">
        <v>3</v>
      </c>
      <c r="F48">
        <v>180</v>
      </c>
      <c r="G48">
        <v>5</v>
      </c>
      <c r="H48">
        <v>0</v>
      </c>
      <c r="I48">
        <v>1001303</v>
      </c>
      <c r="J48">
        <v>977</v>
      </c>
      <c r="K48">
        <v>158.91359339114015</v>
      </c>
      <c r="L48">
        <f t="shared" si="0"/>
        <v>46593</v>
      </c>
    </row>
    <row r="49" spans="1:12" hidden="1">
      <c r="A49" t="s">
        <v>2208</v>
      </c>
      <c r="B49">
        <v>10013030300011</v>
      </c>
      <c r="C49">
        <v>10</v>
      </c>
      <c r="D49">
        <v>13</v>
      </c>
      <c r="E49">
        <v>3</v>
      </c>
      <c r="F49">
        <v>30</v>
      </c>
      <c r="G49">
        <v>11</v>
      </c>
      <c r="H49">
        <v>0</v>
      </c>
      <c r="I49">
        <v>1001303</v>
      </c>
      <c r="J49">
        <v>1317</v>
      </c>
      <c r="K49">
        <v>169.37351470607848</v>
      </c>
      <c r="L49">
        <f t="shared" si="0"/>
        <v>47910</v>
      </c>
    </row>
    <row r="50" spans="1:12" hidden="1">
      <c r="A50" t="s">
        <v>1403</v>
      </c>
      <c r="B50">
        <v>10013032000003</v>
      </c>
      <c r="C50">
        <v>10</v>
      </c>
      <c r="D50">
        <v>13</v>
      </c>
      <c r="E50">
        <v>3</v>
      </c>
      <c r="F50">
        <v>200</v>
      </c>
      <c r="G50">
        <v>3</v>
      </c>
      <c r="H50">
        <v>0</v>
      </c>
      <c r="I50">
        <v>1001303</v>
      </c>
      <c r="J50">
        <v>458</v>
      </c>
      <c r="K50">
        <v>177.53551740182536</v>
      </c>
      <c r="L50">
        <f t="shared" si="0"/>
        <v>48368</v>
      </c>
    </row>
    <row r="51" spans="1:12" hidden="1">
      <c r="A51" t="s">
        <v>2317</v>
      </c>
      <c r="B51">
        <v>10013032500003</v>
      </c>
      <c r="C51">
        <v>10</v>
      </c>
      <c r="D51">
        <v>13</v>
      </c>
      <c r="E51">
        <v>3</v>
      </c>
      <c r="F51">
        <v>250</v>
      </c>
      <c r="G51">
        <v>3</v>
      </c>
      <c r="H51">
        <v>0</v>
      </c>
      <c r="I51">
        <v>1001303</v>
      </c>
      <c r="J51">
        <v>959</v>
      </c>
      <c r="K51">
        <v>190.36196909780929</v>
      </c>
      <c r="L51">
        <f t="shared" si="0"/>
        <v>49327</v>
      </c>
    </row>
    <row r="52" spans="1:12" hidden="1">
      <c r="A52" t="s">
        <v>2312</v>
      </c>
      <c r="B52">
        <v>10013032400006</v>
      </c>
      <c r="C52">
        <v>10</v>
      </c>
      <c r="D52">
        <v>13</v>
      </c>
      <c r="E52">
        <v>3</v>
      </c>
      <c r="F52">
        <v>240</v>
      </c>
      <c r="G52">
        <v>6</v>
      </c>
      <c r="H52">
        <v>0</v>
      </c>
      <c r="I52">
        <v>1001303</v>
      </c>
      <c r="J52">
        <v>518</v>
      </c>
      <c r="K52">
        <v>191.39125594067022</v>
      </c>
      <c r="L52">
        <f t="shared" si="0"/>
        <v>49845</v>
      </c>
    </row>
    <row r="53" spans="1:12" hidden="1">
      <c r="A53" t="s">
        <v>2251</v>
      </c>
      <c r="B53">
        <v>10013031700007</v>
      </c>
      <c r="C53">
        <v>10</v>
      </c>
      <c r="D53">
        <v>13</v>
      </c>
      <c r="E53">
        <v>3</v>
      </c>
      <c r="F53">
        <v>170</v>
      </c>
      <c r="G53">
        <v>7</v>
      </c>
      <c r="H53">
        <v>0</v>
      </c>
      <c r="I53">
        <v>1001303</v>
      </c>
      <c r="J53">
        <v>2193</v>
      </c>
      <c r="K53">
        <v>193.96015864821561</v>
      </c>
      <c r="L53">
        <f t="shared" si="0"/>
        <v>52038</v>
      </c>
    </row>
    <row r="54" spans="1:12" hidden="1">
      <c r="A54" t="s">
        <v>1347</v>
      </c>
      <c r="B54">
        <v>10013032300002</v>
      </c>
      <c r="C54">
        <v>10</v>
      </c>
      <c r="D54">
        <v>13</v>
      </c>
      <c r="E54">
        <v>3</v>
      </c>
      <c r="F54">
        <v>230</v>
      </c>
      <c r="G54">
        <v>2</v>
      </c>
      <c r="H54">
        <v>0</v>
      </c>
      <c r="I54">
        <v>1001303</v>
      </c>
      <c r="J54">
        <v>544</v>
      </c>
      <c r="K54">
        <v>200.53879524998672</v>
      </c>
      <c r="L54">
        <f t="shared" si="0"/>
        <v>52582</v>
      </c>
    </row>
    <row r="55" spans="1:12" hidden="1">
      <c r="A55" t="s">
        <v>2204</v>
      </c>
      <c r="B55">
        <v>10013030300005</v>
      </c>
      <c r="C55">
        <v>10</v>
      </c>
      <c r="D55">
        <v>13</v>
      </c>
      <c r="E55">
        <v>3</v>
      </c>
      <c r="F55">
        <v>30</v>
      </c>
      <c r="G55">
        <v>5</v>
      </c>
      <c r="H55">
        <v>0</v>
      </c>
      <c r="I55">
        <v>1001303</v>
      </c>
      <c r="J55">
        <v>506</v>
      </c>
      <c r="K55">
        <v>200.61242326680514</v>
      </c>
      <c r="L55">
        <f t="shared" si="0"/>
        <v>53088</v>
      </c>
    </row>
    <row r="56" spans="1:12" hidden="1">
      <c r="A56" t="s">
        <v>2294</v>
      </c>
      <c r="B56">
        <v>10013032200003</v>
      </c>
      <c r="C56">
        <v>10</v>
      </c>
      <c r="D56">
        <v>13</v>
      </c>
      <c r="E56">
        <v>3</v>
      </c>
      <c r="F56">
        <v>220</v>
      </c>
      <c r="G56">
        <v>3</v>
      </c>
      <c r="H56">
        <v>0</v>
      </c>
      <c r="I56">
        <v>1001303</v>
      </c>
      <c r="J56">
        <v>956</v>
      </c>
      <c r="K56">
        <v>205.87017077279668</v>
      </c>
      <c r="L56">
        <f t="shared" si="0"/>
        <v>54044</v>
      </c>
    </row>
    <row r="57" spans="1:12" hidden="1">
      <c r="A57" t="s">
        <v>2320</v>
      </c>
      <c r="B57">
        <v>10013033000002</v>
      </c>
      <c r="C57">
        <v>10</v>
      </c>
      <c r="D57">
        <v>13</v>
      </c>
      <c r="E57">
        <v>3</v>
      </c>
      <c r="F57">
        <v>300</v>
      </c>
      <c r="G57">
        <v>2</v>
      </c>
      <c r="H57">
        <v>0</v>
      </c>
      <c r="I57">
        <v>1001303</v>
      </c>
      <c r="J57">
        <v>16</v>
      </c>
      <c r="K57">
        <v>209.61133888789749</v>
      </c>
      <c r="L57">
        <f t="shared" si="0"/>
        <v>54060</v>
      </c>
    </row>
    <row r="58" spans="1:12" hidden="1">
      <c r="A58" t="s">
        <v>2292</v>
      </c>
      <c r="B58">
        <v>10013032200001</v>
      </c>
      <c r="C58">
        <v>10</v>
      </c>
      <c r="D58">
        <v>13</v>
      </c>
      <c r="E58">
        <v>3</v>
      </c>
      <c r="F58">
        <v>220</v>
      </c>
      <c r="G58">
        <v>1</v>
      </c>
      <c r="H58">
        <v>0</v>
      </c>
      <c r="I58">
        <v>1001303</v>
      </c>
      <c r="J58">
        <v>1995</v>
      </c>
      <c r="K58">
        <v>210.30233206515587</v>
      </c>
      <c r="L58">
        <f t="shared" si="0"/>
        <v>56055</v>
      </c>
    </row>
    <row r="59" spans="1:12" hidden="1">
      <c r="A59" t="s">
        <v>2241</v>
      </c>
      <c r="B59">
        <v>10013031600009</v>
      </c>
      <c r="C59">
        <v>10</v>
      </c>
      <c r="D59">
        <v>13</v>
      </c>
      <c r="E59">
        <v>3</v>
      </c>
      <c r="F59">
        <v>160</v>
      </c>
      <c r="G59">
        <v>9</v>
      </c>
      <c r="H59">
        <v>0</v>
      </c>
      <c r="I59">
        <v>1001303</v>
      </c>
      <c r="J59">
        <v>2110</v>
      </c>
      <c r="K59">
        <v>212.33792757489525</v>
      </c>
      <c r="L59">
        <f t="shared" si="0"/>
        <v>58165</v>
      </c>
    </row>
    <row r="60" spans="1:12" hidden="1">
      <c r="A60" t="s">
        <v>2220</v>
      </c>
      <c r="B60">
        <v>10013030400009</v>
      </c>
      <c r="C60">
        <v>10</v>
      </c>
      <c r="D60">
        <v>13</v>
      </c>
      <c r="E60">
        <v>3</v>
      </c>
      <c r="F60">
        <v>40</v>
      </c>
      <c r="G60">
        <v>9</v>
      </c>
      <c r="H60">
        <v>0</v>
      </c>
      <c r="I60">
        <v>1001303</v>
      </c>
      <c r="J60">
        <v>929</v>
      </c>
      <c r="K60">
        <v>215.7435443579796</v>
      </c>
      <c r="L60">
        <f t="shared" si="0"/>
        <v>59094</v>
      </c>
    </row>
    <row r="61" spans="1:12" hidden="1">
      <c r="A61" t="s">
        <v>2260</v>
      </c>
      <c r="B61">
        <v>10013031800003</v>
      </c>
      <c r="C61">
        <v>10</v>
      </c>
      <c r="D61">
        <v>13</v>
      </c>
      <c r="E61">
        <v>3</v>
      </c>
      <c r="F61">
        <v>180</v>
      </c>
      <c r="G61">
        <v>3</v>
      </c>
      <c r="H61">
        <v>0</v>
      </c>
      <c r="I61">
        <v>1001303</v>
      </c>
      <c r="J61">
        <v>1240</v>
      </c>
      <c r="K61">
        <v>218.46807696296716</v>
      </c>
      <c r="L61">
        <f t="shared" si="0"/>
        <v>60334</v>
      </c>
    </row>
    <row r="62" spans="1:12" hidden="1">
      <c r="A62" t="s">
        <v>2245</v>
      </c>
      <c r="B62">
        <v>10013031600013</v>
      </c>
      <c r="C62">
        <v>10</v>
      </c>
      <c r="D62">
        <v>13</v>
      </c>
      <c r="E62">
        <v>3</v>
      </c>
      <c r="F62">
        <v>160</v>
      </c>
      <c r="G62">
        <v>13</v>
      </c>
      <c r="H62">
        <v>0</v>
      </c>
      <c r="I62">
        <v>1001303</v>
      </c>
      <c r="J62">
        <v>380</v>
      </c>
      <c r="K62">
        <v>219.29746718178109</v>
      </c>
      <c r="L62">
        <f t="shared" si="0"/>
        <v>60714</v>
      </c>
    </row>
    <row r="63" spans="1:12" hidden="1">
      <c r="A63" t="s">
        <v>2247</v>
      </c>
      <c r="B63">
        <v>10013031700002</v>
      </c>
      <c r="C63">
        <v>10</v>
      </c>
      <c r="D63">
        <v>13</v>
      </c>
      <c r="E63">
        <v>3</v>
      </c>
      <c r="F63">
        <v>170</v>
      </c>
      <c r="G63">
        <v>2</v>
      </c>
      <c r="H63">
        <v>0</v>
      </c>
      <c r="I63">
        <v>1001303</v>
      </c>
      <c r="J63">
        <v>2432</v>
      </c>
      <c r="K63">
        <v>224.40846970137281</v>
      </c>
      <c r="L63">
        <f t="shared" si="0"/>
        <v>63146</v>
      </c>
    </row>
    <row r="64" spans="1:12" hidden="1">
      <c r="A64" t="s">
        <v>1337</v>
      </c>
      <c r="B64">
        <v>10013032000009</v>
      </c>
      <c r="C64">
        <v>10</v>
      </c>
      <c r="D64">
        <v>13</v>
      </c>
      <c r="E64">
        <v>3</v>
      </c>
      <c r="F64">
        <v>200</v>
      </c>
      <c r="G64">
        <v>9</v>
      </c>
      <c r="H64">
        <v>0</v>
      </c>
      <c r="I64">
        <v>1001303</v>
      </c>
      <c r="J64">
        <v>926</v>
      </c>
      <c r="K64">
        <v>224.80290590439137</v>
      </c>
      <c r="L64">
        <f t="shared" si="0"/>
        <v>64072</v>
      </c>
    </row>
    <row r="65" spans="1:12" hidden="1">
      <c r="A65" t="s">
        <v>2290</v>
      </c>
      <c r="B65">
        <v>10013032100011</v>
      </c>
      <c r="C65">
        <v>10</v>
      </c>
      <c r="D65">
        <v>13</v>
      </c>
      <c r="E65">
        <v>3</v>
      </c>
      <c r="F65">
        <v>210</v>
      </c>
      <c r="G65">
        <v>11</v>
      </c>
      <c r="H65">
        <v>0</v>
      </c>
      <c r="I65">
        <v>1001303</v>
      </c>
      <c r="J65">
        <v>1083</v>
      </c>
      <c r="K65">
        <v>227.49790993184448</v>
      </c>
      <c r="L65">
        <f t="shared" si="0"/>
        <v>65155</v>
      </c>
    </row>
    <row r="66" spans="1:12" hidden="1">
      <c r="A66" t="s">
        <v>451</v>
      </c>
      <c r="B66">
        <v>10013030400004</v>
      </c>
      <c r="C66">
        <v>10</v>
      </c>
      <c r="D66">
        <v>13</v>
      </c>
      <c r="E66">
        <v>3</v>
      </c>
      <c r="F66">
        <v>40</v>
      </c>
      <c r="G66">
        <v>4</v>
      </c>
      <c r="H66">
        <v>0</v>
      </c>
      <c r="I66">
        <v>1001303</v>
      </c>
      <c r="J66">
        <v>3821</v>
      </c>
      <c r="K66">
        <v>230.60787797342971</v>
      </c>
      <c r="L66">
        <f t="shared" si="0"/>
        <v>68976</v>
      </c>
    </row>
    <row r="67" spans="1:12" hidden="1">
      <c r="A67" t="s">
        <v>2269</v>
      </c>
      <c r="B67">
        <v>10013031900004</v>
      </c>
      <c r="C67">
        <v>10</v>
      </c>
      <c r="D67">
        <v>13</v>
      </c>
      <c r="E67">
        <v>3</v>
      </c>
      <c r="F67">
        <v>190</v>
      </c>
      <c r="G67">
        <v>4</v>
      </c>
      <c r="H67">
        <v>0</v>
      </c>
      <c r="I67">
        <v>1001303</v>
      </c>
      <c r="J67">
        <v>741</v>
      </c>
      <c r="K67">
        <v>231.9634394142754</v>
      </c>
      <c r="L67">
        <f t="shared" si="0"/>
        <v>69717</v>
      </c>
    </row>
    <row r="68" spans="1:12" hidden="1">
      <c r="A68" t="s">
        <v>2221</v>
      </c>
      <c r="B68">
        <v>10013030400010</v>
      </c>
      <c r="C68">
        <v>10</v>
      </c>
      <c r="D68">
        <v>13</v>
      </c>
      <c r="E68">
        <v>3</v>
      </c>
      <c r="F68">
        <v>40</v>
      </c>
      <c r="G68">
        <v>10</v>
      </c>
      <c r="H68">
        <v>0</v>
      </c>
      <c r="I68">
        <v>1001303</v>
      </c>
      <c r="J68">
        <v>843</v>
      </c>
      <c r="K68">
        <v>234.4562062997712</v>
      </c>
      <c r="L68">
        <f t="shared" ref="L68:L131" si="1">J68+L67</f>
        <v>70560</v>
      </c>
    </row>
    <row r="69" spans="1:12" hidden="1">
      <c r="A69" t="s">
        <v>2301</v>
      </c>
      <c r="B69">
        <v>10013032300004</v>
      </c>
      <c r="C69">
        <v>10</v>
      </c>
      <c r="D69">
        <v>13</v>
      </c>
      <c r="E69">
        <v>3</v>
      </c>
      <c r="F69">
        <v>230</v>
      </c>
      <c r="G69">
        <v>4</v>
      </c>
      <c r="H69">
        <v>0</v>
      </c>
      <c r="I69">
        <v>1001303</v>
      </c>
      <c r="J69">
        <v>721</v>
      </c>
      <c r="K69">
        <v>237.94973994649513</v>
      </c>
      <c r="L69">
        <f t="shared" si="1"/>
        <v>71281</v>
      </c>
    </row>
    <row r="70" spans="1:12" hidden="1">
      <c r="A70" t="s">
        <v>799</v>
      </c>
      <c r="B70">
        <v>10013030300004</v>
      </c>
      <c r="C70">
        <v>10</v>
      </c>
      <c r="D70">
        <v>13</v>
      </c>
      <c r="E70">
        <v>3</v>
      </c>
      <c r="F70">
        <v>30</v>
      </c>
      <c r="G70">
        <v>4</v>
      </c>
      <c r="H70">
        <v>0</v>
      </c>
      <c r="I70">
        <v>1001303</v>
      </c>
      <c r="J70">
        <v>635</v>
      </c>
      <c r="K70">
        <v>240.65500492134242</v>
      </c>
      <c r="L70">
        <f t="shared" si="1"/>
        <v>71916</v>
      </c>
    </row>
    <row r="71" spans="1:12" hidden="1">
      <c r="A71" t="s">
        <v>2243</v>
      </c>
      <c r="B71">
        <v>10013031600011</v>
      </c>
      <c r="C71">
        <v>10</v>
      </c>
      <c r="D71">
        <v>13</v>
      </c>
      <c r="E71">
        <v>3</v>
      </c>
      <c r="F71">
        <v>160</v>
      </c>
      <c r="G71">
        <v>11</v>
      </c>
      <c r="H71">
        <v>0</v>
      </c>
      <c r="I71">
        <v>1001303</v>
      </c>
      <c r="J71">
        <v>828</v>
      </c>
      <c r="K71">
        <v>245.93007581997429</v>
      </c>
      <c r="L71">
        <f t="shared" si="1"/>
        <v>72744</v>
      </c>
    </row>
    <row r="72" spans="1:12" hidden="1">
      <c r="A72" t="s">
        <v>2278</v>
      </c>
      <c r="B72">
        <v>10013032000007</v>
      </c>
      <c r="C72">
        <v>10</v>
      </c>
      <c r="D72">
        <v>13</v>
      </c>
      <c r="E72">
        <v>3</v>
      </c>
      <c r="F72">
        <v>200</v>
      </c>
      <c r="G72">
        <v>7</v>
      </c>
      <c r="H72">
        <v>0</v>
      </c>
      <c r="I72">
        <v>1001303</v>
      </c>
      <c r="J72">
        <v>1038</v>
      </c>
      <c r="K72">
        <v>248.05506637005104</v>
      </c>
      <c r="L72">
        <f t="shared" si="1"/>
        <v>73782</v>
      </c>
    </row>
    <row r="73" spans="1:12" hidden="1">
      <c r="A73" t="s">
        <v>2222</v>
      </c>
      <c r="B73">
        <v>10013030400011</v>
      </c>
      <c r="C73">
        <v>10</v>
      </c>
      <c r="D73">
        <v>13</v>
      </c>
      <c r="E73">
        <v>3</v>
      </c>
      <c r="F73">
        <v>40</v>
      </c>
      <c r="G73">
        <v>11</v>
      </c>
      <c r="H73">
        <v>0</v>
      </c>
      <c r="I73">
        <v>1001303</v>
      </c>
      <c r="J73">
        <v>985</v>
      </c>
      <c r="K73">
        <v>256.58409530763834</v>
      </c>
      <c r="L73">
        <f t="shared" si="1"/>
        <v>74767</v>
      </c>
    </row>
    <row r="74" spans="1:12" hidden="1">
      <c r="A74" t="s">
        <v>1068</v>
      </c>
      <c r="B74">
        <v>10013031900009</v>
      </c>
      <c r="C74">
        <v>10</v>
      </c>
      <c r="D74">
        <v>13</v>
      </c>
      <c r="E74">
        <v>3</v>
      </c>
      <c r="F74">
        <v>190</v>
      </c>
      <c r="G74">
        <v>9</v>
      </c>
      <c r="H74">
        <v>0</v>
      </c>
      <c r="I74">
        <v>1001303</v>
      </c>
      <c r="J74">
        <v>2175</v>
      </c>
      <c r="K74">
        <v>260.31081087573523</v>
      </c>
      <c r="L74">
        <f t="shared" si="1"/>
        <v>76942</v>
      </c>
    </row>
    <row r="75" spans="1:12" hidden="1">
      <c r="A75" t="s">
        <v>2224</v>
      </c>
      <c r="B75">
        <v>10013030400013</v>
      </c>
      <c r="C75">
        <v>10</v>
      </c>
      <c r="D75">
        <v>13</v>
      </c>
      <c r="E75">
        <v>3</v>
      </c>
      <c r="F75">
        <v>40</v>
      </c>
      <c r="G75">
        <v>13</v>
      </c>
      <c r="H75">
        <v>0</v>
      </c>
      <c r="I75">
        <v>1001303</v>
      </c>
      <c r="J75">
        <v>2066</v>
      </c>
      <c r="K75">
        <v>263.07586891323837</v>
      </c>
      <c r="L75">
        <f t="shared" si="1"/>
        <v>79008</v>
      </c>
    </row>
    <row r="76" spans="1:12" hidden="1">
      <c r="A76" t="s">
        <v>1859</v>
      </c>
      <c r="B76">
        <v>10013033000007</v>
      </c>
      <c r="C76">
        <v>10</v>
      </c>
      <c r="D76">
        <v>13</v>
      </c>
      <c r="E76">
        <v>3</v>
      </c>
      <c r="F76">
        <v>300</v>
      </c>
      <c r="G76">
        <v>7</v>
      </c>
      <c r="H76">
        <v>0</v>
      </c>
      <c r="I76">
        <v>1001303</v>
      </c>
      <c r="J76">
        <v>36</v>
      </c>
      <c r="K76">
        <v>265.56404305092099</v>
      </c>
      <c r="L76">
        <f t="shared" si="1"/>
        <v>79044</v>
      </c>
    </row>
    <row r="77" spans="1:12" hidden="1">
      <c r="A77" t="s">
        <v>995</v>
      </c>
      <c r="B77">
        <v>10013032300001</v>
      </c>
      <c r="C77">
        <v>10</v>
      </c>
      <c r="D77">
        <v>13</v>
      </c>
      <c r="E77">
        <v>3</v>
      </c>
      <c r="F77">
        <v>230</v>
      </c>
      <c r="G77">
        <v>1</v>
      </c>
      <c r="H77">
        <v>0</v>
      </c>
      <c r="I77">
        <v>1001303</v>
      </c>
      <c r="J77">
        <v>1287</v>
      </c>
      <c r="K77">
        <v>275.20956391111974</v>
      </c>
      <c r="L77">
        <f t="shared" si="1"/>
        <v>80331</v>
      </c>
    </row>
    <row r="78" spans="1:12" hidden="1">
      <c r="A78" t="s">
        <v>2223</v>
      </c>
      <c r="B78">
        <v>10013030400012</v>
      </c>
      <c r="C78">
        <v>10</v>
      </c>
      <c r="D78">
        <v>13</v>
      </c>
      <c r="E78">
        <v>3</v>
      </c>
      <c r="F78">
        <v>40</v>
      </c>
      <c r="G78">
        <v>12</v>
      </c>
      <c r="H78">
        <v>0</v>
      </c>
      <c r="I78">
        <v>1001303</v>
      </c>
      <c r="J78">
        <v>1537</v>
      </c>
      <c r="K78">
        <v>281.65109079962269</v>
      </c>
      <c r="L78">
        <f t="shared" si="1"/>
        <v>81868</v>
      </c>
    </row>
    <row r="79" spans="1:12" hidden="1">
      <c r="A79" t="s">
        <v>2242</v>
      </c>
      <c r="B79">
        <v>10013031600010</v>
      </c>
      <c r="C79">
        <v>10</v>
      </c>
      <c r="D79">
        <v>13</v>
      </c>
      <c r="E79">
        <v>3</v>
      </c>
      <c r="F79">
        <v>160</v>
      </c>
      <c r="G79">
        <v>10</v>
      </c>
      <c r="H79">
        <v>0</v>
      </c>
      <c r="I79">
        <v>1001303</v>
      </c>
      <c r="J79">
        <v>680</v>
      </c>
      <c r="K79">
        <v>285.09283153387884</v>
      </c>
      <c r="L79">
        <f t="shared" si="1"/>
        <v>82548</v>
      </c>
    </row>
    <row r="80" spans="1:12" hidden="1">
      <c r="A80" t="s">
        <v>1559</v>
      </c>
      <c r="B80">
        <v>10013031600004</v>
      </c>
      <c r="C80">
        <v>10</v>
      </c>
      <c r="D80">
        <v>13</v>
      </c>
      <c r="E80">
        <v>3</v>
      </c>
      <c r="F80">
        <v>160</v>
      </c>
      <c r="G80">
        <v>4</v>
      </c>
      <c r="H80">
        <v>0</v>
      </c>
      <c r="I80">
        <v>1001303</v>
      </c>
      <c r="J80">
        <v>587</v>
      </c>
      <c r="K80">
        <v>286.50939179251873</v>
      </c>
      <c r="L80">
        <f t="shared" si="1"/>
        <v>83135</v>
      </c>
    </row>
    <row r="81" spans="1:15" hidden="1">
      <c r="A81" t="s">
        <v>2233</v>
      </c>
      <c r="B81">
        <v>10013031500007</v>
      </c>
      <c r="C81">
        <v>10</v>
      </c>
      <c r="D81">
        <v>13</v>
      </c>
      <c r="E81">
        <v>3</v>
      </c>
      <c r="F81">
        <v>150</v>
      </c>
      <c r="G81">
        <v>7</v>
      </c>
      <c r="H81">
        <v>0</v>
      </c>
      <c r="I81">
        <v>1001303</v>
      </c>
      <c r="J81">
        <v>1256</v>
      </c>
      <c r="K81">
        <v>291.09598196216263</v>
      </c>
      <c r="L81">
        <f t="shared" si="1"/>
        <v>84391</v>
      </c>
    </row>
    <row r="82" spans="1:15" hidden="1">
      <c r="A82" t="s">
        <v>2305</v>
      </c>
      <c r="B82">
        <v>10013032300009</v>
      </c>
      <c r="C82">
        <v>10</v>
      </c>
      <c r="D82">
        <v>13</v>
      </c>
      <c r="E82">
        <v>3</v>
      </c>
      <c r="F82">
        <v>230</v>
      </c>
      <c r="G82">
        <v>9</v>
      </c>
      <c r="H82">
        <v>0</v>
      </c>
      <c r="I82">
        <v>1001303</v>
      </c>
      <c r="J82">
        <v>426</v>
      </c>
      <c r="K82">
        <v>293.62642885375277</v>
      </c>
      <c r="L82">
        <f t="shared" si="1"/>
        <v>84817</v>
      </c>
    </row>
    <row r="83" spans="1:15" hidden="1">
      <c r="A83" t="s">
        <v>2244</v>
      </c>
      <c r="B83">
        <v>10013031600012</v>
      </c>
      <c r="C83">
        <v>10</v>
      </c>
      <c r="D83">
        <v>13</v>
      </c>
      <c r="E83">
        <v>3</v>
      </c>
      <c r="F83">
        <v>160</v>
      </c>
      <c r="G83">
        <v>12</v>
      </c>
      <c r="H83">
        <v>0</v>
      </c>
      <c r="I83">
        <v>1001303</v>
      </c>
      <c r="J83">
        <v>899</v>
      </c>
      <c r="K83">
        <v>296.19137020404293</v>
      </c>
      <c r="L83">
        <f t="shared" si="1"/>
        <v>85716</v>
      </c>
    </row>
    <row r="84" spans="1:15" hidden="1">
      <c r="A84" t="s">
        <v>2043</v>
      </c>
      <c r="B84">
        <v>10013030300001</v>
      </c>
      <c r="C84">
        <v>10</v>
      </c>
      <c r="D84">
        <v>13</v>
      </c>
      <c r="E84">
        <v>3</v>
      </c>
      <c r="F84">
        <v>30</v>
      </c>
      <c r="G84">
        <v>1</v>
      </c>
      <c r="H84">
        <v>0</v>
      </c>
      <c r="I84">
        <v>1001303</v>
      </c>
      <c r="J84">
        <v>2033</v>
      </c>
      <c r="K84">
        <v>297.8573676590654</v>
      </c>
      <c r="L84">
        <f t="shared" si="1"/>
        <v>87749</v>
      </c>
    </row>
    <row r="85" spans="1:15" hidden="1">
      <c r="A85" t="s">
        <v>2207</v>
      </c>
      <c r="B85">
        <v>10013030300009</v>
      </c>
      <c r="C85">
        <v>10</v>
      </c>
      <c r="D85">
        <v>13</v>
      </c>
      <c r="E85">
        <v>3</v>
      </c>
      <c r="F85">
        <v>30</v>
      </c>
      <c r="G85">
        <v>9</v>
      </c>
      <c r="H85">
        <v>0</v>
      </c>
      <c r="I85">
        <v>1001303</v>
      </c>
      <c r="J85">
        <v>1217</v>
      </c>
      <c r="K85">
        <v>302.51036846450461</v>
      </c>
      <c r="L85">
        <f t="shared" si="1"/>
        <v>88966</v>
      </c>
    </row>
    <row r="86" spans="1:15" hidden="1">
      <c r="A86" t="s">
        <v>2266</v>
      </c>
      <c r="B86">
        <v>10013031900001</v>
      </c>
      <c r="C86">
        <v>10</v>
      </c>
      <c r="D86">
        <v>13</v>
      </c>
      <c r="E86">
        <v>3</v>
      </c>
      <c r="F86">
        <v>190</v>
      </c>
      <c r="G86">
        <v>1</v>
      </c>
      <c r="H86">
        <v>0</v>
      </c>
      <c r="I86">
        <v>1001303</v>
      </c>
      <c r="J86">
        <v>1418</v>
      </c>
      <c r="K86">
        <v>306.6499675629089</v>
      </c>
      <c r="L86">
        <f t="shared" si="1"/>
        <v>90384</v>
      </c>
    </row>
    <row r="87" spans="1:15" hidden="1">
      <c r="A87" t="s">
        <v>2271</v>
      </c>
      <c r="B87">
        <v>10013031900007</v>
      </c>
      <c r="C87">
        <v>10</v>
      </c>
      <c r="D87">
        <v>13</v>
      </c>
      <c r="E87">
        <v>3</v>
      </c>
      <c r="F87">
        <v>190</v>
      </c>
      <c r="G87">
        <v>7</v>
      </c>
      <c r="H87">
        <v>0</v>
      </c>
      <c r="I87">
        <v>1001303</v>
      </c>
      <c r="J87">
        <v>1270</v>
      </c>
      <c r="K87">
        <v>307.09911957822334</v>
      </c>
      <c r="L87">
        <f t="shared" si="1"/>
        <v>91654</v>
      </c>
    </row>
    <row r="88" spans="1:15" hidden="1">
      <c r="A88" t="s">
        <v>869</v>
      </c>
      <c r="B88">
        <v>10013030300023</v>
      </c>
      <c r="C88">
        <v>10</v>
      </c>
      <c r="D88">
        <v>13</v>
      </c>
      <c r="E88">
        <v>3</v>
      </c>
      <c r="F88">
        <v>30</v>
      </c>
      <c r="G88">
        <v>23</v>
      </c>
      <c r="H88">
        <v>0</v>
      </c>
      <c r="I88">
        <v>1001303</v>
      </c>
      <c r="J88">
        <v>170</v>
      </c>
      <c r="K88">
        <v>307.1889808864953</v>
      </c>
      <c r="L88">
        <f t="shared" si="1"/>
        <v>91824</v>
      </c>
    </row>
    <row r="89" spans="1:15" hidden="1">
      <c r="A89" t="s">
        <v>2232</v>
      </c>
      <c r="B89">
        <v>10013031500006</v>
      </c>
      <c r="C89">
        <v>10</v>
      </c>
      <c r="D89">
        <v>13</v>
      </c>
      <c r="E89">
        <v>3</v>
      </c>
      <c r="F89">
        <v>150</v>
      </c>
      <c r="G89">
        <v>6</v>
      </c>
      <c r="H89">
        <v>0</v>
      </c>
      <c r="I89">
        <v>1001303</v>
      </c>
      <c r="J89">
        <v>1048</v>
      </c>
      <c r="K89">
        <v>309.56593895061621</v>
      </c>
      <c r="L89">
        <f t="shared" si="1"/>
        <v>92872</v>
      </c>
    </row>
    <row r="90" spans="1:15" hidden="1">
      <c r="A90" t="s">
        <v>2286</v>
      </c>
      <c r="B90">
        <v>10013032100006</v>
      </c>
      <c r="C90">
        <v>10</v>
      </c>
      <c r="D90">
        <v>13</v>
      </c>
      <c r="E90">
        <v>3</v>
      </c>
      <c r="F90">
        <v>210</v>
      </c>
      <c r="G90">
        <v>6</v>
      </c>
      <c r="H90">
        <v>0</v>
      </c>
      <c r="I90">
        <v>1001303</v>
      </c>
      <c r="J90">
        <v>2052</v>
      </c>
      <c r="K90">
        <v>316.14236549655737</v>
      </c>
      <c r="L90">
        <f t="shared" si="1"/>
        <v>94924</v>
      </c>
    </row>
    <row r="91" spans="1:15">
      <c r="A91" s="2" t="s">
        <v>2298</v>
      </c>
      <c r="B91" s="2">
        <v>10013032200007</v>
      </c>
      <c r="C91" s="2">
        <v>10</v>
      </c>
      <c r="D91" s="2">
        <v>13</v>
      </c>
      <c r="E91" s="2">
        <v>3</v>
      </c>
      <c r="F91" s="2">
        <v>220</v>
      </c>
      <c r="G91" s="2">
        <v>7</v>
      </c>
      <c r="H91" s="2">
        <v>0</v>
      </c>
      <c r="I91" s="2">
        <v>1001303</v>
      </c>
      <c r="J91" s="2">
        <v>1535</v>
      </c>
      <c r="K91" s="2">
        <v>322.49176350494281</v>
      </c>
      <c r="L91" s="2">
        <f t="shared" si="1"/>
        <v>96459</v>
      </c>
      <c r="M91" s="2"/>
      <c r="N91" s="2"/>
      <c r="O91" s="2">
        <v>1</v>
      </c>
    </row>
    <row r="92" spans="1:15" hidden="1">
      <c r="A92" t="s">
        <v>2303</v>
      </c>
      <c r="B92">
        <v>10013032300006</v>
      </c>
      <c r="C92">
        <v>10</v>
      </c>
      <c r="D92">
        <v>13</v>
      </c>
      <c r="E92">
        <v>3</v>
      </c>
      <c r="F92">
        <v>230</v>
      </c>
      <c r="G92">
        <v>6</v>
      </c>
      <c r="H92">
        <v>0</v>
      </c>
      <c r="I92">
        <v>1001303</v>
      </c>
      <c r="J92">
        <v>859</v>
      </c>
      <c r="K92">
        <v>326.13991640834791</v>
      </c>
      <c r="L92">
        <f t="shared" si="1"/>
        <v>97318</v>
      </c>
    </row>
    <row r="93" spans="1:15" hidden="1">
      <c r="A93" t="s">
        <v>2338</v>
      </c>
      <c r="B93">
        <v>10013033200008</v>
      </c>
      <c r="C93">
        <v>10</v>
      </c>
      <c r="D93">
        <v>13</v>
      </c>
      <c r="E93">
        <v>3</v>
      </c>
      <c r="F93">
        <v>320</v>
      </c>
      <c r="G93">
        <v>8</v>
      </c>
      <c r="H93">
        <v>0</v>
      </c>
      <c r="I93">
        <v>1001303</v>
      </c>
      <c r="J93">
        <v>11</v>
      </c>
      <c r="K93">
        <v>327.79549976025669</v>
      </c>
      <c r="L93">
        <f t="shared" si="1"/>
        <v>97329</v>
      </c>
    </row>
    <row r="94" spans="1:15" hidden="1">
      <c r="A94" t="s">
        <v>2333</v>
      </c>
      <c r="B94">
        <v>10013033200003</v>
      </c>
      <c r="C94">
        <v>10</v>
      </c>
      <c r="D94">
        <v>13</v>
      </c>
      <c r="E94">
        <v>3</v>
      </c>
      <c r="F94">
        <v>320</v>
      </c>
      <c r="G94">
        <v>3</v>
      </c>
      <c r="H94">
        <v>0</v>
      </c>
      <c r="I94">
        <v>1001303</v>
      </c>
      <c r="J94">
        <v>25</v>
      </c>
      <c r="K94">
        <v>336.12294942564768</v>
      </c>
      <c r="L94">
        <f t="shared" si="1"/>
        <v>97354</v>
      </c>
    </row>
    <row r="95" spans="1:15" hidden="1">
      <c r="A95" t="s">
        <v>2248</v>
      </c>
      <c r="B95">
        <v>10013031700003</v>
      </c>
      <c r="C95">
        <v>10</v>
      </c>
      <c r="D95">
        <v>13</v>
      </c>
      <c r="E95">
        <v>3</v>
      </c>
      <c r="F95">
        <v>170</v>
      </c>
      <c r="G95">
        <v>3</v>
      </c>
      <c r="H95">
        <v>0</v>
      </c>
      <c r="I95">
        <v>1001303</v>
      </c>
      <c r="J95">
        <v>2037</v>
      </c>
      <c r="K95">
        <v>336.61248937994856</v>
      </c>
      <c r="L95">
        <f t="shared" si="1"/>
        <v>99391</v>
      </c>
    </row>
    <row r="96" spans="1:15" hidden="1">
      <c r="A96" t="s">
        <v>2273</v>
      </c>
      <c r="B96">
        <v>10013031900010</v>
      </c>
      <c r="C96">
        <v>10</v>
      </c>
      <c r="D96">
        <v>13</v>
      </c>
      <c r="E96">
        <v>3</v>
      </c>
      <c r="F96">
        <v>190</v>
      </c>
      <c r="G96">
        <v>10</v>
      </c>
      <c r="H96">
        <v>0</v>
      </c>
      <c r="I96">
        <v>1001303</v>
      </c>
      <c r="J96">
        <v>1131</v>
      </c>
      <c r="K96">
        <v>342.97149267593312</v>
      </c>
      <c r="L96">
        <f t="shared" si="1"/>
        <v>100522</v>
      </c>
    </row>
    <row r="97" spans="1:12" hidden="1">
      <c r="A97" t="s">
        <v>957</v>
      </c>
      <c r="B97">
        <v>10013030300015</v>
      </c>
      <c r="C97">
        <v>10</v>
      </c>
      <c r="D97">
        <v>13</v>
      </c>
      <c r="E97">
        <v>3</v>
      </c>
      <c r="F97">
        <v>30</v>
      </c>
      <c r="G97">
        <v>15</v>
      </c>
      <c r="H97">
        <v>0</v>
      </c>
      <c r="I97">
        <v>1001303</v>
      </c>
      <c r="J97">
        <v>1621</v>
      </c>
      <c r="K97">
        <v>348.82511140978079</v>
      </c>
      <c r="L97">
        <f t="shared" si="1"/>
        <v>102143</v>
      </c>
    </row>
    <row r="98" spans="1:12" hidden="1">
      <c r="A98" t="s">
        <v>2284</v>
      </c>
      <c r="B98">
        <v>10013032100004</v>
      </c>
      <c r="C98">
        <v>10</v>
      </c>
      <c r="D98">
        <v>13</v>
      </c>
      <c r="E98">
        <v>3</v>
      </c>
      <c r="F98">
        <v>210</v>
      </c>
      <c r="G98">
        <v>4</v>
      </c>
      <c r="H98">
        <v>0</v>
      </c>
      <c r="I98">
        <v>1001303</v>
      </c>
      <c r="J98">
        <v>1740</v>
      </c>
      <c r="K98">
        <v>349.43211244698546</v>
      </c>
      <c r="L98">
        <f t="shared" si="1"/>
        <v>103883</v>
      </c>
    </row>
    <row r="99" spans="1:12" hidden="1">
      <c r="A99" t="s">
        <v>2210</v>
      </c>
      <c r="B99">
        <v>10013030300013</v>
      </c>
      <c r="C99">
        <v>10</v>
      </c>
      <c r="D99">
        <v>13</v>
      </c>
      <c r="E99">
        <v>3</v>
      </c>
      <c r="F99">
        <v>30</v>
      </c>
      <c r="G99">
        <v>13</v>
      </c>
      <c r="H99">
        <v>0</v>
      </c>
      <c r="I99">
        <v>1001303</v>
      </c>
      <c r="J99">
        <v>2693</v>
      </c>
      <c r="K99">
        <v>352.92335586362697</v>
      </c>
      <c r="L99">
        <f t="shared" si="1"/>
        <v>106576</v>
      </c>
    </row>
    <row r="100" spans="1:12" hidden="1">
      <c r="A100" t="s">
        <v>2259</v>
      </c>
      <c r="B100">
        <v>10013031800002</v>
      </c>
      <c r="C100">
        <v>10</v>
      </c>
      <c r="D100">
        <v>13</v>
      </c>
      <c r="E100">
        <v>3</v>
      </c>
      <c r="F100">
        <v>180</v>
      </c>
      <c r="G100">
        <v>2</v>
      </c>
      <c r="H100">
        <v>0</v>
      </c>
      <c r="I100">
        <v>1001303</v>
      </c>
      <c r="J100">
        <v>1898</v>
      </c>
      <c r="K100">
        <v>355.29383903393659</v>
      </c>
      <c r="L100">
        <f t="shared" si="1"/>
        <v>108474</v>
      </c>
    </row>
    <row r="101" spans="1:12" hidden="1">
      <c r="A101" t="s">
        <v>2237</v>
      </c>
      <c r="B101">
        <v>10013031600005</v>
      </c>
      <c r="C101">
        <v>10</v>
      </c>
      <c r="D101">
        <v>13</v>
      </c>
      <c r="E101">
        <v>3</v>
      </c>
      <c r="F101">
        <v>160</v>
      </c>
      <c r="G101">
        <v>5</v>
      </c>
      <c r="H101">
        <v>0</v>
      </c>
      <c r="I101">
        <v>1001303</v>
      </c>
      <c r="J101">
        <v>1586</v>
      </c>
      <c r="K101">
        <v>359.06348237996582</v>
      </c>
      <c r="L101">
        <f t="shared" si="1"/>
        <v>110060</v>
      </c>
    </row>
    <row r="102" spans="1:12" hidden="1">
      <c r="A102" t="s">
        <v>1460</v>
      </c>
      <c r="B102">
        <v>10013032300008</v>
      </c>
      <c r="C102">
        <v>10</v>
      </c>
      <c r="D102">
        <v>13</v>
      </c>
      <c r="E102">
        <v>3</v>
      </c>
      <c r="F102">
        <v>230</v>
      </c>
      <c r="G102">
        <v>8</v>
      </c>
      <c r="H102">
        <v>0</v>
      </c>
      <c r="I102">
        <v>1001303</v>
      </c>
      <c r="J102">
        <v>394</v>
      </c>
      <c r="K102">
        <v>359.65939543497092</v>
      </c>
      <c r="L102">
        <f t="shared" si="1"/>
        <v>110454</v>
      </c>
    </row>
    <row r="103" spans="1:12" hidden="1">
      <c r="A103" t="s">
        <v>2318</v>
      </c>
      <c r="B103">
        <v>10013032500004</v>
      </c>
      <c r="C103">
        <v>10</v>
      </c>
      <c r="D103">
        <v>13</v>
      </c>
      <c r="E103">
        <v>3</v>
      </c>
      <c r="F103">
        <v>250</v>
      </c>
      <c r="G103">
        <v>4</v>
      </c>
      <c r="H103">
        <v>0</v>
      </c>
      <c r="I103">
        <v>1001303</v>
      </c>
      <c r="J103">
        <v>833</v>
      </c>
      <c r="K103">
        <v>368.41372830765732</v>
      </c>
      <c r="L103">
        <f t="shared" si="1"/>
        <v>111287</v>
      </c>
    </row>
    <row r="104" spans="1:12" hidden="1">
      <c r="A104" t="s">
        <v>2214</v>
      </c>
      <c r="B104">
        <v>10013030300019</v>
      </c>
      <c r="C104">
        <v>10</v>
      </c>
      <c r="D104">
        <v>13</v>
      </c>
      <c r="E104">
        <v>3</v>
      </c>
      <c r="F104">
        <v>30</v>
      </c>
      <c r="G104">
        <v>19</v>
      </c>
      <c r="H104">
        <v>0</v>
      </c>
      <c r="I104">
        <v>1001303</v>
      </c>
      <c r="J104">
        <v>7871</v>
      </c>
      <c r="K104">
        <v>368.6738202108782</v>
      </c>
      <c r="L104">
        <f t="shared" si="1"/>
        <v>119158</v>
      </c>
    </row>
    <row r="105" spans="1:12" hidden="1">
      <c r="A105" t="s">
        <v>2219</v>
      </c>
      <c r="B105">
        <v>10013030400008</v>
      </c>
      <c r="C105">
        <v>10</v>
      </c>
      <c r="D105">
        <v>13</v>
      </c>
      <c r="E105">
        <v>3</v>
      </c>
      <c r="F105">
        <v>40</v>
      </c>
      <c r="G105">
        <v>8</v>
      </c>
      <c r="H105">
        <v>0</v>
      </c>
      <c r="I105">
        <v>1001303</v>
      </c>
      <c r="J105">
        <v>440</v>
      </c>
      <c r="K105">
        <v>375.53457238983958</v>
      </c>
      <c r="L105">
        <f t="shared" si="1"/>
        <v>119598</v>
      </c>
    </row>
    <row r="106" spans="1:12" hidden="1">
      <c r="A106" t="s">
        <v>2280</v>
      </c>
      <c r="B106">
        <v>10013032000010</v>
      </c>
      <c r="C106">
        <v>10</v>
      </c>
      <c r="D106">
        <v>13</v>
      </c>
      <c r="E106">
        <v>3</v>
      </c>
      <c r="F106">
        <v>200</v>
      </c>
      <c r="G106">
        <v>10</v>
      </c>
      <c r="H106">
        <v>0</v>
      </c>
      <c r="I106">
        <v>1001303</v>
      </c>
      <c r="J106">
        <v>534</v>
      </c>
      <c r="K106">
        <v>375.95097631239031</v>
      </c>
      <c r="L106">
        <f t="shared" si="1"/>
        <v>120132</v>
      </c>
    </row>
    <row r="107" spans="1:12" hidden="1">
      <c r="A107" t="s">
        <v>2287</v>
      </c>
      <c r="B107">
        <v>10013032100007</v>
      </c>
      <c r="C107">
        <v>10</v>
      </c>
      <c r="D107">
        <v>13</v>
      </c>
      <c r="E107">
        <v>3</v>
      </c>
      <c r="F107">
        <v>210</v>
      </c>
      <c r="G107">
        <v>7</v>
      </c>
      <c r="H107">
        <v>0</v>
      </c>
      <c r="I107">
        <v>1001303</v>
      </c>
      <c r="J107">
        <v>1007</v>
      </c>
      <c r="K107">
        <v>381.89734460874558</v>
      </c>
      <c r="L107">
        <f t="shared" si="1"/>
        <v>121139</v>
      </c>
    </row>
    <row r="108" spans="1:12" hidden="1">
      <c r="A108" t="s">
        <v>2313</v>
      </c>
      <c r="B108">
        <v>10013032400007</v>
      </c>
      <c r="C108">
        <v>10</v>
      </c>
      <c r="D108">
        <v>13</v>
      </c>
      <c r="E108">
        <v>3</v>
      </c>
      <c r="F108">
        <v>240</v>
      </c>
      <c r="G108">
        <v>7</v>
      </c>
      <c r="H108">
        <v>0</v>
      </c>
      <c r="I108">
        <v>1001303</v>
      </c>
      <c r="J108">
        <v>287</v>
      </c>
      <c r="K108">
        <v>385.54223737802613</v>
      </c>
      <c r="L108">
        <f t="shared" si="1"/>
        <v>121426</v>
      </c>
    </row>
    <row r="109" spans="1:12" hidden="1">
      <c r="A109" t="s">
        <v>2267</v>
      </c>
      <c r="B109">
        <v>10013031900002</v>
      </c>
      <c r="C109">
        <v>10</v>
      </c>
      <c r="D109">
        <v>13</v>
      </c>
      <c r="E109">
        <v>3</v>
      </c>
      <c r="F109">
        <v>190</v>
      </c>
      <c r="G109">
        <v>2</v>
      </c>
      <c r="H109">
        <v>0</v>
      </c>
      <c r="I109">
        <v>1001303</v>
      </c>
      <c r="J109">
        <v>1549</v>
      </c>
      <c r="K109">
        <v>385.55076223837267</v>
      </c>
      <c r="L109">
        <f t="shared" si="1"/>
        <v>122975</v>
      </c>
    </row>
    <row r="110" spans="1:12" hidden="1">
      <c r="A110" t="s">
        <v>2329</v>
      </c>
      <c r="B110">
        <v>10013033100005</v>
      </c>
      <c r="C110">
        <v>10</v>
      </c>
      <c r="D110">
        <v>13</v>
      </c>
      <c r="E110">
        <v>3</v>
      </c>
      <c r="F110">
        <v>310</v>
      </c>
      <c r="G110">
        <v>5</v>
      </c>
      <c r="H110">
        <v>0</v>
      </c>
      <c r="I110">
        <v>1001303</v>
      </c>
      <c r="J110">
        <v>77</v>
      </c>
      <c r="K110">
        <v>388.89970036465422</v>
      </c>
      <c r="L110">
        <f t="shared" si="1"/>
        <v>123052</v>
      </c>
    </row>
    <row r="111" spans="1:12" hidden="1">
      <c r="A111" t="s">
        <v>2270</v>
      </c>
      <c r="B111">
        <v>10013031900006</v>
      </c>
      <c r="C111">
        <v>10</v>
      </c>
      <c r="D111">
        <v>13</v>
      </c>
      <c r="E111">
        <v>3</v>
      </c>
      <c r="F111">
        <v>190</v>
      </c>
      <c r="G111">
        <v>6</v>
      </c>
      <c r="H111">
        <v>0</v>
      </c>
      <c r="I111">
        <v>1001303</v>
      </c>
      <c r="J111">
        <v>1831</v>
      </c>
      <c r="K111">
        <v>395.75739513663513</v>
      </c>
      <c r="L111">
        <f t="shared" si="1"/>
        <v>124883</v>
      </c>
    </row>
    <row r="112" spans="1:12" hidden="1">
      <c r="A112" t="s">
        <v>1835</v>
      </c>
      <c r="B112">
        <v>10013032000001</v>
      </c>
      <c r="C112">
        <v>10</v>
      </c>
      <c r="D112">
        <v>13</v>
      </c>
      <c r="E112">
        <v>3</v>
      </c>
      <c r="F112">
        <v>200</v>
      </c>
      <c r="G112">
        <v>1</v>
      </c>
      <c r="H112">
        <v>0</v>
      </c>
      <c r="I112">
        <v>1001303</v>
      </c>
      <c r="J112">
        <v>1666</v>
      </c>
      <c r="K112">
        <v>397.95876406016799</v>
      </c>
      <c r="L112">
        <f t="shared" si="1"/>
        <v>126549</v>
      </c>
    </row>
    <row r="113" spans="1:12" hidden="1">
      <c r="A113" t="s">
        <v>2328</v>
      </c>
      <c r="B113">
        <v>10013033100004</v>
      </c>
      <c r="C113">
        <v>10</v>
      </c>
      <c r="D113">
        <v>13</v>
      </c>
      <c r="E113">
        <v>3</v>
      </c>
      <c r="F113">
        <v>310</v>
      </c>
      <c r="G113">
        <v>4</v>
      </c>
      <c r="H113">
        <v>0</v>
      </c>
      <c r="I113">
        <v>1001303</v>
      </c>
      <c r="J113">
        <v>45</v>
      </c>
      <c r="K113">
        <v>397.96445990506106</v>
      </c>
      <c r="L113">
        <f t="shared" si="1"/>
        <v>126594</v>
      </c>
    </row>
    <row r="114" spans="1:12" hidden="1">
      <c r="A114" t="s">
        <v>2289</v>
      </c>
      <c r="B114">
        <v>10013032100010</v>
      </c>
      <c r="C114">
        <v>10</v>
      </c>
      <c r="D114">
        <v>13</v>
      </c>
      <c r="E114">
        <v>3</v>
      </c>
      <c r="F114">
        <v>210</v>
      </c>
      <c r="G114">
        <v>10</v>
      </c>
      <c r="H114">
        <v>0</v>
      </c>
      <c r="I114">
        <v>1001303</v>
      </c>
      <c r="J114">
        <v>1043</v>
      </c>
      <c r="K114">
        <v>399.44103876268986</v>
      </c>
      <c r="L114">
        <f t="shared" si="1"/>
        <v>127637</v>
      </c>
    </row>
    <row r="115" spans="1:12" hidden="1">
      <c r="A115" t="s">
        <v>2311</v>
      </c>
      <c r="B115">
        <v>10013032400005</v>
      </c>
      <c r="C115">
        <v>10</v>
      </c>
      <c r="D115">
        <v>13</v>
      </c>
      <c r="E115">
        <v>3</v>
      </c>
      <c r="F115">
        <v>240</v>
      </c>
      <c r="G115">
        <v>5</v>
      </c>
      <c r="H115">
        <v>0</v>
      </c>
      <c r="I115">
        <v>1001303</v>
      </c>
      <c r="J115">
        <v>497</v>
      </c>
      <c r="K115">
        <v>403.13259146746907</v>
      </c>
      <c r="L115">
        <f t="shared" si="1"/>
        <v>128134</v>
      </c>
    </row>
    <row r="116" spans="1:12" hidden="1">
      <c r="A116" t="s">
        <v>2225</v>
      </c>
      <c r="B116">
        <v>10013030400014</v>
      </c>
      <c r="C116">
        <v>10</v>
      </c>
      <c r="D116">
        <v>13</v>
      </c>
      <c r="E116">
        <v>3</v>
      </c>
      <c r="F116">
        <v>40</v>
      </c>
      <c r="G116">
        <v>14</v>
      </c>
      <c r="H116">
        <v>0</v>
      </c>
      <c r="I116">
        <v>1001303</v>
      </c>
      <c r="J116">
        <v>1336</v>
      </c>
      <c r="K116">
        <v>405.94262392452987</v>
      </c>
      <c r="L116">
        <f t="shared" si="1"/>
        <v>129470</v>
      </c>
    </row>
    <row r="117" spans="1:12" hidden="1">
      <c r="A117" t="s">
        <v>2310</v>
      </c>
      <c r="B117">
        <v>10013032400003</v>
      </c>
      <c r="C117">
        <v>10</v>
      </c>
      <c r="D117">
        <v>13</v>
      </c>
      <c r="E117">
        <v>3</v>
      </c>
      <c r="F117">
        <v>240</v>
      </c>
      <c r="G117">
        <v>3</v>
      </c>
      <c r="H117">
        <v>0</v>
      </c>
      <c r="I117">
        <v>1001303</v>
      </c>
      <c r="J117">
        <v>965</v>
      </c>
      <c r="K117">
        <v>410.71858648360649</v>
      </c>
      <c r="L117">
        <f t="shared" si="1"/>
        <v>130435</v>
      </c>
    </row>
    <row r="118" spans="1:12" hidden="1">
      <c r="A118" t="s">
        <v>2257</v>
      </c>
      <c r="B118">
        <v>10013031700013</v>
      </c>
      <c r="C118">
        <v>10</v>
      </c>
      <c r="D118">
        <v>13</v>
      </c>
      <c r="E118">
        <v>3</v>
      </c>
      <c r="F118">
        <v>170</v>
      </c>
      <c r="G118">
        <v>13</v>
      </c>
      <c r="H118">
        <v>0</v>
      </c>
      <c r="I118">
        <v>1001303</v>
      </c>
      <c r="J118">
        <v>2725</v>
      </c>
      <c r="K118">
        <v>413.4080226018757</v>
      </c>
      <c r="L118">
        <f t="shared" si="1"/>
        <v>133160</v>
      </c>
    </row>
    <row r="119" spans="1:12" hidden="1">
      <c r="A119" t="s">
        <v>1573</v>
      </c>
      <c r="B119">
        <v>10013031700015</v>
      </c>
      <c r="C119">
        <v>10</v>
      </c>
      <c r="D119">
        <v>13</v>
      </c>
      <c r="E119">
        <v>3</v>
      </c>
      <c r="F119">
        <v>170</v>
      </c>
      <c r="G119">
        <v>15</v>
      </c>
      <c r="H119">
        <v>0</v>
      </c>
      <c r="I119">
        <v>1001303</v>
      </c>
      <c r="J119">
        <v>2241</v>
      </c>
      <c r="K119">
        <v>413.6795370673608</v>
      </c>
      <c r="L119">
        <f t="shared" si="1"/>
        <v>135401</v>
      </c>
    </row>
    <row r="120" spans="1:12" hidden="1">
      <c r="A120" t="s">
        <v>2255</v>
      </c>
      <c r="B120">
        <v>10013031700011</v>
      </c>
      <c r="C120">
        <v>10</v>
      </c>
      <c r="D120">
        <v>13</v>
      </c>
      <c r="E120">
        <v>3</v>
      </c>
      <c r="F120">
        <v>170</v>
      </c>
      <c r="G120">
        <v>11</v>
      </c>
      <c r="H120">
        <v>0</v>
      </c>
      <c r="I120">
        <v>1001303</v>
      </c>
      <c r="J120">
        <v>1382</v>
      </c>
      <c r="K120">
        <v>415.29583879837435</v>
      </c>
      <c r="L120">
        <f t="shared" si="1"/>
        <v>136783</v>
      </c>
    </row>
    <row r="121" spans="1:12" hidden="1">
      <c r="A121" t="s">
        <v>2307</v>
      </c>
      <c r="B121">
        <v>10013032300011</v>
      </c>
      <c r="C121">
        <v>10</v>
      </c>
      <c r="D121">
        <v>13</v>
      </c>
      <c r="E121">
        <v>3</v>
      </c>
      <c r="F121">
        <v>230</v>
      </c>
      <c r="G121">
        <v>11</v>
      </c>
      <c r="H121">
        <v>0</v>
      </c>
      <c r="I121">
        <v>1001303</v>
      </c>
      <c r="J121">
        <v>416</v>
      </c>
      <c r="K121">
        <v>417.92899884506073</v>
      </c>
      <c r="L121">
        <f t="shared" si="1"/>
        <v>137199</v>
      </c>
    </row>
    <row r="122" spans="1:12" hidden="1">
      <c r="A122" t="s">
        <v>2342</v>
      </c>
      <c r="B122">
        <v>10013033300005</v>
      </c>
      <c r="C122">
        <v>10</v>
      </c>
      <c r="D122">
        <v>13</v>
      </c>
      <c r="E122">
        <v>3</v>
      </c>
      <c r="F122">
        <v>330</v>
      </c>
      <c r="G122">
        <v>5</v>
      </c>
      <c r="H122">
        <v>0</v>
      </c>
      <c r="I122">
        <v>1001303</v>
      </c>
      <c r="J122">
        <v>24</v>
      </c>
      <c r="K122">
        <v>418.04032091671149</v>
      </c>
      <c r="L122">
        <f t="shared" si="1"/>
        <v>137223</v>
      </c>
    </row>
    <row r="123" spans="1:12" hidden="1">
      <c r="A123" t="s">
        <v>2337</v>
      </c>
      <c r="B123">
        <v>10013033200007</v>
      </c>
      <c r="C123">
        <v>10</v>
      </c>
      <c r="D123">
        <v>13</v>
      </c>
      <c r="E123">
        <v>3</v>
      </c>
      <c r="F123">
        <v>320</v>
      </c>
      <c r="G123">
        <v>7</v>
      </c>
      <c r="H123">
        <v>0</v>
      </c>
      <c r="I123">
        <v>1001303</v>
      </c>
      <c r="J123">
        <v>29</v>
      </c>
      <c r="K123">
        <v>418.40102528009254</v>
      </c>
      <c r="L123">
        <f t="shared" si="1"/>
        <v>137252</v>
      </c>
    </row>
    <row r="124" spans="1:12" hidden="1">
      <c r="A124" t="s">
        <v>2282</v>
      </c>
      <c r="B124">
        <v>10013032100002</v>
      </c>
      <c r="C124">
        <v>10</v>
      </c>
      <c r="D124">
        <v>13</v>
      </c>
      <c r="E124">
        <v>3</v>
      </c>
      <c r="F124">
        <v>210</v>
      </c>
      <c r="G124">
        <v>2</v>
      </c>
      <c r="H124">
        <v>0</v>
      </c>
      <c r="I124">
        <v>1001303</v>
      </c>
      <c r="J124">
        <v>1359</v>
      </c>
      <c r="K124">
        <v>419.17267878822787</v>
      </c>
      <c r="L124">
        <f t="shared" si="1"/>
        <v>138611</v>
      </c>
    </row>
    <row r="125" spans="1:12" hidden="1">
      <c r="A125" t="s">
        <v>833</v>
      </c>
      <c r="B125">
        <v>10013030300022</v>
      </c>
      <c r="C125">
        <v>10</v>
      </c>
      <c r="D125">
        <v>13</v>
      </c>
      <c r="E125">
        <v>3</v>
      </c>
      <c r="F125">
        <v>30</v>
      </c>
      <c r="G125">
        <v>22</v>
      </c>
      <c r="H125">
        <v>0</v>
      </c>
      <c r="I125">
        <v>1001303</v>
      </c>
      <c r="J125">
        <v>518</v>
      </c>
      <c r="K125">
        <v>422.76005069403931</v>
      </c>
      <c r="L125">
        <f t="shared" si="1"/>
        <v>139129</v>
      </c>
    </row>
    <row r="126" spans="1:12" hidden="1">
      <c r="A126" t="s">
        <v>2304</v>
      </c>
      <c r="B126">
        <v>10013032300007</v>
      </c>
      <c r="C126">
        <v>10</v>
      </c>
      <c r="D126">
        <v>13</v>
      </c>
      <c r="E126">
        <v>3</v>
      </c>
      <c r="F126">
        <v>230</v>
      </c>
      <c r="G126">
        <v>7</v>
      </c>
      <c r="H126">
        <v>0</v>
      </c>
      <c r="I126">
        <v>1001303</v>
      </c>
      <c r="J126">
        <v>1155</v>
      </c>
      <c r="K126">
        <v>424.39027392825716</v>
      </c>
      <c r="L126">
        <f t="shared" si="1"/>
        <v>140284</v>
      </c>
    </row>
    <row r="127" spans="1:12" hidden="1">
      <c r="A127" t="s">
        <v>2246</v>
      </c>
      <c r="B127">
        <v>10013031600014</v>
      </c>
      <c r="C127">
        <v>10</v>
      </c>
      <c r="D127">
        <v>13</v>
      </c>
      <c r="E127">
        <v>3</v>
      </c>
      <c r="F127">
        <v>160</v>
      </c>
      <c r="G127">
        <v>14</v>
      </c>
      <c r="H127">
        <v>0</v>
      </c>
      <c r="I127">
        <v>1001303</v>
      </c>
      <c r="J127">
        <v>2679</v>
      </c>
      <c r="K127">
        <v>431.7072348186806</v>
      </c>
      <c r="L127">
        <f t="shared" si="1"/>
        <v>142963</v>
      </c>
    </row>
    <row r="128" spans="1:12" hidden="1">
      <c r="A128" t="s">
        <v>2299</v>
      </c>
      <c r="B128">
        <v>10013032200008</v>
      </c>
      <c r="C128">
        <v>10</v>
      </c>
      <c r="D128">
        <v>13</v>
      </c>
      <c r="E128">
        <v>3</v>
      </c>
      <c r="F128">
        <v>220</v>
      </c>
      <c r="G128">
        <v>8</v>
      </c>
      <c r="H128">
        <v>0</v>
      </c>
      <c r="I128">
        <v>1001303</v>
      </c>
      <c r="J128">
        <v>815</v>
      </c>
      <c r="K128">
        <v>433.82262765296377</v>
      </c>
      <c r="L128">
        <f t="shared" si="1"/>
        <v>143778</v>
      </c>
    </row>
    <row r="129" spans="1:15" hidden="1">
      <c r="A129" t="s">
        <v>2291</v>
      </c>
      <c r="B129">
        <v>10013032100012</v>
      </c>
      <c r="C129">
        <v>10</v>
      </c>
      <c r="D129">
        <v>13</v>
      </c>
      <c r="E129">
        <v>3</v>
      </c>
      <c r="F129">
        <v>210</v>
      </c>
      <c r="G129">
        <v>12</v>
      </c>
      <c r="H129">
        <v>0</v>
      </c>
      <c r="I129">
        <v>1001303</v>
      </c>
      <c r="J129">
        <v>2376</v>
      </c>
      <c r="K129">
        <v>433.96506184752525</v>
      </c>
      <c r="L129">
        <f t="shared" si="1"/>
        <v>146154</v>
      </c>
    </row>
    <row r="130" spans="1:15">
      <c r="A130" s="2" t="s">
        <v>2203</v>
      </c>
      <c r="B130" s="2">
        <v>10013030300003</v>
      </c>
      <c r="C130" s="2">
        <v>10</v>
      </c>
      <c r="D130" s="2">
        <v>13</v>
      </c>
      <c r="E130" s="2">
        <v>3</v>
      </c>
      <c r="F130" s="2">
        <v>30</v>
      </c>
      <c r="G130" s="2">
        <v>3</v>
      </c>
      <c r="H130" s="2">
        <v>0</v>
      </c>
      <c r="I130" s="2">
        <v>1001303</v>
      </c>
      <c r="J130" s="2">
        <v>414</v>
      </c>
      <c r="K130" s="2">
        <v>437.91060335029999</v>
      </c>
      <c r="L130" s="2">
        <f t="shared" si="1"/>
        <v>146568</v>
      </c>
      <c r="M130" s="2"/>
      <c r="N130" s="2"/>
      <c r="O130" s="2">
        <v>1</v>
      </c>
    </row>
    <row r="131" spans="1:15" hidden="1">
      <c r="A131" t="s">
        <v>2213</v>
      </c>
      <c r="B131">
        <v>10013030300017</v>
      </c>
      <c r="C131">
        <v>10</v>
      </c>
      <c r="D131">
        <v>13</v>
      </c>
      <c r="E131">
        <v>3</v>
      </c>
      <c r="F131">
        <v>30</v>
      </c>
      <c r="G131">
        <v>17</v>
      </c>
      <c r="H131">
        <v>0</v>
      </c>
      <c r="I131">
        <v>1001303</v>
      </c>
      <c r="J131">
        <v>1889</v>
      </c>
      <c r="K131">
        <v>440.27552000604595</v>
      </c>
      <c r="L131">
        <f t="shared" si="1"/>
        <v>148457</v>
      </c>
    </row>
    <row r="132" spans="1:15" hidden="1">
      <c r="A132" t="s">
        <v>2226</v>
      </c>
      <c r="B132">
        <v>10013030400016</v>
      </c>
      <c r="C132">
        <v>10</v>
      </c>
      <c r="D132">
        <v>13</v>
      </c>
      <c r="E132">
        <v>3</v>
      </c>
      <c r="F132">
        <v>40</v>
      </c>
      <c r="G132">
        <v>16</v>
      </c>
      <c r="H132">
        <v>0</v>
      </c>
      <c r="I132">
        <v>1001303</v>
      </c>
      <c r="J132">
        <v>1208</v>
      </c>
      <c r="K132">
        <v>441.52068324509474</v>
      </c>
      <c r="L132">
        <f t="shared" ref="L132:L176" si="2">J132+L131</f>
        <v>149665</v>
      </c>
    </row>
    <row r="133" spans="1:15" hidden="1">
      <c r="A133" t="s">
        <v>1555</v>
      </c>
      <c r="B133">
        <v>10013031800001</v>
      </c>
      <c r="C133">
        <v>10</v>
      </c>
      <c r="D133">
        <v>13</v>
      </c>
      <c r="E133">
        <v>3</v>
      </c>
      <c r="F133">
        <v>180</v>
      </c>
      <c r="G133">
        <v>1</v>
      </c>
      <c r="H133">
        <v>0</v>
      </c>
      <c r="I133">
        <v>1001303</v>
      </c>
      <c r="J133">
        <v>2160</v>
      </c>
      <c r="K133">
        <v>448.79996879300847</v>
      </c>
      <c r="L133">
        <f t="shared" si="2"/>
        <v>151825</v>
      </c>
    </row>
    <row r="134" spans="1:15" hidden="1">
      <c r="A134" t="s">
        <v>2331</v>
      </c>
      <c r="B134">
        <v>10013033200001</v>
      </c>
      <c r="C134">
        <v>10</v>
      </c>
      <c r="D134">
        <v>13</v>
      </c>
      <c r="E134">
        <v>3</v>
      </c>
      <c r="F134">
        <v>320</v>
      </c>
      <c r="G134">
        <v>1</v>
      </c>
      <c r="H134">
        <v>0</v>
      </c>
      <c r="I134">
        <v>1001303</v>
      </c>
      <c r="J134">
        <v>46</v>
      </c>
      <c r="K134">
        <v>450.43749829607236</v>
      </c>
      <c r="L134">
        <f t="shared" si="2"/>
        <v>151871</v>
      </c>
    </row>
    <row r="135" spans="1:15" hidden="1">
      <c r="A135" t="s">
        <v>2316</v>
      </c>
      <c r="B135">
        <v>10013032500002</v>
      </c>
      <c r="C135">
        <v>10</v>
      </c>
      <c r="D135">
        <v>13</v>
      </c>
      <c r="E135">
        <v>3</v>
      </c>
      <c r="F135">
        <v>250</v>
      </c>
      <c r="G135">
        <v>2</v>
      </c>
      <c r="H135">
        <v>0</v>
      </c>
      <c r="I135">
        <v>1001303</v>
      </c>
      <c r="J135">
        <v>1766</v>
      </c>
      <c r="K135">
        <v>451.9937609085938</v>
      </c>
      <c r="L135">
        <f t="shared" si="2"/>
        <v>153637</v>
      </c>
    </row>
    <row r="136" spans="1:15" hidden="1">
      <c r="A136" t="s">
        <v>2279</v>
      </c>
      <c r="B136">
        <v>10013032000008</v>
      </c>
      <c r="C136">
        <v>10</v>
      </c>
      <c r="D136">
        <v>13</v>
      </c>
      <c r="E136">
        <v>3</v>
      </c>
      <c r="F136">
        <v>200</v>
      </c>
      <c r="G136">
        <v>8</v>
      </c>
      <c r="H136">
        <v>0</v>
      </c>
      <c r="I136">
        <v>1001303</v>
      </c>
      <c r="J136">
        <v>1046</v>
      </c>
      <c r="K136">
        <v>455.60560326236856</v>
      </c>
      <c r="L136">
        <f t="shared" si="2"/>
        <v>154683</v>
      </c>
    </row>
    <row r="137" spans="1:15" hidden="1">
      <c r="A137" t="s">
        <v>2323</v>
      </c>
      <c r="B137">
        <v>10013033000005</v>
      </c>
      <c r="C137">
        <v>10</v>
      </c>
      <c r="D137">
        <v>13</v>
      </c>
      <c r="E137">
        <v>3</v>
      </c>
      <c r="F137">
        <v>300</v>
      </c>
      <c r="G137">
        <v>5</v>
      </c>
      <c r="H137">
        <v>0</v>
      </c>
      <c r="I137">
        <v>1001303</v>
      </c>
      <c r="J137">
        <v>16</v>
      </c>
      <c r="K137">
        <v>457.8128635323651</v>
      </c>
      <c r="L137">
        <f t="shared" si="2"/>
        <v>154699</v>
      </c>
    </row>
    <row r="138" spans="1:15" hidden="1">
      <c r="A138" t="s">
        <v>2212</v>
      </c>
      <c r="B138">
        <v>10013030300016</v>
      </c>
      <c r="C138">
        <v>10</v>
      </c>
      <c r="D138">
        <v>13</v>
      </c>
      <c r="E138">
        <v>3</v>
      </c>
      <c r="F138">
        <v>30</v>
      </c>
      <c r="G138">
        <v>16</v>
      </c>
      <c r="H138">
        <v>0</v>
      </c>
      <c r="I138">
        <v>1001303</v>
      </c>
      <c r="J138">
        <v>4980</v>
      </c>
      <c r="K138">
        <v>460.41959054576262</v>
      </c>
      <c r="L138">
        <f t="shared" si="2"/>
        <v>159679</v>
      </c>
    </row>
    <row r="139" spans="1:15" hidden="1">
      <c r="A139" t="s">
        <v>2228</v>
      </c>
      <c r="B139">
        <v>10013031500001</v>
      </c>
      <c r="C139">
        <v>10</v>
      </c>
      <c r="D139">
        <v>13</v>
      </c>
      <c r="E139">
        <v>3</v>
      </c>
      <c r="F139">
        <v>150</v>
      </c>
      <c r="G139">
        <v>1</v>
      </c>
      <c r="H139">
        <v>0</v>
      </c>
      <c r="I139">
        <v>1001303</v>
      </c>
      <c r="J139">
        <v>1941</v>
      </c>
      <c r="K139">
        <v>463.47441084008375</v>
      </c>
      <c r="L139">
        <f t="shared" si="2"/>
        <v>161620</v>
      </c>
    </row>
    <row r="140" spans="1:15" hidden="1">
      <c r="A140" t="s">
        <v>2339</v>
      </c>
      <c r="B140">
        <v>10013033300002</v>
      </c>
      <c r="C140">
        <v>10</v>
      </c>
      <c r="D140">
        <v>13</v>
      </c>
      <c r="E140">
        <v>3</v>
      </c>
      <c r="F140">
        <v>330</v>
      </c>
      <c r="G140">
        <v>2</v>
      </c>
      <c r="H140">
        <v>0</v>
      </c>
      <c r="I140">
        <v>1001303</v>
      </c>
      <c r="J140">
        <v>14</v>
      </c>
      <c r="K140">
        <v>463.93140311831326</v>
      </c>
      <c r="L140">
        <f t="shared" si="2"/>
        <v>161634</v>
      </c>
    </row>
    <row r="141" spans="1:15" hidden="1">
      <c r="A141" t="s">
        <v>2332</v>
      </c>
      <c r="B141">
        <v>10013033200002</v>
      </c>
      <c r="C141">
        <v>10</v>
      </c>
      <c r="D141">
        <v>13</v>
      </c>
      <c r="E141">
        <v>3</v>
      </c>
      <c r="F141">
        <v>320</v>
      </c>
      <c r="G141">
        <v>2</v>
      </c>
      <c r="H141">
        <v>0</v>
      </c>
      <c r="I141">
        <v>1001303</v>
      </c>
      <c r="J141">
        <v>42</v>
      </c>
      <c r="K141">
        <v>471.67262559904879</v>
      </c>
      <c r="L141">
        <f t="shared" si="2"/>
        <v>161676</v>
      </c>
    </row>
    <row r="142" spans="1:15" hidden="1">
      <c r="A142" t="s">
        <v>2215</v>
      </c>
      <c r="B142">
        <v>10013030300020</v>
      </c>
      <c r="C142">
        <v>10</v>
      </c>
      <c r="D142">
        <v>13</v>
      </c>
      <c r="E142">
        <v>3</v>
      </c>
      <c r="F142">
        <v>30</v>
      </c>
      <c r="G142">
        <v>20</v>
      </c>
      <c r="H142">
        <v>0</v>
      </c>
      <c r="I142">
        <v>1001303</v>
      </c>
      <c r="J142">
        <v>1235</v>
      </c>
      <c r="K142">
        <v>472.43207948574496</v>
      </c>
      <c r="L142">
        <f t="shared" si="2"/>
        <v>162911</v>
      </c>
    </row>
    <row r="143" spans="1:15" hidden="1">
      <c r="A143" t="s">
        <v>2306</v>
      </c>
      <c r="B143">
        <v>10013032300010</v>
      </c>
      <c r="C143">
        <v>10</v>
      </c>
      <c r="D143">
        <v>13</v>
      </c>
      <c r="E143">
        <v>3</v>
      </c>
      <c r="F143">
        <v>230</v>
      </c>
      <c r="G143">
        <v>10</v>
      </c>
      <c r="H143">
        <v>0</v>
      </c>
      <c r="I143">
        <v>1001303</v>
      </c>
      <c r="J143">
        <v>498</v>
      </c>
      <c r="K143">
        <v>473.01203913092439</v>
      </c>
      <c r="L143">
        <f t="shared" si="2"/>
        <v>163409</v>
      </c>
    </row>
    <row r="144" spans="1:15" hidden="1">
      <c r="A144" t="s">
        <v>2264</v>
      </c>
      <c r="B144">
        <v>10013031800007</v>
      </c>
      <c r="C144">
        <v>10</v>
      </c>
      <c r="D144">
        <v>13</v>
      </c>
      <c r="E144">
        <v>3</v>
      </c>
      <c r="F144">
        <v>180</v>
      </c>
      <c r="G144">
        <v>7</v>
      </c>
      <c r="H144">
        <v>0</v>
      </c>
      <c r="I144">
        <v>1001303</v>
      </c>
      <c r="J144">
        <v>918</v>
      </c>
      <c r="K144">
        <v>474.71018249453903</v>
      </c>
      <c r="L144">
        <f t="shared" si="2"/>
        <v>164327</v>
      </c>
    </row>
    <row r="145" spans="1:12" hidden="1">
      <c r="A145" t="s">
        <v>2275</v>
      </c>
      <c r="B145">
        <v>10013032000004</v>
      </c>
      <c r="C145">
        <v>10</v>
      </c>
      <c r="D145">
        <v>13</v>
      </c>
      <c r="E145">
        <v>3</v>
      </c>
      <c r="F145">
        <v>200</v>
      </c>
      <c r="G145">
        <v>4</v>
      </c>
      <c r="H145">
        <v>0</v>
      </c>
      <c r="I145">
        <v>1001303</v>
      </c>
      <c r="J145">
        <v>680</v>
      </c>
      <c r="K145">
        <v>475.14602935284688</v>
      </c>
      <c r="L145">
        <f t="shared" si="2"/>
        <v>165007</v>
      </c>
    </row>
    <row r="146" spans="1:12" hidden="1">
      <c r="A146" t="s">
        <v>2297</v>
      </c>
      <c r="B146">
        <v>10013032200006</v>
      </c>
      <c r="C146">
        <v>10</v>
      </c>
      <c r="D146">
        <v>13</v>
      </c>
      <c r="E146">
        <v>3</v>
      </c>
      <c r="F146">
        <v>220</v>
      </c>
      <c r="G146">
        <v>6</v>
      </c>
      <c r="H146">
        <v>0</v>
      </c>
      <c r="I146">
        <v>1001303</v>
      </c>
      <c r="J146">
        <v>1048</v>
      </c>
      <c r="K146">
        <v>476.85094805846148</v>
      </c>
      <c r="L146">
        <f t="shared" si="2"/>
        <v>166055</v>
      </c>
    </row>
    <row r="147" spans="1:12" hidden="1">
      <c r="A147" t="s">
        <v>2253</v>
      </c>
      <c r="B147">
        <v>10013031700009</v>
      </c>
      <c r="C147">
        <v>10</v>
      </c>
      <c r="D147">
        <v>13</v>
      </c>
      <c r="E147">
        <v>3</v>
      </c>
      <c r="F147">
        <v>170</v>
      </c>
      <c r="G147">
        <v>9</v>
      </c>
      <c r="H147">
        <v>0</v>
      </c>
      <c r="I147">
        <v>1001303</v>
      </c>
      <c r="J147">
        <v>2133</v>
      </c>
      <c r="K147">
        <v>477.99440877809911</v>
      </c>
      <c r="L147">
        <f t="shared" si="2"/>
        <v>168188</v>
      </c>
    </row>
    <row r="148" spans="1:12" hidden="1">
      <c r="A148" t="s">
        <v>2293</v>
      </c>
      <c r="B148">
        <v>10013032200002</v>
      </c>
      <c r="C148">
        <v>10</v>
      </c>
      <c r="D148">
        <v>13</v>
      </c>
      <c r="E148">
        <v>3</v>
      </c>
      <c r="F148">
        <v>220</v>
      </c>
      <c r="G148">
        <v>2</v>
      </c>
      <c r="H148">
        <v>0</v>
      </c>
      <c r="I148">
        <v>1001303</v>
      </c>
      <c r="J148">
        <v>1184</v>
      </c>
      <c r="K148">
        <v>479.61428445328926</v>
      </c>
      <c r="L148">
        <f t="shared" si="2"/>
        <v>169372</v>
      </c>
    </row>
    <row r="149" spans="1:12" hidden="1">
      <c r="A149" t="s">
        <v>2250</v>
      </c>
      <c r="B149">
        <v>10013031700006</v>
      </c>
      <c r="C149">
        <v>10</v>
      </c>
      <c r="D149">
        <v>13</v>
      </c>
      <c r="E149">
        <v>3</v>
      </c>
      <c r="F149">
        <v>170</v>
      </c>
      <c r="G149">
        <v>6</v>
      </c>
      <c r="H149">
        <v>0</v>
      </c>
      <c r="I149">
        <v>1001303</v>
      </c>
      <c r="J149">
        <v>2216</v>
      </c>
      <c r="K149">
        <v>483.74445942680114</v>
      </c>
      <c r="L149">
        <f t="shared" si="2"/>
        <v>171588</v>
      </c>
    </row>
    <row r="150" spans="1:12" hidden="1">
      <c r="A150" t="s">
        <v>2209</v>
      </c>
      <c r="B150">
        <v>10013030300012</v>
      </c>
      <c r="C150">
        <v>10</v>
      </c>
      <c r="D150">
        <v>13</v>
      </c>
      <c r="E150">
        <v>3</v>
      </c>
      <c r="F150">
        <v>30</v>
      </c>
      <c r="G150">
        <v>12</v>
      </c>
      <c r="H150">
        <v>0</v>
      </c>
      <c r="I150">
        <v>1001303</v>
      </c>
      <c r="J150">
        <v>1853</v>
      </c>
      <c r="K150">
        <v>486.56177974124853</v>
      </c>
      <c r="L150">
        <f t="shared" si="2"/>
        <v>173441</v>
      </c>
    </row>
    <row r="151" spans="1:12" hidden="1">
      <c r="A151" t="s">
        <v>2283</v>
      </c>
      <c r="B151">
        <v>10013032100003</v>
      </c>
      <c r="C151">
        <v>10</v>
      </c>
      <c r="D151">
        <v>13</v>
      </c>
      <c r="E151">
        <v>3</v>
      </c>
      <c r="F151">
        <v>210</v>
      </c>
      <c r="G151">
        <v>3</v>
      </c>
      <c r="H151">
        <v>0</v>
      </c>
      <c r="I151">
        <v>1001303</v>
      </c>
      <c r="J151">
        <v>831</v>
      </c>
      <c r="K151">
        <v>488.24813284726287</v>
      </c>
      <c r="L151">
        <f t="shared" si="2"/>
        <v>174272</v>
      </c>
    </row>
    <row r="152" spans="1:12" hidden="1">
      <c r="A152" t="s">
        <v>2327</v>
      </c>
      <c r="B152">
        <v>10013033100003</v>
      </c>
      <c r="C152">
        <v>10</v>
      </c>
      <c r="D152">
        <v>13</v>
      </c>
      <c r="E152">
        <v>3</v>
      </c>
      <c r="F152">
        <v>310</v>
      </c>
      <c r="G152">
        <v>3</v>
      </c>
      <c r="H152">
        <v>0</v>
      </c>
      <c r="I152">
        <v>1001303</v>
      </c>
      <c r="J152">
        <v>6</v>
      </c>
      <c r="K152">
        <v>489.42921151929966</v>
      </c>
      <c r="L152">
        <f t="shared" si="2"/>
        <v>174278</v>
      </c>
    </row>
    <row r="153" spans="1:12" hidden="1">
      <c r="A153" t="s">
        <v>2277</v>
      </c>
      <c r="B153">
        <v>10013032000006</v>
      </c>
      <c r="C153">
        <v>10</v>
      </c>
      <c r="D153">
        <v>13</v>
      </c>
      <c r="E153">
        <v>3</v>
      </c>
      <c r="F153">
        <v>200</v>
      </c>
      <c r="G153">
        <v>6</v>
      </c>
      <c r="H153">
        <v>0</v>
      </c>
      <c r="I153">
        <v>1001303</v>
      </c>
      <c r="J153">
        <v>976</v>
      </c>
      <c r="K153">
        <v>490.54230029663847</v>
      </c>
      <c r="L153">
        <f t="shared" si="2"/>
        <v>175254</v>
      </c>
    </row>
    <row r="154" spans="1:12" hidden="1">
      <c r="A154" t="s">
        <v>1184</v>
      </c>
      <c r="B154">
        <v>10013030300021</v>
      </c>
      <c r="C154">
        <v>10</v>
      </c>
      <c r="D154">
        <v>13</v>
      </c>
      <c r="E154">
        <v>3</v>
      </c>
      <c r="F154">
        <v>30</v>
      </c>
      <c r="G154">
        <v>21</v>
      </c>
      <c r="H154">
        <v>0</v>
      </c>
      <c r="I154">
        <v>1001303</v>
      </c>
      <c r="J154">
        <v>1017</v>
      </c>
      <c r="K154">
        <v>490.92558274941166</v>
      </c>
      <c r="L154">
        <f t="shared" si="2"/>
        <v>176271</v>
      </c>
    </row>
    <row r="155" spans="1:12" hidden="1">
      <c r="A155" t="s">
        <v>1387</v>
      </c>
      <c r="B155">
        <v>10013031900005</v>
      </c>
      <c r="C155">
        <v>10</v>
      </c>
      <c r="D155">
        <v>13</v>
      </c>
      <c r="E155">
        <v>3</v>
      </c>
      <c r="F155">
        <v>190</v>
      </c>
      <c r="G155">
        <v>5</v>
      </c>
      <c r="H155">
        <v>0</v>
      </c>
      <c r="I155">
        <v>1001303</v>
      </c>
      <c r="J155">
        <v>3131</v>
      </c>
      <c r="K155">
        <v>491.84838259180736</v>
      </c>
      <c r="L155">
        <f t="shared" si="2"/>
        <v>179402</v>
      </c>
    </row>
    <row r="156" spans="1:12" hidden="1">
      <c r="A156" t="s">
        <v>2265</v>
      </c>
      <c r="B156">
        <v>10013031800008</v>
      </c>
      <c r="C156">
        <v>10</v>
      </c>
      <c r="D156">
        <v>13</v>
      </c>
      <c r="E156">
        <v>3</v>
      </c>
      <c r="F156">
        <v>180</v>
      </c>
      <c r="G156">
        <v>8</v>
      </c>
      <c r="H156">
        <v>0</v>
      </c>
      <c r="I156">
        <v>1001303</v>
      </c>
      <c r="J156">
        <v>1858</v>
      </c>
      <c r="K156">
        <v>492.79472912324007</v>
      </c>
      <c r="L156">
        <f t="shared" si="2"/>
        <v>181260</v>
      </c>
    </row>
    <row r="157" spans="1:12" hidden="1">
      <c r="A157" t="s">
        <v>2263</v>
      </c>
      <c r="B157">
        <v>10013031800006</v>
      </c>
      <c r="C157">
        <v>10</v>
      </c>
      <c r="D157">
        <v>13</v>
      </c>
      <c r="E157">
        <v>3</v>
      </c>
      <c r="F157">
        <v>180</v>
      </c>
      <c r="G157">
        <v>6</v>
      </c>
      <c r="H157">
        <v>0</v>
      </c>
      <c r="I157">
        <v>1001303</v>
      </c>
      <c r="J157">
        <v>1547</v>
      </c>
      <c r="K157">
        <v>494.2514423283601</v>
      </c>
      <c r="L157">
        <f t="shared" si="2"/>
        <v>182807</v>
      </c>
    </row>
    <row r="158" spans="1:12" hidden="1">
      <c r="A158" t="s">
        <v>2261</v>
      </c>
      <c r="B158">
        <v>10013031800004</v>
      </c>
      <c r="C158">
        <v>10</v>
      </c>
      <c r="D158">
        <v>13</v>
      </c>
      <c r="E158">
        <v>3</v>
      </c>
      <c r="F158">
        <v>180</v>
      </c>
      <c r="G158">
        <v>4</v>
      </c>
      <c r="H158">
        <v>0</v>
      </c>
      <c r="I158">
        <v>1001303</v>
      </c>
      <c r="J158">
        <v>1267</v>
      </c>
      <c r="K158">
        <v>495.0498879274013</v>
      </c>
      <c r="L158">
        <f t="shared" si="2"/>
        <v>184074</v>
      </c>
    </row>
    <row r="159" spans="1:12" hidden="1">
      <c r="A159" t="s">
        <v>2229</v>
      </c>
      <c r="B159">
        <v>10013031500002</v>
      </c>
      <c r="C159">
        <v>10</v>
      </c>
      <c r="D159">
        <v>13</v>
      </c>
      <c r="E159">
        <v>3</v>
      </c>
      <c r="F159">
        <v>150</v>
      </c>
      <c r="G159">
        <v>2</v>
      </c>
      <c r="H159">
        <v>0</v>
      </c>
      <c r="I159">
        <v>1001303</v>
      </c>
      <c r="J159">
        <v>1072</v>
      </c>
      <c r="K159">
        <v>495.15946777905401</v>
      </c>
      <c r="L159">
        <f t="shared" si="2"/>
        <v>185146</v>
      </c>
    </row>
    <row r="160" spans="1:12" hidden="1">
      <c r="A160" t="s">
        <v>2336</v>
      </c>
      <c r="B160">
        <v>10013033200006</v>
      </c>
      <c r="C160">
        <v>10</v>
      </c>
      <c r="D160">
        <v>13</v>
      </c>
      <c r="E160">
        <v>3</v>
      </c>
      <c r="F160">
        <v>320</v>
      </c>
      <c r="G160">
        <v>6</v>
      </c>
      <c r="H160">
        <v>0</v>
      </c>
      <c r="I160">
        <v>1001303</v>
      </c>
      <c r="J160">
        <v>18</v>
      </c>
      <c r="K160">
        <v>504.80118552907066</v>
      </c>
      <c r="L160">
        <f t="shared" si="2"/>
        <v>185164</v>
      </c>
    </row>
    <row r="161" spans="1:15" hidden="1">
      <c r="A161" t="s">
        <v>1511</v>
      </c>
      <c r="B161">
        <v>10013031600015</v>
      </c>
      <c r="C161">
        <v>10</v>
      </c>
      <c r="D161">
        <v>13</v>
      </c>
      <c r="E161">
        <v>3</v>
      </c>
      <c r="F161">
        <v>160</v>
      </c>
      <c r="G161">
        <v>15</v>
      </c>
      <c r="H161">
        <v>0</v>
      </c>
      <c r="I161">
        <v>1001303</v>
      </c>
      <c r="J161">
        <v>601</v>
      </c>
      <c r="K161">
        <v>510.93531827737718</v>
      </c>
      <c r="L161">
        <f t="shared" si="2"/>
        <v>185765</v>
      </c>
    </row>
    <row r="162" spans="1:15" hidden="1">
      <c r="A162" t="s">
        <v>1814</v>
      </c>
      <c r="B162">
        <v>10013032400004</v>
      </c>
      <c r="C162">
        <v>10</v>
      </c>
      <c r="D162">
        <v>13</v>
      </c>
      <c r="E162">
        <v>3</v>
      </c>
      <c r="F162">
        <v>240</v>
      </c>
      <c r="G162">
        <v>4</v>
      </c>
      <c r="H162">
        <v>0</v>
      </c>
      <c r="I162">
        <v>1001303</v>
      </c>
      <c r="J162">
        <v>1088</v>
      </c>
      <c r="K162">
        <v>511.15321419784607</v>
      </c>
      <c r="L162">
        <f t="shared" si="2"/>
        <v>186853</v>
      </c>
    </row>
    <row r="163" spans="1:15" hidden="1">
      <c r="A163" t="s">
        <v>2319</v>
      </c>
      <c r="B163">
        <v>10013033000001</v>
      </c>
      <c r="C163">
        <v>10</v>
      </c>
      <c r="D163">
        <v>13</v>
      </c>
      <c r="E163">
        <v>3</v>
      </c>
      <c r="F163">
        <v>300</v>
      </c>
      <c r="G163">
        <v>1</v>
      </c>
      <c r="H163">
        <v>0</v>
      </c>
      <c r="I163">
        <v>1001303</v>
      </c>
      <c r="J163">
        <v>25</v>
      </c>
      <c r="K163">
        <v>512.96590228396417</v>
      </c>
      <c r="L163">
        <f t="shared" si="2"/>
        <v>186878</v>
      </c>
    </row>
    <row r="164" spans="1:15" hidden="1">
      <c r="A164" t="s">
        <v>2206</v>
      </c>
      <c r="B164">
        <v>10013030300008</v>
      </c>
      <c r="C164">
        <v>10</v>
      </c>
      <c r="D164">
        <v>13</v>
      </c>
      <c r="E164">
        <v>3</v>
      </c>
      <c r="F164">
        <v>30</v>
      </c>
      <c r="G164">
        <v>8</v>
      </c>
      <c r="H164">
        <v>0</v>
      </c>
      <c r="I164">
        <v>1001303</v>
      </c>
      <c r="J164">
        <v>772</v>
      </c>
      <c r="K164">
        <v>516.39421748333768</v>
      </c>
      <c r="L164">
        <f t="shared" si="2"/>
        <v>187650</v>
      </c>
    </row>
    <row r="165" spans="1:15" hidden="1">
      <c r="A165" t="s">
        <v>2335</v>
      </c>
      <c r="B165">
        <v>10013033200005</v>
      </c>
      <c r="C165">
        <v>10</v>
      </c>
      <c r="D165">
        <v>13</v>
      </c>
      <c r="E165">
        <v>3</v>
      </c>
      <c r="F165">
        <v>320</v>
      </c>
      <c r="G165">
        <v>5</v>
      </c>
      <c r="H165">
        <v>0</v>
      </c>
      <c r="I165">
        <v>1001303</v>
      </c>
      <c r="J165">
        <v>19</v>
      </c>
      <c r="K165">
        <v>519.55344494010819</v>
      </c>
      <c r="L165">
        <f t="shared" si="2"/>
        <v>187669</v>
      </c>
    </row>
    <row r="166" spans="1:15" hidden="1">
      <c r="A166" t="s">
        <v>2088</v>
      </c>
      <c r="B166">
        <v>10013030400002</v>
      </c>
      <c r="C166">
        <v>10</v>
      </c>
      <c r="D166">
        <v>13</v>
      </c>
      <c r="E166">
        <v>3</v>
      </c>
      <c r="F166">
        <v>40</v>
      </c>
      <c r="G166">
        <v>2</v>
      </c>
      <c r="H166">
        <v>0</v>
      </c>
      <c r="I166">
        <v>1001303</v>
      </c>
      <c r="J166">
        <v>1971</v>
      </c>
      <c r="K166">
        <v>522.92612226130075</v>
      </c>
      <c r="L166">
        <f t="shared" si="2"/>
        <v>189640</v>
      </c>
    </row>
    <row r="167" spans="1:15" hidden="1">
      <c r="A167" t="s">
        <v>2252</v>
      </c>
      <c r="B167">
        <v>10013031700008</v>
      </c>
      <c r="C167">
        <v>10</v>
      </c>
      <c r="D167">
        <v>13</v>
      </c>
      <c r="E167">
        <v>3</v>
      </c>
      <c r="F167">
        <v>170</v>
      </c>
      <c r="G167">
        <v>8</v>
      </c>
      <c r="H167">
        <v>0</v>
      </c>
      <c r="I167">
        <v>1001303</v>
      </c>
      <c r="J167">
        <v>1241</v>
      </c>
      <c r="K167">
        <v>523.03405985867596</v>
      </c>
      <c r="L167">
        <f t="shared" si="2"/>
        <v>190881</v>
      </c>
    </row>
    <row r="168" spans="1:15" hidden="1">
      <c r="A168" t="s">
        <v>2322</v>
      </c>
      <c r="B168">
        <v>10013033000004</v>
      </c>
      <c r="C168">
        <v>10</v>
      </c>
      <c r="D168">
        <v>13</v>
      </c>
      <c r="E168">
        <v>3</v>
      </c>
      <c r="F168">
        <v>300</v>
      </c>
      <c r="G168">
        <v>4</v>
      </c>
      <c r="H168">
        <v>0</v>
      </c>
      <c r="I168">
        <v>1001303</v>
      </c>
      <c r="J168">
        <v>39</v>
      </c>
      <c r="K168">
        <v>523.31206765456909</v>
      </c>
      <c r="L168">
        <f t="shared" si="2"/>
        <v>190920</v>
      </c>
    </row>
    <row r="169" spans="1:15" hidden="1">
      <c r="A169" t="s">
        <v>2296</v>
      </c>
      <c r="B169">
        <v>10013032200005</v>
      </c>
      <c r="C169">
        <v>10</v>
      </c>
      <c r="D169">
        <v>13</v>
      </c>
      <c r="E169">
        <v>3</v>
      </c>
      <c r="F169">
        <v>220</v>
      </c>
      <c r="G169">
        <v>5</v>
      </c>
      <c r="H169">
        <v>0</v>
      </c>
      <c r="I169">
        <v>1001303</v>
      </c>
      <c r="J169">
        <v>1118</v>
      </c>
      <c r="K169">
        <v>524.34341005869464</v>
      </c>
      <c r="L169">
        <f t="shared" si="2"/>
        <v>192038</v>
      </c>
    </row>
    <row r="170" spans="1:15" hidden="1">
      <c r="A170" t="s">
        <v>2230</v>
      </c>
      <c r="B170">
        <v>10013031500003</v>
      </c>
      <c r="C170">
        <v>10</v>
      </c>
      <c r="D170">
        <v>13</v>
      </c>
      <c r="E170">
        <v>3</v>
      </c>
      <c r="F170">
        <v>150</v>
      </c>
      <c r="G170">
        <v>3</v>
      </c>
      <c r="H170">
        <v>0</v>
      </c>
      <c r="I170">
        <v>1001303</v>
      </c>
      <c r="J170">
        <v>946</v>
      </c>
      <c r="K170">
        <v>524.82004584817787</v>
      </c>
      <c r="L170">
        <f t="shared" si="2"/>
        <v>192984</v>
      </c>
    </row>
    <row r="171" spans="1:15" hidden="1">
      <c r="A171" t="s">
        <v>2330</v>
      </c>
      <c r="B171">
        <v>10013033100006</v>
      </c>
      <c r="C171">
        <v>10</v>
      </c>
      <c r="D171">
        <v>13</v>
      </c>
      <c r="E171">
        <v>3</v>
      </c>
      <c r="F171">
        <v>310</v>
      </c>
      <c r="G171">
        <v>6</v>
      </c>
      <c r="H171">
        <v>0</v>
      </c>
      <c r="I171">
        <v>1001303</v>
      </c>
      <c r="J171">
        <v>13</v>
      </c>
      <c r="K171">
        <v>526.75485488868958</v>
      </c>
      <c r="L171">
        <f t="shared" si="2"/>
        <v>192997</v>
      </c>
    </row>
    <row r="172" spans="1:15" hidden="1">
      <c r="A172" t="s">
        <v>2276</v>
      </c>
      <c r="B172">
        <v>10013032000005</v>
      </c>
      <c r="C172">
        <v>10</v>
      </c>
      <c r="D172">
        <v>13</v>
      </c>
      <c r="E172">
        <v>3</v>
      </c>
      <c r="F172">
        <v>200</v>
      </c>
      <c r="G172">
        <v>5</v>
      </c>
      <c r="H172">
        <v>0</v>
      </c>
      <c r="I172">
        <v>1001303</v>
      </c>
      <c r="J172">
        <v>1013</v>
      </c>
      <c r="K172">
        <v>529.49673020789248</v>
      </c>
      <c r="L172">
        <f t="shared" si="2"/>
        <v>194010</v>
      </c>
    </row>
    <row r="173" spans="1:15" hidden="1">
      <c r="A173" t="s">
        <v>2254</v>
      </c>
      <c r="B173">
        <v>10013031700010</v>
      </c>
      <c r="C173">
        <v>10</v>
      </c>
      <c r="D173">
        <v>13</v>
      </c>
      <c r="E173">
        <v>3</v>
      </c>
      <c r="F173">
        <v>170</v>
      </c>
      <c r="G173">
        <v>10</v>
      </c>
      <c r="H173">
        <v>0</v>
      </c>
      <c r="I173">
        <v>1001303</v>
      </c>
      <c r="J173">
        <v>1579</v>
      </c>
      <c r="K173">
        <v>534.5772605116083</v>
      </c>
      <c r="L173">
        <f t="shared" si="2"/>
        <v>195589</v>
      </c>
    </row>
    <row r="174" spans="1:15">
      <c r="A174" s="2" t="s">
        <v>1382</v>
      </c>
      <c r="B174" s="2">
        <v>10013031700001</v>
      </c>
      <c r="C174" s="2">
        <v>10</v>
      </c>
      <c r="D174" s="2">
        <v>13</v>
      </c>
      <c r="E174" s="2">
        <v>3</v>
      </c>
      <c r="F174" s="2">
        <v>170</v>
      </c>
      <c r="G174" s="2">
        <v>1</v>
      </c>
      <c r="H174" s="2">
        <v>0</v>
      </c>
      <c r="I174" s="2">
        <v>1001303</v>
      </c>
      <c r="J174" s="2">
        <v>1611</v>
      </c>
      <c r="K174" s="2">
        <v>538.81268993110234</v>
      </c>
      <c r="L174" s="2">
        <f t="shared" si="2"/>
        <v>197200</v>
      </c>
      <c r="M174" s="2"/>
      <c r="N174" s="2"/>
      <c r="O174" s="2">
        <v>1</v>
      </c>
    </row>
    <row r="175" spans="1:15" hidden="1">
      <c r="A175" t="s">
        <v>2216</v>
      </c>
      <c r="B175">
        <v>10013030400005</v>
      </c>
      <c r="C175">
        <v>10</v>
      </c>
      <c r="D175">
        <v>13</v>
      </c>
      <c r="E175">
        <v>3</v>
      </c>
      <c r="F175">
        <v>40</v>
      </c>
      <c r="G175">
        <v>5</v>
      </c>
      <c r="H175">
        <v>0</v>
      </c>
      <c r="I175">
        <v>1001303</v>
      </c>
      <c r="J175">
        <v>2742</v>
      </c>
      <c r="K175">
        <v>539.58810889669803</v>
      </c>
      <c r="L175">
        <f t="shared" si="2"/>
        <v>199942</v>
      </c>
    </row>
    <row r="176" spans="1:15" hidden="1">
      <c r="A176" t="s">
        <v>2211</v>
      </c>
      <c r="B176">
        <v>10013030300014</v>
      </c>
      <c r="C176">
        <v>10</v>
      </c>
      <c r="D176">
        <v>13</v>
      </c>
      <c r="E176">
        <v>3</v>
      </c>
      <c r="F176">
        <v>30</v>
      </c>
      <c r="G176">
        <v>14</v>
      </c>
      <c r="H176">
        <v>0</v>
      </c>
      <c r="I176">
        <v>1001303</v>
      </c>
      <c r="J176">
        <v>1707</v>
      </c>
      <c r="K176">
        <v>539.7684757006773</v>
      </c>
      <c r="L176">
        <f t="shared" si="2"/>
        <v>201649</v>
      </c>
    </row>
    <row r="177" spans="1:14" hidden="1">
      <c r="A177" t="s">
        <v>286</v>
      </c>
      <c r="B177">
        <v>64000012200003</v>
      </c>
      <c r="C177">
        <v>64</v>
      </c>
      <c r="D177">
        <v>0</v>
      </c>
      <c r="E177">
        <v>1</v>
      </c>
      <c r="F177">
        <v>220</v>
      </c>
      <c r="G177">
        <v>3</v>
      </c>
      <c r="H177">
        <v>0</v>
      </c>
      <c r="I177">
        <v>6400001</v>
      </c>
      <c r="J177">
        <v>373</v>
      </c>
      <c r="K177">
        <v>1.6142925977441451</v>
      </c>
      <c r="L177">
        <f>J177</f>
        <v>373</v>
      </c>
      <c r="M177">
        <f>L335/4</f>
        <v>56157.5</v>
      </c>
      <c r="N177">
        <v>222873</v>
      </c>
    </row>
    <row r="178" spans="1:14" hidden="1">
      <c r="A178" t="s">
        <v>2372</v>
      </c>
      <c r="B178">
        <v>64000012100008</v>
      </c>
      <c r="C178">
        <v>64</v>
      </c>
      <c r="D178">
        <v>0</v>
      </c>
      <c r="E178">
        <v>1</v>
      </c>
      <c r="F178">
        <v>210</v>
      </c>
      <c r="G178">
        <v>8</v>
      </c>
      <c r="H178">
        <v>0</v>
      </c>
      <c r="I178">
        <v>6400001</v>
      </c>
      <c r="J178">
        <v>3476</v>
      </c>
      <c r="K178">
        <v>5.6106413468674532</v>
      </c>
      <c r="L178">
        <f>J178+L177</f>
        <v>3849</v>
      </c>
      <c r="N178">
        <f>N177+M177-L335</f>
        <v>54400.5</v>
      </c>
    </row>
    <row r="179" spans="1:14" hidden="1">
      <c r="A179" t="s">
        <v>2346</v>
      </c>
      <c r="B179">
        <v>64000011500003</v>
      </c>
      <c r="C179">
        <v>64</v>
      </c>
      <c r="D179">
        <v>0</v>
      </c>
      <c r="E179">
        <v>1</v>
      </c>
      <c r="F179">
        <v>150</v>
      </c>
      <c r="G179">
        <v>3</v>
      </c>
      <c r="H179">
        <v>0</v>
      </c>
      <c r="I179">
        <v>6400001</v>
      </c>
      <c r="J179">
        <v>3815</v>
      </c>
      <c r="K179">
        <v>6.9610913367971197</v>
      </c>
      <c r="L179">
        <f t="shared" ref="L179:L242" si="3">J179+L178</f>
        <v>7664</v>
      </c>
      <c r="N179">
        <f>N177+2*M177-L335</f>
        <v>110558</v>
      </c>
    </row>
    <row r="180" spans="1:14" hidden="1">
      <c r="A180" t="s">
        <v>2423</v>
      </c>
      <c r="B180">
        <v>64000013300006</v>
      </c>
      <c r="C180">
        <v>64</v>
      </c>
      <c r="D180">
        <v>0</v>
      </c>
      <c r="E180">
        <v>1</v>
      </c>
      <c r="F180">
        <v>330</v>
      </c>
      <c r="G180">
        <v>6</v>
      </c>
      <c r="H180">
        <v>0</v>
      </c>
      <c r="I180">
        <v>6400001</v>
      </c>
      <c r="J180">
        <v>577</v>
      </c>
      <c r="K180">
        <v>7.2806627798842012</v>
      </c>
      <c r="L180">
        <f t="shared" si="3"/>
        <v>8241</v>
      </c>
      <c r="N180">
        <f>N177+3*M177-L335</f>
        <v>166715.5</v>
      </c>
    </row>
    <row r="181" spans="1:14" hidden="1">
      <c r="A181" t="s">
        <v>2362</v>
      </c>
      <c r="B181">
        <v>64000011600003</v>
      </c>
      <c r="C181">
        <v>64</v>
      </c>
      <c r="D181">
        <v>0</v>
      </c>
      <c r="E181">
        <v>1</v>
      </c>
      <c r="F181">
        <v>160</v>
      </c>
      <c r="G181">
        <v>3</v>
      </c>
      <c r="H181">
        <v>0</v>
      </c>
      <c r="I181">
        <v>6400001</v>
      </c>
      <c r="J181">
        <v>4739</v>
      </c>
      <c r="K181">
        <v>12.806000600022621</v>
      </c>
      <c r="L181">
        <f t="shared" si="3"/>
        <v>12980</v>
      </c>
    </row>
    <row r="182" spans="1:14" hidden="1">
      <c r="A182" t="s">
        <v>2402</v>
      </c>
      <c r="B182">
        <v>64000013100004</v>
      </c>
      <c r="C182">
        <v>64</v>
      </c>
      <c r="D182">
        <v>0</v>
      </c>
      <c r="E182">
        <v>1</v>
      </c>
      <c r="F182">
        <v>310</v>
      </c>
      <c r="G182">
        <v>4</v>
      </c>
      <c r="H182">
        <v>0</v>
      </c>
      <c r="I182">
        <v>6400001</v>
      </c>
      <c r="J182">
        <v>2066</v>
      </c>
      <c r="K182">
        <v>13.346659713041323</v>
      </c>
      <c r="L182">
        <f t="shared" si="3"/>
        <v>15046</v>
      </c>
    </row>
    <row r="183" spans="1:14" hidden="1">
      <c r="A183" t="s">
        <v>2390</v>
      </c>
      <c r="B183">
        <v>64000013000004</v>
      </c>
      <c r="C183">
        <v>64</v>
      </c>
      <c r="D183">
        <v>0</v>
      </c>
      <c r="E183">
        <v>1</v>
      </c>
      <c r="F183">
        <v>300</v>
      </c>
      <c r="G183">
        <v>4</v>
      </c>
      <c r="H183">
        <v>0</v>
      </c>
      <c r="I183">
        <v>6400001</v>
      </c>
      <c r="J183">
        <v>1752</v>
      </c>
      <c r="K183">
        <v>14.171438712841701</v>
      </c>
      <c r="L183">
        <f t="shared" si="3"/>
        <v>16798</v>
      </c>
    </row>
    <row r="184" spans="1:14" hidden="1">
      <c r="A184" t="s">
        <v>2451</v>
      </c>
      <c r="B184">
        <v>64000013800003</v>
      </c>
      <c r="C184">
        <v>64</v>
      </c>
      <c r="D184">
        <v>0</v>
      </c>
      <c r="E184">
        <v>1</v>
      </c>
      <c r="F184">
        <v>380</v>
      </c>
      <c r="G184">
        <v>3</v>
      </c>
      <c r="H184">
        <v>0</v>
      </c>
      <c r="I184">
        <v>6400001</v>
      </c>
      <c r="J184">
        <v>196</v>
      </c>
      <c r="K184">
        <v>19.834937998167444</v>
      </c>
      <c r="L184">
        <f t="shared" si="3"/>
        <v>16994</v>
      </c>
    </row>
    <row r="185" spans="1:14" hidden="1">
      <c r="A185" t="s">
        <v>2358</v>
      </c>
      <c r="B185">
        <v>64000011500017</v>
      </c>
      <c r="C185">
        <v>64</v>
      </c>
      <c r="D185">
        <v>0</v>
      </c>
      <c r="E185">
        <v>1</v>
      </c>
      <c r="F185">
        <v>150</v>
      </c>
      <c r="G185">
        <v>17</v>
      </c>
      <c r="H185">
        <v>0</v>
      </c>
      <c r="I185">
        <v>6400001</v>
      </c>
      <c r="J185">
        <v>1919</v>
      </c>
      <c r="K185">
        <v>22.218496935904785</v>
      </c>
      <c r="L185">
        <f t="shared" si="3"/>
        <v>18913</v>
      </c>
    </row>
    <row r="186" spans="1:14" hidden="1">
      <c r="A186" t="s">
        <v>2380</v>
      </c>
      <c r="B186">
        <v>64000012300004</v>
      </c>
      <c r="C186">
        <v>64</v>
      </c>
      <c r="D186">
        <v>0</v>
      </c>
      <c r="E186">
        <v>1</v>
      </c>
      <c r="F186">
        <v>230</v>
      </c>
      <c r="G186">
        <v>4</v>
      </c>
      <c r="H186">
        <v>0</v>
      </c>
      <c r="I186">
        <v>6400001</v>
      </c>
      <c r="J186">
        <v>2031</v>
      </c>
      <c r="K186">
        <v>22.765166030733763</v>
      </c>
      <c r="L186">
        <f t="shared" si="3"/>
        <v>20944</v>
      </c>
    </row>
    <row r="187" spans="1:14" hidden="1">
      <c r="A187" t="s">
        <v>764</v>
      </c>
      <c r="B187">
        <v>64000011600009</v>
      </c>
      <c r="C187">
        <v>64</v>
      </c>
      <c r="D187">
        <v>0</v>
      </c>
      <c r="E187">
        <v>1</v>
      </c>
      <c r="F187">
        <v>160</v>
      </c>
      <c r="G187">
        <v>9</v>
      </c>
      <c r="H187">
        <v>0</v>
      </c>
      <c r="I187">
        <v>6400001</v>
      </c>
      <c r="J187">
        <v>2980</v>
      </c>
      <c r="K187">
        <v>22.917806458096766</v>
      </c>
      <c r="L187">
        <f t="shared" si="3"/>
        <v>23924</v>
      </c>
    </row>
    <row r="188" spans="1:14" hidden="1">
      <c r="A188" t="s">
        <v>2406</v>
      </c>
      <c r="B188">
        <v>64000013100011</v>
      </c>
      <c r="C188">
        <v>64</v>
      </c>
      <c r="D188">
        <v>0</v>
      </c>
      <c r="E188">
        <v>1</v>
      </c>
      <c r="F188">
        <v>310</v>
      </c>
      <c r="G188">
        <v>11</v>
      </c>
      <c r="H188">
        <v>0</v>
      </c>
      <c r="I188">
        <v>6400001</v>
      </c>
      <c r="J188">
        <v>1998</v>
      </c>
      <c r="K188">
        <v>25.551039305971603</v>
      </c>
      <c r="L188">
        <f t="shared" si="3"/>
        <v>25922</v>
      </c>
    </row>
    <row r="189" spans="1:14" hidden="1">
      <c r="A189" t="s">
        <v>2419</v>
      </c>
      <c r="B189">
        <v>64000013200011</v>
      </c>
      <c r="C189">
        <v>64</v>
      </c>
      <c r="D189">
        <v>0</v>
      </c>
      <c r="E189">
        <v>1</v>
      </c>
      <c r="F189">
        <v>320</v>
      </c>
      <c r="G189">
        <v>11</v>
      </c>
      <c r="H189">
        <v>0</v>
      </c>
      <c r="I189">
        <v>6400001</v>
      </c>
      <c r="J189">
        <v>1471</v>
      </c>
      <c r="K189">
        <v>25.801457612806097</v>
      </c>
      <c r="L189">
        <f t="shared" si="3"/>
        <v>27393</v>
      </c>
    </row>
    <row r="190" spans="1:14" hidden="1">
      <c r="A190" t="s">
        <v>520</v>
      </c>
      <c r="B190">
        <v>64000013000005</v>
      </c>
      <c r="C190">
        <v>64</v>
      </c>
      <c r="D190">
        <v>0</v>
      </c>
      <c r="E190">
        <v>1</v>
      </c>
      <c r="F190">
        <v>300</v>
      </c>
      <c r="G190">
        <v>5</v>
      </c>
      <c r="H190">
        <v>0</v>
      </c>
      <c r="I190">
        <v>6400001</v>
      </c>
      <c r="J190">
        <v>1470</v>
      </c>
      <c r="K190">
        <v>26.225734384877065</v>
      </c>
      <c r="L190">
        <f t="shared" si="3"/>
        <v>28863</v>
      </c>
    </row>
    <row r="191" spans="1:14" hidden="1">
      <c r="A191" t="s">
        <v>2361</v>
      </c>
      <c r="B191">
        <v>64000011600002</v>
      </c>
      <c r="C191">
        <v>64</v>
      </c>
      <c r="D191">
        <v>0</v>
      </c>
      <c r="E191">
        <v>1</v>
      </c>
      <c r="F191">
        <v>160</v>
      </c>
      <c r="G191">
        <v>2</v>
      </c>
      <c r="H191">
        <v>0</v>
      </c>
      <c r="I191">
        <v>6400001</v>
      </c>
      <c r="J191">
        <v>2719</v>
      </c>
      <c r="K191">
        <v>29.976825282571383</v>
      </c>
      <c r="L191">
        <f t="shared" si="3"/>
        <v>31582</v>
      </c>
    </row>
    <row r="192" spans="1:14" hidden="1">
      <c r="A192" t="s">
        <v>2385</v>
      </c>
      <c r="B192">
        <v>64000012300009</v>
      </c>
      <c r="C192">
        <v>64</v>
      </c>
      <c r="D192">
        <v>0</v>
      </c>
      <c r="E192">
        <v>1</v>
      </c>
      <c r="F192">
        <v>230</v>
      </c>
      <c r="G192">
        <v>9</v>
      </c>
      <c r="H192">
        <v>0</v>
      </c>
      <c r="I192">
        <v>6400001</v>
      </c>
      <c r="J192">
        <v>1446</v>
      </c>
      <c r="K192">
        <v>34.319735028966036</v>
      </c>
      <c r="L192">
        <f t="shared" si="3"/>
        <v>33028</v>
      </c>
    </row>
    <row r="193" spans="1:12" hidden="1">
      <c r="A193" t="s">
        <v>1179</v>
      </c>
      <c r="B193">
        <v>64000013400006</v>
      </c>
      <c r="C193">
        <v>64</v>
      </c>
      <c r="D193">
        <v>0</v>
      </c>
      <c r="E193">
        <v>1</v>
      </c>
      <c r="F193">
        <v>340</v>
      </c>
      <c r="G193">
        <v>6</v>
      </c>
      <c r="H193">
        <v>0</v>
      </c>
      <c r="I193">
        <v>6400001</v>
      </c>
      <c r="J193">
        <v>1670</v>
      </c>
      <c r="K193">
        <v>40.009239002968457</v>
      </c>
      <c r="L193">
        <f t="shared" si="3"/>
        <v>34698</v>
      </c>
    </row>
    <row r="194" spans="1:12" hidden="1">
      <c r="A194" t="s">
        <v>1208</v>
      </c>
      <c r="B194">
        <v>64000013500013</v>
      </c>
      <c r="C194">
        <v>64</v>
      </c>
      <c r="D194">
        <v>0</v>
      </c>
      <c r="E194">
        <v>1</v>
      </c>
      <c r="F194">
        <v>350</v>
      </c>
      <c r="G194">
        <v>13</v>
      </c>
      <c r="H194">
        <v>0</v>
      </c>
      <c r="I194">
        <v>6400001</v>
      </c>
      <c r="J194">
        <v>498</v>
      </c>
      <c r="K194">
        <v>41.480352245624964</v>
      </c>
      <c r="L194">
        <f t="shared" si="3"/>
        <v>35196</v>
      </c>
    </row>
    <row r="195" spans="1:12" hidden="1">
      <c r="A195" t="s">
        <v>2434</v>
      </c>
      <c r="B195">
        <v>64000013500007</v>
      </c>
      <c r="C195">
        <v>64</v>
      </c>
      <c r="D195">
        <v>0</v>
      </c>
      <c r="E195">
        <v>1</v>
      </c>
      <c r="F195">
        <v>350</v>
      </c>
      <c r="G195">
        <v>7</v>
      </c>
      <c r="H195">
        <v>0</v>
      </c>
      <c r="I195">
        <v>6400001</v>
      </c>
      <c r="J195">
        <v>951</v>
      </c>
      <c r="K195">
        <v>45.211254637459184</v>
      </c>
      <c r="L195">
        <f t="shared" si="3"/>
        <v>36147</v>
      </c>
    </row>
    <row r="196" spans="1:12" hidden="1">
      <c r="A196" t="s">
        <v>1141</v>
      </c>
      <c r="B196">
        <v>64000012200008</v>
      </c>
      <c r="C196">
        <v>64</v>
      </c>
      <c r="D196">
        <v>0</v>
      </c>
      <c r="E196">
        <v>1</v>
      </c>
      <c r="F196">
        <v>220</v>
      </c>
      <c r="G196">
        <v>8</v>
      </c>
      <c r="H196">
        <v>0</v>
      </c>
      <c r="I196">
        <v>6400001</v>
      </c>
      <c r="J196">
        <v>392</v>
      </c>
      <c r="K196">
        <v>48.027768786385032</v>
      </c>
      <c r="L196">
        <f t="shared" si="3"/>
        <v>36539</v>
      </c>
    </row>
    <row r="197" spans="1:12" hidden="1">
      <c r="A197" t="s">
        <v>2399</v>
      </c>
      <c r="B197">
        <v>64000013000020</v>
      </c>
      <c r="C197">
        <v>64</v>
      </c>
      <c r="D197">
        <v>0</v>
      </c>
      <c r="E197">
        <v>1</v>
      </c>
      <c r="F197">
        <v>300</v>
      </c>
      <c r="G197">
        <v>20</v>
      </c>
      <c r="H197">
        <v>0</v>
      </c>
      <c r="I197">
        <v>6400001</v>
      </c>
      <c r="J197">
        <v>1330</v>
      </c>
      <c r="K197">
        <v>52.002741978716827</v>
      </c>
      <c r="L197">
        <f t="shared" si="3"/>
        <v>37869</v>
      </c>
    </row>
    <row r="198" spans="1:12" hidden="1">
      <c r="A198" t="s">
        <v>431</v>
      </c>
      <c r="B198">
        <v>64000013200009</v>
      </c>
      <c r="C198">
        <v>64</v>
      </c>
      <c r="D198">
        <v>0</v>
      </c>
      <c r="E198">
        <v>1</v>
      </c>
      <c r="F198">
        <v>320</v>
      </c>
      <c r="G198">
        <v>9</v>
      </c>
      <c r="H198">
        <v>0</v>
      </c>
      <c r="I198">
        <v>6400001</v>
      </c>
      <c r="J198">
        <v>1347</v>
      </c>
      <c r="K198">
        <v>54.105106031993543</v>
      </c>
      <c r="L198">
        <f t="shared" si="3"/>
        <v>39216</v>
      </c>
    </row>
    <row r="199" spans="1:12" hidden="1">
      <c r="A199" t="s">
        <v>487</v>
      </c>
      <c r="B199">
        <v>64000012100010</v>
      </c>
      <c r="C199">
        <v>64</v>
      </c>
      <c r="D199">
        <v>0</v>
      </c>
      <c r="E199">
        <v>1</v>
      </c>
      <c r="F199">
        <v>210</v>
      </c>
      <c r="G199">
        <v>10</v>
      </c>
      <c r="H199">
        <v>0</v>
      </c>
      <c r="I199">
        <v>6400001</v>
      </c>
      <c r="J199">
        <v>1791</v>
      </c>
      <c r="K199">
        <v>57.890560711886238</v>
      </c>
      <c r="L199">
        <f t="shared" si="3"/>
        <v>41007</v>
      </c>
    </row>
    <row r="200" spans="1:12" hidden="1">
      <c r="A200" t="s">
        <v>2383</v>
      </c>
      <c r="B200">
        <v>64000012300007</v>
      </c>
      <c r="C200">
        <v>64</v>
      </c>
      <c r="D200">
        <v>0</v>
      </c>
      <c r="E200">
        <v>1</v>
      </c>
      <c r="F200">
        <v>230</v>
      </c>
      <c r="G200">
        <v>7</v>
      </c>
      <c r="H200">
        <v>0</v>
      </c>
      <c r="I200">
        <v>6400001</v>
      </c>
      <c r="J200">
        <v>2602</v>
      </c>
      <c r="K200">
        <v>58.063044849651611</v>
      </c>
      <c r="L200">
        <f t="shared" si="3"/>
        <v>43609</v>
      </c>
    </row>
    <row r="201" spans="1:12" hidden="1">
      <c r="A201" t="s">
        <v>2422</v>
      </c>
      <c r="B201">
        <v>64000013300005</v>
      </c>
      <c r="C201">
        <v>64</v>
      </c>
      <c r="D201">
        <v>0</v>
      </c>
      <c r="E201">
        <v>1</v>
      </c>
      <c r="F201">
        <v>330</v>
      </c>
      <c r="G201">
        <v>5</v>
      </c>
      <c r="H201">
        <v>0</v>
      </c>
      <c r="I201">
        <v>6400001</v>
      </c>
      <c r="J201">
        <v>684</v>
      </c>
      <c r="K201">
        <v>68.903221599265663</v>
      </c>
      <c r="L201">
        <f t="shared" si="3"/>
        <v>44293</v>
      </c>
    </row>
    <row r="202" spans="1:12" hidden="1">
      <c r="A202" t="s">
        <v>2407</v>
      </c>
      <c r="B202">
        <v>64000013100014</v>
      </c>
      <c r="C202">
        <v>64</v>
      </c>
      <c r="D202">
        <v>0</v>
      </c>
      <c r="E202">
        <v>1</v>
      </c>
      <c r="F202">
        <v>310</v>
      </c>
      <c r="G202">
        <v>14</v>
      </c>
      <c r="H202">
        <v>0</v>
      </c>
      <c r="I202">
        <v>6400001</v>
      </c>
      <c r="J202">
        <v>2222</v>
      </c>
      <c r="K202">
        <v>69.624228608733773</v>
      </c>
      <c r="L202">
        <f t="shared" si="3"/>
        <v>46515</v>
      </c>
    </row>
    <row r="203" spans="1:12" hidden="1">
      <c r="A203" t="s">
        <v>2421</v>
      </c>
      <c r="B203">
        <v>64000013300004</v>
      </c>
      <c r="C203">
        <v>64</v>
      </c>
      <c r="D203">
        <v>0</v>
      </c>
      <c r="E203">
        <v>1</v>
      </c>
      <c r="F203">
        <v>330</v>
      </c>
      <c r="G203">
        <v>4</v>
      </c>
      <c r="H203">
        <v>0</v>
      </c>
      <c r="I203">
        <v>6400001</v>
      </c>
      <c r="J203">
        <v>1508</v>
      </c>
      <c r="K203">
        <v>76.007865024807202</v>
      </c>
      <c r="L203">
        <f t="shared" si="3"/>
        <v>48023</v>
      </c>
    </row>
    <row r="204" spans="1:12" hidden="1">
      <c r="A204" t="s">
        <v>478</v>
      </c>
      <c r="B204">
        <v>64000013000001</v>
      </c>
      <c r="C204">
        <v>64</v>
      </c>
      <c r="D204">
        <v>0</v>
      </c>
      <c r="E204">
        <v>1</v>
      </c>
      <c r="F204">
        <v>300</v>
      </c>
      <c r="G204">
        <v>1</v>
      </c>
      <c r="H204">
        <v>0</v>
      </c>
      <c r="I204">
        <v>6400001</v>
      </c>
      <c r="J204">
        <v>2195</v>
      </c>
      <c r="K204">
        <v>78.933481061944306</v>
      </c>
      <c r="L204">
        <f t="shared" si="3"/>
        <v>50218</v>
      </c>
    </row>
    <row r="205" spans="1:12" hidden="1">
      <c r="A205" t="s">
        <v>2364</v>
      </c>
      <c r="B205">
        <v>64000011600005</v>
      </c>
      <c r="C205">
        <v>64</v>
      </c>
      <c r="D205">
        <v>0</v>
      </c>
      <c r="E205">
        <v>1</v>
      </c>
      <c r="F205">
        <v>160</v>
      </c>
      <c r="G205">
        <v>5</v>
      </c>
      <c r="H205">
        <v>0</v>
      </c>
      <c r="I205">
        <v>6400001</v>
      </c>
      <c r="J205">
        <v>2578</v>
      </c>
      <c r="K205">
        <v>83.323536597150778</v>
      </c>
      <c r="L205">
        <f t="shared" si="3"/>
        <v>52796</v>
      </c>
    </row>
    <row r="206" spans="1:12" hidden="1">
      <c r="A206" t="s">
        <v>2425</v>
      </c>
      <c r="B206">
        <v>64000013400001</v>
      </c>
      <c r="C206">
        <v>64</v>
      </c>
      <c r="D206">
        <v>0</v>
      </c>
      <c r="E206">
        <v>1</v>
      </c>
      <c r="F206">
        <v>340</v>
      </c>
      <c r="G206">
        <v>1</v>
      </c>
      <c r="H206">
        <v>0</v>
      </c>
      <c r="I206">
        <v>6400001</v>
      </c>
      <c r="J206">
        <v>665</v>
      </c>
      <c r="K206">
        <v>92.802865249292282</v>
      </c>
      <c r="L206">
        <f t="shared" si="3"/>
        <v>53461</v>
      </c>
    </row>
    <row r="207" spans="1:12" hidden="1">
      <c r="A207" t="s">
        <v>2447</v>
      </c>
      <c r="B207">
        <v>64000013700007</v>
      </c>
      <c r="C207">
        <v>64</v>
      </c>
      <c r="D207">
        <v>0</v>
      </c>
      <c r="E207">
        <v>1</v>
      </c>
      <c r="F207">
        <v>370</v>
      </c>
      <c r="G207">
        <v>7</v>
      </c>
      <c r="H207">
        <v>0</v>
      </c>
      <c r="I207">
        <v>6400001</v>
      </c>
      <c r="J207">
        <v>8</v>
      </c>
      <c r="K207">
        <v>93.067061978651338</v>
      </c>
      <c r="L207">
        <f t="shared" si="3"/>
        <v>53469</v>
      </c>
    </row>
    <row r="208" spans="1:12" hidden="1">
      <c r="A208" t="s">
        <v>2426</v>
      </c>
      <c r="B208">
        <v>64000013400002</v>
      </c>
      <c r="C208">
        <v>64</v>
      </c>
      <c r="D208">
        <v>0</v>
      </c>
      <c r="E208">
        <v>1</v>
      </c>
      <c r="F208">
        <v>340</v>
      </c>
      <c r="G208">
        <v>2</v>
      </c>
      <c r="H208">
        <v>0</v>
      </c>
      <c r="I208">
        <v>6400001</v>
      </c>
      <c r="J208">
        <v>694</v>
      </c>
      <c r="K208">
        <v>94.528142993116802</v>
      </c>
      <c r="L208">
        <f t="shared" si="3"/>
        <v>54163</v>
      </c>
    </row>
    <row r="209" spans="1:15">
      <c r="A209" s="2" t="s">
        <v>2386</v>
      </c>
      <c r="B209" s="2">
        <v>64000012300010</v>
      </c>
      <c r="C209" s="2">
        <v>64</v>
      </c>
      <c r="D209" s="2">
        <v>0</v>
      </c>
      <c r="E209" s="2">
        <v>1</v>
      </c>
      <c r="F209" s="2">
        <v>230</v>
      </c>
      <c r="G209" s="2">
        <v>10</v>
      </c>
      <c r="H209" s="2">
        <v>0</v>
      </c>
      <c r="I209" s="2">
        <v>6400001</v>
      </c>
      <c r="J209" s="2">
        <v>1595</v>
      </c>
      <c r="K209" s="2">
        <v>95.024628300711981</v>
      </c>
      <c r="L209" s="2">
        <f t="shared" si="3"/>
        <v>55758</v>
      </c>
      <c r="M209" s="2"/>
      <c r="N209" s="2"/>
      <c r="O209" s="2">
        <v>1</v>
      </c>
    </row>
    <row r="210" spans="1:15" hidden="1">
      <c r="A210" t="s">
        <v>2388</v>
      </c>
      <c r="B210">
        <v>64000012300012</v>
      </c>
      <c r="C210">
        <v>64</v>
      </c>
      <c r="D210">
        <v>0</v>
      </c>
      <c r="E210">
        <v>1</v>
      </c>
      <c r="F210">
        <v>230</v>
      </c>
      <c r="G210">
        <v>12</v>
      </c>
      <c r="H210">
        <v>0</v>
      </c>
      <c r="I210">
        <v>6400001</v>
      </c>
      <c r="J210">
        <v>2843</v>
      </c>
      <c r="K210">
        <v>97.909468758220299</v>
      </c>
      <c r="L210">
        <f t="shared" si="3"/>
        <v>58601</v>
      </c>
    </row>
    <row r="211" spans="1:15" hidden="1">
      <c r="A211" t="s">
        <v>1136</v>
      </c>
      <c r="B211">
        <v>64000011600006</v>
      </c>
      <c r="C211">
        <v>64</v>
      </c>
      <c r="D211">
        <v>0</v>
      </c>
      <c r="E211">
        <v>1</v>
      </c>
      <c r="F211">
        <v>160</v>
      </c>
      <c r="G211">
        <v>6</v>
      </c>
      <c r="H211">
        <v>0</v>
      </c>
      <c r="I211">
        <v>6400001</v>
      </c>
      <c r="J211">
        <v>5113</v>
      </c>
      <c r="K211">
        <v>98.850138882398355</v>
      </c>
      <c r="L211">
        <f t="shared" si="3"/>
        <v>63714</v>
      </c>
    </row>
    <row r="212" spans="1:15" hidden="1">
      <c r="A212" t="s">
        <v>2379</v>
      </c>
      <c r="B212">
        <v>64000012300003</v>
      </c>
      <c r="C212">
        <v>64</v>
      </c>
      <c r="D212">
        <v>0</v>
      </c>
      <c r="E212">
        <v>1</v>
      </c>
      <c r="F212">
        <v>230</v>
      </c>
      <c r="G212">
        <v>3</v>
      </c>
      <c r="H212">
        <v>0</v>
      </c>
      <c r="I212">
        <v>6400001</v>
      </c>
      <c r="J212">
        <v>1190</v>
      </c>
      <c r="K212">
        <v>101.9046575183187</v>
      </c>
      <c r="L212">
        <f t="shared" si="3"/>
        <v>64904</v>
      </c>
    </row>
    <row r="213" spans="1:15" hidden="1">
      <c r="A213" t="s">
        <v>2441</v>
      </c>
      <c r="B213">
        <v>64000013600002</v>
      </c>
      <c r="C213">
        <v>64</v>
      </c>
      <c r="D213">
        <v>0</v>
      </c>
      <c r="E213">
        <v>1</v>
      </c>
      <c r="F213">
        <v>360</v>
      </c>
      <c r="G213">
        <v>2</v>
      </c>
      <c r="H213">
        <v>0</v>
      </c>
      <c r="I213">
        <v>6400001</v>
      </c>
      <c r="J213">
        <v>16</v>
      </c>
      <c r="K213">
        <v>102.84196148657983</v>
      </c>
      <c r="L213">
        <f t="shared" si="3"/>
        <v>64920</v>
      </c>
    </row>
    <row r="214" spans="1:15" hidden="1">
      <c r="A214" t="s">
        <v>298</v>
      </c>
      <c r="B214">
        <v>64000013700001</v>
      </c>
      <c r="C214">
        <v>64</v>
      </c>
      <c r="D214">
        <v>0</v>
      </c>
      <c r="E214">
        <v>1</v>
      </c>
      <c r="F214">
        <v>370</v>
      </c>
      <c r="G214">
        <v>1</v>
      </c>
      <c r="H214">
        <v>0</v>
      </c>
      <c r="I214">
        <v>6400001</v>
      </c>
      <c r="J214">
        <v>76</v>
      </c>
      <c r="K214">
        <v>107.13191198388635</v>
      </c>
      <c r="L214">
        <f t="shared" si="3"/>
        <v>64996</v>
      </c>
    </row>
    <row r="215" spans="1:15" hidden="1">
      <c r="A215" t="s">
        <v>2449</v>
      </c>
      <c r="B215">
        <v>64000013800001</v>
      </c>
      <c r="C215">
        <v>64</v>
      </c>
      <c r="D215">
        <v>0</v>
      </c>
      <c r="E215">
        <v>1</v>
      </c>
      <c r="F215">
        <v>380</v>
      </c>
      <c r="G215">
        <v>1</v>
      </c>
      <c r="H215">
        <v>0</v>
      </c>
      <c r="I215">
        <v>6400001</v>
      </c>
      <c r="J215">
        <v>103</v>
      </c>
      <c r="K215">
        <v>107.77189798830419</v>
      </c>
      <c r="L215">
        <f t="shared" si="3"/>
        <v>65099</v>
      </c>
    </row>
    <row r="216" spans="1:15" hidden="1">
      <c r="A216" t="s">
        <v>2435</v>
      </c>
      <c r="B216">
        <v>64000013500008</v>
      </c>
      <c r="C216">
        <v>64</v>
      </c>
      <c r="D216">
        <v>0</v>
      </c>
      <c r="E216">
        <v>1</v>
      </c>
      <c r="F216">
        <v>350</v>
      </c>
      <c r="G216">
        <v>8</v>
      </c>
      <c r="H216">
        <v>0</v>
      </c>
      <c r="I216">
        <v>6400001</v>
      </c>
      <c r="J216">
        <v>1214</v>
      </c>
      <c r="K216">
        <v>114.11425977696256</v>
      </c>
      <c r="L216">
        <f t="shared" si="3"/>
        <v>66313</v>
      </c>
    </row>
    <row r="217" spans="1:15" hidden="1">
      <c r="A217" t="s">
        <v>394</v>
      </c>
      <c r="B217">
        <v>64000013500015</v>
      </c>
      <c r="C217">
        <v>64</v>
      </c>
      <c r="D217">
        <v>0</v>
      </c>
      <c r="E217">
        <v>1</v>
      </c>
      <c r="F217">
        <v>350</v>
      </c>
      <c r="G217">
        <v>15</v>
      </c>
      <c r="H217">
        <v>0</v>
      </c>
      <c r="I217">
        <v>6400001</v>
      </c>
      <c r="J217">
        <v>591</v>
      </c>
      <c r="K217">
        <v>114.75579223212654</v>
      </c>
      <c r="L217">
        <f t="shared" si="3"/>
        <v>66904</v>
      </c>
    </row>
    <row r="218" spans="1:15" hidden="1">
      <c r="A218" t="s">
        <v>748</v>
      </c>
      <c r="B218">
        <v>64000013500003</v>
      </c>
      <c r="C218">
        <v>64</v>
      </c>
      <c r="D218">
        <v>0</v>
      </c>
      <c r="E218">
        <v>1</v>
      </c>
      <c r="F218">
        <v>350</v>
      </c>
      <c r="G218">
        <v>3</v>
      </c>
      <c r="H218">
        <v>0</v>
      </c>
      <c r="I218">
        <v>6400001</v>
      </c>
      <c r="J218">
        <v>958</v>
      </c>
      <c r="K218">
        <v>117.76065325168061</v>
      </c>
      <c r="L218">
        <f t="shared" si="3"/>
        <v>67862</v>
      </c>
    </row>
    <row r="219" spans="1:15" hidden="1">
      <c r="A219" t="s">
        <v>2353</v>
      </c>
      <c r="B219">
        <v>64000011500011</v>
      </c>
      <c r="C219">
        <v>64</v>
      </c>
      <c r="D219">
        <v>0</v>
      </c>
      <c r="E219">
        <v>1</v>
      </c>
      <c r="F219">
        <v>150</v>
      </c>
      <c r="G219">
        <v>11</v>
      </c>
      <c r="H219">
        <v>0</v>
      </c>
      <c r="I219">
        <v>6400001</v>
      </c>
      <c r="J219">
        <v>1538</v>
      </c>
      <c r="K219">
        <v>118.95113613130924</v>
      </c>
      <c r="L219">
        <f t="shared" si="3"/>
        <v>69400</v>
      </c>
    </row>
    <row r="220" spans="1:15" hidden="1">
      <c r="A220" t="s">
        <v>907</v>
      </c>
      <c r="B220">
        <v>64000013000011</v>
      </c>
      <c r="C220">
        <v>64</v>
      </c>
      <c r="D220">
        <v>0</v>
      </c>
      <c r="E220">
        <v>1</v>
      </c>
      <c r="F220">
        <v>300</v>
      </c>
      <c r="G220">
        <v>11</v>
      </c>
      <c r="H220">
        <v>0</v>
      </c>
      <c r="I220">
        <v>6400001</v>
      </c>
      <c r="J220">
        <v>1901</v>
      </c>
      <c r="K220">
        <v>121.26085404829068</v>
      </c>
      <c r="L220">
        <f t="shared" si="3"/>
        <v>71301</v>
      </c>
    </row>
    <row r="221" spans="1:15" hidden="1">
      <c r="A221" t="s">
        <v>2398</v>
      </c>
      <c r="B221">
        <v>64000013000018</v>
      </c>
      <c r="C221">
        <v>64</v>
      </c>
      <c r="D221">
        <v>0</v>
      </c>
      <c r="E221">
        <v>1</v>
      </c>
      <c r="F221">
        <v>300</v>
      </c>
      <c r="G221">
        <v>18</v>
      </c>
      <c r="H221">
        <v>0</v>
      </c>
      <c r="I221">
        <v>6400001</v>
      </c>
      <c r="J221">
        <v>1256</v>
      </c>
      <c r="K221">
        <v>126.81195094168542</v>
      </c>
      <c r="L221">
        <f t="shared" si="3"/>
        <v>72557</v>
      </c>
    </row>
    <row r="222" spans="1:15" hidden="1">
      <c r="A222" t="s">
        <v>2344</v>
      </c>
      <c r="B222">
        <v>64000011500001</v>
      </c>
      <c r="C222">
        <v>64</v>
      </c>
      <c r="D222">
        <v>0</v>
      </c>
      <c r="E222">
        <v>1</v>
      </c>
      <c r="F222">
        <v>150</v>
      </c>
      <c r="G222">
        <v>1</v>
      </c>
      <c r="H222">
        <v>0</v>
      </c>
      <c r="I222">
        <v>6400001</v>
      </c>
      <c r="J222">
        <v>2549</v>
      </c>
      <c r="K222">
        <v>128.97546426263645</v>
      </c>
      <c r="L222">
        <f t="shared" si="3"/>
        <v>75106</v>
      </c>
    </row>
    <row r="223" spans="1:15" hidden="1">
      <c r="A223" t="s">
        <v>2373</v>
      </c>
      <c r="B223">
        <v>64000012100009</v>
      </c>
      <c r="C223">
        <v>64</v>
      </c>
      <c r="D223">
        <v>0</v>
      </c>
      <c r="E223">
        <v>1</v>
      </c>
      <c r="F223">
        <v>210</v>
      </c>
      <c r="G223">
        <v>9</v>
      </c>
      <c r="H223">
        <v>0</v>
      </c>
      <c r="I223">
        <v>6400001</v>
      </c>
      <c r="J223">
        <v>3154</v>
      </c>
      <c r="K223">
        <v>130.80828241023633</v>
      </c>
      <c r="L223">
        <f t="shared" si="3"/>
        <v>78260</v>
      </c>
    </row>
    <row r="224" spans="1:15" hidden="1">
      <c r="A224" t="s">
        <v>1540</v>
      </c>
      <c r="B224">
        <v>64000013100013</v>
      </c>
      <c r="C224">
        <v>64</v>
      </c>
      <c r="D224">
        <v>0</v>
      </c>
      <c r="E224">
        <v>1</v>
      </c>
      <c r="F224">
        <v>310</v>
      </c>
      <c r="G224">
        <v>13</v>
      </c>
      <c r="H224">
        <v>0</v>
      </c>
      <c r="I224">
        <v>6400001</v>
      </c>
      <c r="J224">
        <v>1485</v>
      </c>
      <c r="K224">
        <v>131.46267932964116</v>
      </c>
      <c r="L224">
        <f t="shared" si="3"/>
        <v>79745</v>
      </c>
    </row>
    <row r="225" spans="1:12" hidden="1">
      <c r="A225" t="s">
        <v>1206</v>
      </c>
      <c r="B225">
        <v>64000013000006</v>
      </c>
      <c r="C225">
        <v>64</v>
      </c>
      <c r="D225">
        <v>0</v>
      </c>
      <c r="E225">
        <v>1</v>
      </c>
      <c r="F225">
        <v>300</v>
      </c>
      <c r="G225">
        <v>6</v>
      </c>
      <c r="H225">
        <v>0</v>
      </c>
      <c r="I225">
        <v>6400001</v>
      </c>
      <c r="J225">
        <v>1381</v>
      </c>
      <c r="K225">
        <v>133.30526684386305</v>
      </c>
      <c r="L225">
        <f t="shared" si="3"/>
        <v>81126</v>
      </c>
    </row>
    <row r="226" spans="1:12" hidden="1">
      <c r="A226" t="s">
        <v>831</v>
      </c>
      <c r="B226">
        <v>64000013200003</v>
      </c>
      <c r="C226">
        <v>64</v>
      </c>
      <c r="D226">
        <v>0</v>
      </c>
      <c r="E226">
        <v>1</v>
      </c>
      <c r="F226">
        <v>320</v>
      </c>
      <c r="G226">
        <v>3</v>
      </c>
      <c r="H226">
        <v>0</v>
      </c>
      <c r="I226">
        <v>6400001</v>
      </c>
      <c r="J226">
        <v>616</v>
      </c>
      <c r="K226">
        <v>133.73699520198596</v>
      </c>
      <c r="L226">
        <f t="shared" si="3"/>
        <v>81742</v>
      </c>
    </row>
    <row r="227" spans="1:12" hidden="1">
      <c r="A227" t="s">
        <v>2418</v>
      </c>
      <c r="B227">
        <v>64000013200010</v>
      </c>
      <c r="C227">
        <v>64</v>
      </c>
      <c r="D227">
        <v>0</v>
      </c>
      <c r="E227">
        <v>1</v>
      </c>
      <c r="F227">
        <v>320</v>
      </c>
      <c r="G227">
        <v>10</v>
      </c>
      <c r="H227">
        <v>0</v>
      </c>
      <c r="I227">
        <v>6400001</v>
      </c>
      <c r="J227">
        <v>895</v>
      </c>
      <c r="K227">
        <v>138.28196457032564</v>
      </c>
      <c r="L227">
        <f t="shared" si="3"/>
        <v>82637</v>
      </c>
    </row>
    <row r="228" spans="1:12" hidden="1">
      <c r="A228" t="s">
        <v>2414</v>
      </c>
      <c r="B228">
        <v>64000013200005</v>
      </c>
      <c r="C228">
        <v>64</v>
      </c>
      <c r="D228">
        <v>0</v>
      </c>
      <c r="E228">
        <v>1</v>
      </c>
      <c r="F228">
        <v>320</v>
      </c>
      <c r="G228">
        <v>5</v>
      </c>
      <c r="H228">
        <v>0</v>
      </c>
      <c r="I228">
        <v>6400001</v>
      </c>
      <c r="J228">
        <v>1314</v>
      </c>
      <c r="K228">
        <v>146.69741737143488</v>
      </c>
      <c r="L228">
        <f t="shared" si="3"/>
        <v>83951</v>
      </c>
    </row>
    <row r="229" spans="1:12" hidden="1">
      <c r="A229" t="s">
        <v>2347</v>
      </c>
      <c r="B229">
        <v>64000011500004</v>
      </c>
      <c r="C229">
        <v>64</v>
      </c>
      <c r="D229">
        <v>0</v>
      </c>
      <c r="E229">
        <v>1</v>
      </c>
      <c r="F229">
        <v>150</v>
      </c>
      <c r="G229">
        <v>4</v>
      </c>
      <c r="H229">
        <v>0</v>
      </c>
      <c r="I229">
        <v>6400001</v>
      </c>
      <c r="J229">
        <v>2288</v>
      </c>
      <c r="K229">
        <v>149.0464035157145</v>
      </c>
      <c r="L229">
        <f t="shared" si="3"/>
        <v>86239</v>
      </c>
    </row>
    <row r="230" spans="1:12" hidden="1">
      <c r="A230" t="s">
        <v>2374</v>
      </c>
      <c r="B230">
        <v>64000012100011</v>
      </c>
      <c r="C230">
        <v>64</v>
      </c>
      <c r="D230">
        <v>0</v>
      </c>
      <c r="E230">
        <v>1</v>
      </c>
      <c r="F230">
        <v>210</v>
      </c>
      <c r="G230">
        <v>11</v>
      </c>
      <c r="H230">
        <v>0</v>
      </c>
      <c r="I230">
        <v>6400001</v>
      </c>
      <c r="J230">
        <v>2464</v>
      </c>
      <c r="K230">
        <v>156.86138760885532</v>
      </c>
      <c r="L230">
        <f t="shared" si="3"/>
        <v>88703</v>
      </c>
    </row>
    <row r="231" spans="1:12" hidden="1">
      <c r="A231" t="s">
        <v>607</v>
      </c>
      <c r="B231">
        <v>64000013100001</v>
      </c>
      <c r="C231">
        <v>64</v>
      </c>
      <c r="D231">
        <v>0</v>
      </c>
      <c r="E231">
        <v>1</v>
      </c>
      <c r="F231">
        <v>310</v>
      </c>
      <c r="G231">
        <v>1</v>
      </c>
      <c r="H231">
        <v>0</v>
      </c>
      <c r="I231">
        <v>6400001</v>
      </c>
      <c r="J231">
        <v>2611</v>
      </c>
      <c r="K231">
        <v>156.94199001891295</v>
      </c>
      <c r="L231">
        <f t="shared" si="3"/>
        <v>91314</v>
      </c>
    </row>
    <row r="232" spans="1:12" hidden="1">
      <c r="A232" t="s">
        <v>436</v>
      </c>
      <c r="B232">
        <v>64000013500004</v>
      </c>
      <c r="C232">
        <v>64</v>
      </c>
      <c r="D232">
        <v>0</v>
      </c>
      <c r="E232">
        <v>1</v>
      </c>
      <c r="F232">
        <v>350</v>
      </c>
      <c r="G232">
        <v>4</v>
      </c>
      <c r="H232">
        <v>0</v>
      </c>
      <c r="I232">
        <v>6400001</v>
      </c>
      <c r="J232">
        <v>420</v>
      </c>
      <c r="K232">
        <v>159.9209549290199</v>
      </c>
      <c r="L232">
        <f t="shared" si="3"/>
        <v>91734</v>
      </c>
    </row>
    <row r="233" spans="1:12" hidden="1">
      <c r="A233" t="s">
        <v>2367</v>
      </c>
      <c r="B233">
        <v>64000012100002</v>
      </c>
      <c r="C233">
        <v>64</v>
      </c>
      <c r="D233">
        <v>0</v>
      </c>
      <c r="E233">
        <v>1</v>
      </c>
      <c r="F233">
        <v>210</v>
      </c>
      <c r="G233">
        <v>2</v>
      </c>
      <c r="H233">
        <v>0</v>
      </c>
      <c r="I233">
        <v>6400001</v>
      </c>
      <c r="J233">
        <v>1999</v>
      </c>
      <c r="K233">
        <v>160.10264286020814</v>
      </c>
      <c r="L233">
        <f t="shared" si="3"/>
        <v>93733</v>
      </c>
    </row>
    <row r="234" spans="1:12" hidden="1">
      <c r="A234" t="s">
        <v>2411</v>
      </c>
      <c r="B234">
        <v>64000013100019</v>
      </c>
      <c r="C234">
        <v>64</v>
      </c>
      <c r="D234">
        <v>0</v>
      </c>
      <c r="E234">
        <v>1</v>
      </c>
      <c r="F234">
        <v>310</v>
      </c>
      <c r="G234">
        <v>19</v>
      </c>
      <c r="H234">
        <v>0</v>
      </c>
      <c r="I234">
        <v>6400001</v>
      </c>
      <c r="J234">
        <v>1508</v>
      </c>
      <c r="K234">
        <v>161.16420987004102</v>
      </c>
      <c r="L234">
        <f t="shared" si="3"/>
        <v>95241</v>
      </c>
    </row>
    <row r="235" spans="1:12" hidden="1">
      <c r="A235" t="s">
        <v>968</v>
      </c>
      <c r="B235">
        <v>64000012100006</v>
      </c>
      <c r="C235">
        <v>64</v>
      </c>
      <c r="D235">
        <v>0</v>
      </c>
      <c r="E235">
        <v>1</v>
      </c>
      <c r="F235">
        <v>210</v>
      </c>
      <c r="G235">
        <v>6</v>
      </c>
      <c r="H235">
        <v>0</v>
      </c>
      <c r="I235">
        <v>6400001</v>
      </c>
      <c r="J235">
        <v>462</v>
      </c>
      <c r="K235">
        <v>161.60740441376126</v>
      </c>
      <c r="L235">
        <f t="shared" si="3"/>
        <v>95703</v>
      </c>
    </row>
    <row r="236" spans="1:12" hidden="1">
      <c r="A236" t="s">
        <v>1219</v>
      </c>
      <c r="B236">
        <v>64000013500018</v>
      </c>
      <c r="C236">
        <v>64</v>
      </c>
      <c r="D236">
        <v>0</v>
      </c>
      <c r="E236">
        <v>1</v>
      </c>
      <c r="F236">
        <v>350</v>
      </c>
      <c r="G236">
        <v>18</v>
      </c>
      <c r="H236">
        <v>0</v>
      </c>
      <c r="I236">
        <v>6400001</v>
      </c>
      <c r="J236">
        <v>645</v>
      </c>
      <c r="K236">
        <v>170.71170783802199</v>
      </c>
      <c r="L236">
        <f t="shared" si="3"/>
        <v>96348</v>
      </c>
    </row>
    <row r="237" spans="1:12" hidden="1">
      <c r="A237" t="s">
        <v>2405</v>
      </c>
      <c r="B237">
        <v>64000013100010</v>
      </c>
      <c r="C237">
        <v>64</v>
      </c>
      <c r="D237">
        <v>0</v>
      </c>
      <c r="E237">
        <v>1</v>
      </c>
      <c r="F237">
        <v>310</v>
      </c>
      <c r="G237">
        <v>10</v>
      </c>
      <c r="H237">
        <v>0</v>
      </c>
      <c r="I237">
        <v>6400001</v>
      </c>
      <c r="J237">
        <v>1189</v>
      </c>
      <c r="K237">
        <v>171.41987213554734</v>
      </c>
      <c r="L237">
        <f t="shared" si="3"/>
        <v>97537</v>
      </c>
    </row>
    <row r="238" spans="1:12" hidden="1">
      <c r="A238" t="s">
        <v>2354</v>
      </c>
      <c r="B238">
        <v>64000011500012</v>
      </c>
      <c r="C238">
        <v>64</v>
      </c>
      <c r="D238">
        <v>0</v>
      </c>
      <c r="E238">
        <v>1</v>
      </c>
      <c r="F238">
        <v>150</v>
      </c>
      <c r="G238">
        <v>12</v>
      </c>
      <c r="H238">
        <v>0</v>
      </c>
      <c r="I238">
        <v>6400001</v>
      </c>
      <c r="J238">
        <v>1268</v>
      </c>
      <c r="K238">
        <v>199.91539146513648</v>
      </c>
      <c r="L238">
        <f t="shared" si="3"/>
        <v>98805</v>
      </c>
    </row>
    <row r="239" spans="1:12" hidden="1">
      <c r="A239" t="s">
        <v>2365</v>
      </c>
      <c r="B239">
        <v>64000011600008</v>
      </c>
      <c r="C239">
        <v>64</v>
      </c>
      <c r="D239">
        <v>0</v>
      </c>
      <c r="E239">
        <v>1</v>
      </c>
      <c r="F239">
        <v>160</v>
      </c>
      <c r="G239">
        <v>8</v>
      </c>
      <c r="H239">
        <v>0</v>
      </c>
      <c r="I239">
        <v>6400001</v>
      </c>
      <c r="J239">
        <v>3057</v>
      </c>
      <c r="K239">
        <v>199.96060188261421</v>
      </c>
      <c r="L239">
        <f t="shared" si="3"/>
        <v>101862</v>
      </c>
    </row>
    <row r="240" spans="1:12" hidden="1">
      <c r="A240" t="s">
        <v>1226</v>
      </c>
      <c r="B240">
        <v>64000012300002</v>
      </c>
      <c r="C240">
        <v>64</v>
      </c>
      <c r="D240">
        <v>0</v>
      </c>
      <c r="E240">
        <v>1</v>
      </c>
      <c r="F240">
        <v>230</v>
      </c>
      <c r="G240">
        <v>2</v>
      </c>
      <c r="H240">
        <v>0</v>
      </c>
      <c r="I240">
        <v>6400001</v>
      </c>
      <c r="J240">
        <v>1962</v>
      </c>
      <c r="K240">
        <v>209.57539578270087</v>
      </c>
      <c r="L240">
        <f t="shared" si="3"/>
        <v>103824</v>
      </c>
    </row>
    <row r="241" spans="1:15" hidden="1">
      <c r="A241" t="s">
        <v>2437</v>
      </c>
      <c r="B241">
        <v>64000013500011</v>
      </c>
      <c r="C241">
        <v>64</v>
      </c>
      <c r="D241">
        <v>0</v>
      </c>
      <c r="E241">
        <v>1</v>
      </c>
      <c r="F241">
        <v>350</v>
      </c>
      <c r="G241">
        <v>11</v>
      </c>
      <c r="H241">
        <v>0</v>
      </c>
      <c r="I241">
        <v>6400001</v>
      </c>
      <c r="J241">
        <v>820</v>
      </c>
      <c r="K241">
        <v>219.50881816262421</v>
      </c>
      <c r="L241">
        <f t="shared" si="3"/>
        <v>104644</v>
      </c>
    </row>
    <row r="242" spans="1:15" hidden="1">
      <c r="A242" t="s">
        <v>2366</v>
      </c>
      <c r="B242">
        <v>64000012100001</v>
      </c>
      <c r="C242">
        <v>64</v>
      </c>
      <c r="D242">
        <v>0</v>
      </c>
      <c r="E242">
        <v>1</v>
      </c>
      <c r="F242">
        <v>210</v>
      </c>
      <c r="G242">
        <v>1</v>
      </c>
      <c r="H242">
        <v>0</v>
      </c>
      <c r="I242">
        <v>6400001</v>
      </c>
      <c r="J242">
        <v>1100</v>
      </c>
      <c r="K242">
        <v>220.34382240115187</v>
      </c>
      <c r="L242">
        <f t="shared" si="3"/>
        <v>105744</v>
      </c>
    </row>
    <row r="243" spans="1:15" hidden="1">
      <c r="A243" t="s">
        <v>2371</v>
      </c>
      <c r="B243">
        <v>64000012100007</v>
      </c>
      <c r="C243">
        <v>64</v>
      </c>
      <c r="D243">
        <v>0</v>
      </c>
      <c r="E243">
        <v>1</v>
      </c>
      <c r="F243">
        <v>210</v>
      </c>
      <c r="G243">
        <v>7</v>
      </c>
      <c r="H243">
        <v>0</v>
      </c>
      <c r="I243">
        <v>6400001</v>
      </c>
      <c r="J243">
        <v>2216</v>
      </c>
      <c r="K243">
        <v>223.47086773926827</v>
      </c>
      <c r="L243">
        <f t="shared" ref="L243:L306" si="4">J243+L242</f>
        <v>107960</v>
      </c>
    </row>
    <row r="244" spans="1:15" hidden="1">
      <c r="A244" t="s">
        <v>693</v>
      </c>
      <c r="B244">
        <v>64000013500010</v>
      </c>
      <c r="C244">
        <v>64</v>
      </c>
      <c r="D244">
        <v>0</v>
      </c>
      <c r="E244">
        <v>1</v>
      </c>
      <c r="F244">
        <v>350</v>
      </c>
      <c r="G244">
        <v>10</v>
      </c>
      <c r="H244">
        <v>0</v>
      </c>
      <c r="I244">
        <v>6400001</v>
      </c>
      <c r="J244">
        <v>560</v>
      </c>
      <c r="K244">
        <v>233.208522119994</v>
      </c>
      <c r="L244">
        <f t="shared" si="4"/>
        <v>108520</v>
      </c>
    </row>
    <row r="245" spans="1:15" hidden="1">
      <c r="A245" t="s">
        <v>2413</v>
      </c>
      <c r="B245">
        <v>64000013200004</v>
      </c>
      <c r="C245">
        <v>64</v>
      </c>
      <c r="D245">
        <v>0</v>
      </c>
      <c r="E245">
        <v>1</v>
      </c>
      <c r="F245">
        <v>320</v>
      </c>
      <c r="G245">
        <v>4</v>
      </c>
      <c r="H245">
        <v>0</v>
      </c>
      <c r="I245">
        <v>6400001</v>
      </c>
      <c r="J245">
        <v>974</v>
      </c>
      <c r="K245">
        <v>233.81635873638419</v>
      </c>
      <c r="L245">
        <f t="shared" si="4"/>
        <v>109494</v>
      </c>
    </row>
    <row r="246" spans="1:15" hidden="1">
      <c r="A246" t="s">
        <v>2417</v>
      </c>
      <c r="B246">
        <v>64000013200008</v>
      </c>
      <c r="C246">
        <v>64</v>
      </c>
      <c r="D246">
        <v>0</v>
      </c>
      <c r="E246">
        <v>1</v>
      </c>
      <c r="F246">
        <v>320</v>
      </c>
      <c r="G246">
        <v>8</v>
      </c>
      <c r="H246">
        <v>0</v>
      </c>
      <c r="I246">
        <v>6400001</v>
      </c>
      <c r="J246">
        <v>789</v>
      </c>
      <c r="K246">
        <v>245.13490211950796</v>
      </c>
      <c r="L246">
        <f t="shared" si="4"/>
        <v>110283</v>
      </c>
    </row>
    <row r="247" spans="1:15">
      <c r="A247" s="2" t="s">
        <v>2416</v>
      </c>
      <c r="B247" s="2">
        <v>64000013200007</v>
      </c>
      <c r="C247" s="2">
        <v>64</v>
      </c>
      <c r="D247" s="2">
        <v>0</v>
      </c>
      <c r="E247" s="2">
        <v>1</v>
      </c>
      <c r="F247" s="2">
        <v>320</v>
      </c>
      <c r="G247" s="2">
        <v>7</v>
      </c>
      <c r="H247" s="2">
        <v>0</v>
      </c>
      <c r="I247" s="2">
        <v>6400001</v>
      </c>
      <c r="J247" s="2">
        <v>1016</v>
      </c>
      <c r="K247" s="2">
        <v>248.36989037583825</v>
      </c>
      <c r="L247" s="2">
        <f t="shared" si="4"/>
        <v>111299</v>
      </c>
      <c r="M247" s="2"/>
      <c r="N247" s="2"/>
      <c r="O247" s="2">
        <v>1</v>
      </c>
    </row>
    <row r="248" spans="1:15" hidden="1">
      <c r="A248" t="s">
        <v>2392</v>
      </c>
      <c r="B248">
        <v>64000013000009</v>
      </c>
      <c r="C248">
        <v>64</v>
      </c>
      <c r="D248">
        <v>0</v>
      </c>
      <c r="E248">
        <v>1</v>
      </c>
      <c r="F248">
        <v>300</v>
      </c>
      <c r="G248">
        <v>9</v>
      </c>
      <c r="H248">
        <v>0</v>
      </c>
      <c r="I248">
        <v>6400001</v>
      </c>
      <c r="J248">
        <v>2167</v>
      </c>
      <c r="K248">
        <v>250.12356586723905</v>
      </c>
      <c r="L248">
        <f t="shared" si="4"/>
        <v>113466</v>
      </c>
    </row>
    <row r="249" spans="1:15" hidden="1">
      <c r="A249" t="s">
        <v>2427</v>
      </c>
      <c r="B249">
        <v>64000013400003</v>
      </c>
      <c r="C249">
        <v>64</v>
      </c>
      <c r="D249">
        <v>0</v>
      </c>
      <c r="E249">
        <v>1</v>
      </c>
      <c r="F249">
        <v>340</v>
      </c>
      <c r="G249">
        <v>3</v>
      </c>
      <c r="H249">
        <v>0</v>
      </c>
      <c r="I249">
        <v>6400001</v>
      </c>
      <c r="J249">
        <v>1329</v>
      </c>
      <c r="K249">
        <v>251.72316466954408</v>
      </c>
      <c r="L249">
        <f t="shared" si="4"/>
        <v>114795</v>
      </c>
    </row>
    <row r="250" spans="1:15" hidden="1">
      <c r="A250" t="s">
        <v>2377</v>
      </c>
      <c r="B250">
        <v>64000012200009</v>
      </c>
      <c r="C250">
        <v>64</v>
      </c>
      <c r="D250">
        <v>0</v>
      </c>
      <c r="E250">
        <v>1</v>
      </c>
      <c r="F250">
        <v>220</v>
      </c>
      <c r="G250">
        <v>9</v>
      </c>
      <c r="H250">
        <v>0</v>
      </c>
      <c r="I250">
        <v>6400001</v>
      </c>
      <c r="J250">
        <v>529</v>
      </c>
      <c r="K250">
        <v>264.2315469828157</v>
      </c>
      <c r="L250">
        <f t="shared" si="4"/>
        <v>115324</v>
      </c>
    </row>
    <row r="251" spans="1:15" hidden="1">
      <c r="A251" t="s">
        <v>2017</v>
      </c>
      <c r="B251">
        <v>64000013000019</v>
      </c>
      <c r="C251">
        <v>64</v>
      </c>
      <c r="D251">
        <v>0</v>
      </c>
      <c r="E251">
        <v>1</v>
      </c>
      <c r="F251">
        <v>300</v>
      </c>
      <c r="G251">
        <v>19</v>
      </c>
      <c r="H251">
        <v>0</v>
      </c>
      <c r="I251">
        <v>6400001</v>
      </c>
      <c r="J251">
        <v>865</v>
      </c>
      <c r="K251">
        <v>265.188711930512</v>
      </c>
      <c r="L251">
        <f t="shared" si="4"/>
        <v>116189</v>
      </c>
    </row>
    <row r="252" spans="1:15" hidden="1">
      <c r="A252" t="s">
        <v>785</v>
      </c>
      <c r="B252">
        <v>64000012200006</v>
      </c>
      <c r="C252">
        <v>64</v>
      </c>
      <c r="D252">
        <v>0</v>
      </c>
      <c r="E252">
        <v>1</v>
      </c>
      <c r="F252">
        <v>220</v>
      </c>
      <c r="G252">
        <v>6</v>
      </c>
      <c r="H252">
        <v>0</v>
      </c>
      <c r="I252">
        <v>6400001</v>
      </c>
      <c r="J252">
        <v>933</v>
      </c>
      <c r="K252">
        <v>265.910346773573</v>
      </c>
      <c r="L252">
        <f t="shared" si="4"/>
        <v>117122</v>
      </c>
    </row>
    <row r="253" spans="1:15" hidden="1">
      <c r="A253" t="s">
        <v>2429</v>
      </c>
      <c r="B253">
        <v>64000013400007</v>
      </c>
      <c r="C253">
        <v>64</v>
      </c>
      <c r="D253">
        <v>0</v>
      </c>
      <c r="E253">
        <v>1</v>
      </c>
      <c r="F253">
        <v>340</v>
      </c>
      <c r="G253">
        <v>7</v>
      </c>
      <c r="H253">
        <v>0</v>
      </c>
      <c r="I253">
        <v>6400001</v>
      </c>
      <c r="J253">
        <v>1190</v>
      </c>
      <c r="K253">
        <v>267.91809479540024</v>
      </c>
      <c r="L253">
        <f t="shared" si="4"/>
        <v>118312</v>
      </c>
    </row>
    <row r="254" spans="1:15" hidden="1">
      <c r="A254" t="s">
        <v>796</v>
      </c>
      <c r="B254">
        <v>64000013100006</v>
      </c>
      <c r="C254">
        <v>64</v>
      </c>
      <c r="D254">
        <v>0</v>
      </c>
      <c r="E254">
        <v>1</v>
      </c>
      <c r="F254">
        <v>310</v>
      </c>
      <c r="G254">
        <v>6</v>
      </c>
      <c r="H254">
        <v>0</v>
      </c>
      <c r="I254">
        <v>6400001</v>
      </c>
      <c r="J254">
        <v>2108</v>
      </c>
      <c r="K254">
        <v>268.71998103165924</v>
      </c>
      <c r="L254">
        <f t="shared" si="4"/>
        <v>120420</v>
      </c>
    </row>
    <row r="255" spans="1:15" hidden="1">
      <c r="A255" t="s">
        <v>2438</v>
      </c>
      <c r="B255">
        <v>64000013500014</v>
      </c>
      <c r="C255">
        <v>64</v>
      </c>
      <c r="D255">
        <v>0</v>
      </c>
      <c r="E255">
        <v>1</v>
      </c>
      <c r="F255">
        <v>350</v>
      </c>
      <c r="G255">
        <v>14</v>
      </c>
      <c r="H255">
        <v>0</v>
      </c>
      <c r="I255">
        <v>6400001</v>
      </c>
      <c r="J255">
        <v>642</v>
      </c>
      <c r="K255">
        <v>278.23076513099159</v>
      </c>
      <c r="L255">
        <f t="shared" si="4"/>
        <v>121062</v>
      </c>
    </row>
    <row r="256" spans="1:15" hidden="1">
      <c r="A256" t="s">
        <v>2424</v>
      </c>
      <c r="B256">
        <v>64000013300007</v>
      </c>
      <c r="C256">
        <v>64</v>
      </c>
      <c r="D256">
        <v>0</v>
      </c>
      <c r="E256">
        <v>1</v>
      </c>
      <c r="F256">
        <v>330</v>
      </c>
      <c r="G256">
        <v>7</v>
      </c>
      <c r="H256">
        <v>0</v>
      </c>
      <c r="I256">
        <v>6400001</v>
      </c>
      <c r="J256">
        <v>520</v>
      </c>
      <c r="K256">
        <v>278.57822390907586</v>
      </c>
      <c r="L256">
        <f t="shared" si="4"/>
        <v>121582</v>
      </c>
    </row>
    <row r="257" spans="1:12" hidden="1">
      <c r="A257" t="s">
        <v>2408</v>
      </c>
      <c r="B257">
        <v>64000013100016</v>
      </c>
      <c r="C257">
        <v>64</v>
      </c>
      <c r="D257">
        <v>0</v>
      </c>
      <c r="E257">
        <v>1</v>
      </c>
      <c r="F257">
        <v>310</v>
      </c>
      <c r="G257">
        <v>16</v>
      </c>
      <c r="H257">
        <v>0</v>
      </c>
      <c r="I257">
        <v>6400001</v>
      </c>
      <c r="J257">
        <v>1881</v>
      </c>
      <c r="K257">
        <v>282.87789894590367</v>
      </c>
      <c r="L257">
        <f t="shared" si="4"/>
        <v>123463</v>
      </c>
    </row>
    <row r="258" spans="1:12" hidden="1">
      <c r="A258" t="s">
        <v>2415</v>
      </c>
      <c r="B258">
        <v>64000013200006</v>
      </c>
      <c r="C258">
        <v>64</v>
      </c>
      <c r="D258">
        <v>0</v>
      </c>
      <c r="E258">
        <v>1</v>
      </c>
      <c r="F258">
        <v>320</v>
      </c>
      <c r="G258">
        <v>6</v>
      </c>
      <c r="H258">
        <v>0</v>
      </c>
      <c r="I258">
        <v>6400001</v>
      </c>
      <c r="J258">
        <v>911</v>
      </c>
      <c r="K258">
        <v>283.76569944011982</v>
      </c>
      <c r="L258">
        <f t="shared" si="4"/>
        <v>124374</v>
      </c>
    </row>
    <row r="259" spans="1:12" hidden="1">
      <c r="A259" t="s">
        <v>307</v>
      </c>
      <c r="B259">
        <v>64000013300003</v>
      </c>
      <c r="C259">
        <v>64</v>
      </c>
      <c r="D259">
        <v>0</v>
      </c>
      <c r="E259">
        <v>1</v>
      </c>
      <c r="F259">
        <v>330</v>
      </c>
      <c r="G259">
        <v>3</v>
      </c>
      <c r="H259">
        <v>0</v>
      </c>
      <c r="I259">
        <v>6400001</v>
      </c>
      <c r="J259">
        <v>650</v>
      </c>
      <c r="K259">
        <v>285.62318431331494</v>
      </c>
      <c r="L259">
        <f t="shared" si="4"/>
        <v>125024</v>
      </c>
    </row>
    <row r="260" spans="1:12" hidden="1">
      <c r="A260" t="s">
        <v>2345</v>
      </c>
      <c r="B260">
        <v>64000011500002</v>
      </c>
      <c r="C260">
        <v>64</v>
      </c>
      <c r="D260">
        <v>0</v>
      </c>
      <c r="E260">
        <v>1</v>
      </c>
      <c r="F260">
        <v>150</v>
      </c>
      <c r="G260">
        <v>2</v>
      </c>
      <c r="H260">
        <v>0</v>
      </c>
      <c r="I260">
        <v>6400001</v>
      </c>
      <c r="J260">
        <v>4468</v>
      </c>
      <c r="K260">
        <v>286.16503039238074</v>
      </c>
      <c r="L260">
        <f t="shared" si="4"/>
        <v>129492</v>
      </c>
    </row>
    <row r="261" spans="1:12" hidden="1">
      <c r="A261" t="s">
        <v>2352</v>
      </c>
      <c r="B261">
        <v>64000011500009</v>
      </c>
      <c r="C261">
        <v>64</v>
      </c>
      <c r="D261">
        <v>0</v>
      </c>
      <c r="E261">
        <v>1</v>
      </c>
      <c r="F261">
        <v>150</v>
      </c>
      <c r="G261">
        <v>9</v>
      </c>
      <c r="H261">
        <v>0</v>
      </c>
      <c r="I261">
        <v>6400001</v>
      </c>
      <c r="J261">
        <v>942</v>
      </c>
      <c r="K261">
        <v>287.46506502294307</v>
      </c>
      <c r="L261">
        <f t="shared" si="4"/>
        <v>130434</v>
      </c>
    </row>
    <row r="262" spans="1:12" hidden="1">
      <c r="A262" t="s">
        <v>1209</v>
      </c>
      <c r="B262">
        <v>64000013100012</v>
      </c>
      <c r="C262">
        <v>64</v>
      </c>
      <c r="D262">
        <v>0</v>
      </c>
      <c r="E262">
        <v>1</v>
      </c>
      <c r="F262">
        <v>310</v>
      </c>
      <c r="G262">
        <v>12</v>
      </c>
      <c r="H262">
        <v>0</v>
      </c>
      <c r="I262">
        <v>6400001</v>
      </c>
      <c r="J262">
        <v>1255</v>
      </c>
      <c r="K262">
        <v>287.71050454375541</v>
      </c>
      <c r="L262">
        <f t="shared" si="4"/>
        <v>131689</v>
      </c>
    </row>
    <row r="263" spans="1:12" hidden="1">
      <c r="A263" t="s">
        <v>2446</v>
      </c>
      <c r="B263">
        <v>64000013700005</v>
      </c>
      <c r="C263">
        <v>64</v>
      </c>
      <c r="D263">
        <v>0</v>
      </c>
      <c r="E263">
        <v>1</v>
      </c>
      <c r="F263">
        <v>370</v>
      </c>
      <c r="G263">
        <v>5</v>
      </c>
      <c r="H263">
        <v>0</v>
      </c>
      <c r="I263">
        <v>6400001</v>
      </c>
      <c r="J263">
        <v>13</v>
      </c>
      <c r="K263">
        <v>289.64678313784077</v>
      </c>
      <c r="L263">
        <f t="shared" si="4"/>
        <v>131702</v>
      </c>
    </row>
    <row r="264" spans="1:12" hidden="1">
      <c r="A264" t="s">
        <v>2376</v>
      </c>
      <c r="B264">
        <v>64000012200002</v>
      </c>
      <c r="C264">
        <v>64</v>
      </c>
      <c r="D264">
        <v>0</v>
      </c>
      <c r="E264">
        <v>1</v>
      </c>
      <c r="F264">
        <v>220</v>
      </c>
      <c r="G264">
        <v>2</v>
      </c>
      <c r="H264">
        <v>0</v>
      </c>
      <c r="I264">
        <v>6400001</v>
      </c>
      <c r="J264">
        <v>1113</v>
      </c>
      <c r="K264">
        <v>293.78181110658198</v>
      </c>
      <c r="L264">
        <f t="shared" si="4"/>
        <v>132815</v>
      </c>
    </row>
    <row r="265" spans="1:12" hidden="1">
      <c r="A265" t="s">
        <v>2381</v>
      </c>
      <c r="B265">
        <v>64000012300005</v>
      </c>
      <c r="C265">
        <v>64</v>
      </c>
      <c r="D265">
        <v>0</v>
      </c>
      <c r="E265">
        <v>1</v>
      </c>
      <c r="F265">
        <v>230</v>
      </c>
      <c r="G265">
        <v>5</v>
      </c>
      <c r="H265">
        <v>0</v>
      </c>
      <c r="I265">
        <v>6400001</v>
      </c>
      <c r="J265">
        <v>754</v>
      </c>
      <c r="K265">
        <v>294.82780205885155</v>
      </c>
      <c r="L265">
        <f t="shared" si="4"/>
        <v>133569</v>
      </c>
    </row>
    <row r="266" spans="1:12" hidden="1">
      <c r="A266" t="s">
        <v>500</v>
      </c>
      <c r="B266">
        <v>64000013600001</v>
      </c>
      <c r="C266">
        <v>64</v>
      </c>
      <c r="D266">
        <v>0</v>
      </c>
      <c r="E266">
        <v>1</v>
      </c>
      <c r="F266">
        <v>360</v>
      </c>
      <c r="G266">
        <v>1</v>
      </c>
      <c r="H266">
        <v>0</v>
      </c>
      <c r="I266">
        <v>6400001</v>
      </c>
      <c r="J266">
        <v>58</v>
      </c>
      <c r="K266">
        <v>295.79940186639266</v>
      </c>
      <c r="L266">
        <f t="shared" si="4"/>
        <v>133627</v>
      </c>
    </row>
    <row r="267" spans="1:12" hidden="1">
      <c r="A267" t="s">
        <v>2400</v>
      </c>
      <c r="B267">
        <v>64000013100002</v>
      </c>
      <c r="C267">
        <v>64</v>
      </c>
      <c r="D267">
        <v>0</v>
      </c>
      <c r="E267">
        <v>1</v>
      </c>
      <c r="F267">
        <v>310</v>
      </c>
      <c r="G267">
        <v>2</v>
      </c>
      <c r="H267">
        <v>0</v>
      </c>
      <c r="I267">
        <v>6400001</v>
      </c>
      <c r="J267">
        <v>2306</v>
      </c>
      <c r="K267">
        <v>304.71396540536057</v>
      </c>
      <c r="L267">
        <f t="shared" si="4"/>
        <v>135933</v>
      </c>
    </row>
    <row r="268" spans="1:12" hidden="1">
      <c r="A268" t="s">
        <v>2410</v>
      </c>
      <c r="B268">
        <v>64000013100018</v>
      </c>
      <c r="C268">
        <v>64</v>
      </c>
      <c r="D268">
        <v>0</v>
      </c>
      <c r="E268">
        <v>1</v>
      </c>
      <c r="F268">
        <v>310</v>
      </c>
      <c r="G268">
        <v>18</v>
      </c>
      <c r="H268">
        <v>0</v>
      </c>
      <c r="I268">
        <v>6400001</v>
      </c>
      <c r="J268">
        <v>1724</v>
      </c>
      <c r="K268">
        <v>306.19769620319153</v>
      </c>
      <c r="L268">
        <f t="shared" si="4"/>
        <v>137657</v>
      </c>
    </row>
    <row r="269" spans="1:12" hidden="1">
      <c r="A269" t="s">
        <v>2382</v>
      </c>
      <c r="B269">
        <v>64000012300006</v>
      </c>
      <c r="C269">
        <v>64</v>
      </c>
      <c r="D269">
        <v>0</v>
      </c>
      <c r="E269">
        <v>1</v>
      </c>
      <c r="F269">
        <v>230</v>
      </c>
      <c r="G269">
        <v>6</v>
      </c>
      <c r="H269">
        <v>0</v>
      </c>
      <c r="I269">
        <v>6400001</v>
      </c>
      <c r="J269">
        <v>4683</v>
      </c>
      <c r="K269">
        <v>306.56721957291001</v>
      </c>
      <c r="L269">
        <f t="shared" si="4"/>
        <v>142340</v>
      </c>
    </row>
    <row r="270" spans="1:12" hidden="1">
      <c r="A270" t="s">
        <v>2431</v>
      </c>
      <c r="B270">
        <v>64000013500001</v>
      </c>
      <c r="C270">
        <v>64</v>
      </c>
      <c r="D270">
        <v>0</v>
      </c>
      <c r="E270">
        <v>1</v>
      </c>
      <c r="F270">
        <v>350</v>
      </c>
      <c r="G270">
        <v>1</v>
      </c>
      <c r="H270">
        <v>0</v>
      </c>
      <c r="I270">
        <v>6400001</v>
      </c>
      <c r="J270">
        <v>976</v>
      </c>
      <c r="K270">
        <v>314.23097521564625</v>
      </c>
      <c r="L270">
        <f t="shared" si="4"/>
        <v>143316</v>
      </c>
    </row>
    <row r="271" spans="1:12" hidden="1">
      <c r="A271" t="s">
        <v>2443</v>
      </c>
      <c r="B271">
        <v>64000013700002</v>
      </c>
      <c r="C271">
        <v>64</v>
      </c>
      <c r="D271">
        <v>0</v>
      </c>
      <c r="E271">
        <v>1</v>
      </c>
      <c r="F271">
        <v>370</v>
      </c>
      <c r="G271">
        <v>2</v>
      </c>
      <c r="H271">
        <v>0</v>
      </c>
      <c r="I271">
        <v>6400001</v>
      </c>
      <c r="J271">
        <v>22</v>
      </c>
      <c r="K271">
        <v>315.24739262679776</v>
      </c>
      <c r="L271">
        <f t="shared" si="4"/>
        <v>143338</v>
      </c>
    </row>
    <row r="272" spans="1:12" hidden="1">
      <c r="A272" t="s">
        <v>2440</v>
      </c>
      <c r="B272">
        <v>64000013500017</v>
      </c>
      <c r="C272">
        <v>64</v>
      </c>
      <c r="D272">
        <v>0</v>
      </c>
      <c r="E272">
        <v>1</v>
      </c>
      <c r="F272">
        <v>350</v>
      </c>
      <c r="G272">
        <v>17</v>
      </c>
      <c r="H272">
        <v>0</v>
      </c>
      <c r="I272">
        <v>6400001</v>
      </c>
      <c r="J272">
        <v>338</v>
      </c>
      <c r="K272">
        <v>318.06091057731516</v>
      </c>
      <c r="L272">
        <f t="shared" si="4"/>
        <v>143676</v>
      </c>
    </row>
    <row r="273" spans="1:12" hidden="1">
      <c r="A273" t="s">
        <v>419</v>
      </c>
      <c r="B273">
        <v>64000013200002</v>
      </c>
      <c r="C273">
        <v>64</v>
      </c>
      <c r="D273">
        <v>0</v>
      </c>
      <c r="E273">
        <v>1</v>
      </c>
      <c r="F273">
        <v>320</v>
      </c>
      <c r="G273">
        <v>2</v>
      </c>
      <c r="H273">
        <v>0</v>
      </c>
      <c r="I273">
        <v>6400001</v>
      </c>
      <c r="J273">
        <v>665</v>
      </c>
      <c r="K273">
        <v>328.69747923087465</v>
      </c>
      <c r="L273">
        <f t="shared" si="4"/>
        <v>144341</v>
      </c>
    </row>
    <row r="274" spans="1:12" hidden="1">
      <c r="A274" t="s">
        <v>2428</v>
      </c>
      <c r="B274">
        <v>64000013400005</v>
      </c>
      <c r="C274">
        <v>64</v>
      </c>
      <c r="D274">
        <v>0</v>
      </c>
      <c r="E274">
        <v>1</v>
      </c>
      <c r="F274">
        <v>340</v>
      </c>
      <c r="G274">
        <v>5</v>
      </c>
      <c r="H274">
        <v>0</v>
      </c>
      <c r="I274">
        <v>6400001</v>
      </c>
      <c r="J274">
        <v>1624</v>
      </c>
      <c r="K274">
        <v>335.79554199432795</v>
      </c>
      <c r="L274">
        <f t="shared" si="4"/>
        <v>145965</v>
      </c>
    </row>
    <row r="275" spans="1:12" hidden="1">
      <c r="A275" t="s">
        <v>2363</v>
      </c>
      <c r="B275">
        <v>64000011600004</v>
      </c>
      <c r="C275">
        <v>64</v>
      </c>
      <c r="D275">
        <v>0</v>
      </c>
      <c r="E275">
        <v>1</v>
      </c>
      <c r="F275">
        <v>160</v>
      </c>
      <c r="G275">
        <v>4</v>
      </c>
      <c r="H275">
        <v>0</v>
      </c>
      <c r="I275">
        <v>6400001</v>
      </c>
      <c r="J275">
        <v>1626</v>
      </c>
      <c r="K275">
        <v>337.0588715777148</v>
      </c>
      <c r="L275">
        <f t="shared" si="4"/>
        <v>147591</v>
      </c>
    </row>
    <row r="276" spans="1:12" hidden="1">
      <c r="A276" t="s">
        <v>2404</v>
      </c>
      <c r="B276">
        <v>64000013100008</v>
      </c>
      <c r="C276">
        <v>64</v>
      </c>
      <c r="D276">
        <v>0</v>
      </c>
      <c r="E276">
        <v>1</v>
      </c>
      <c r="F276">
        <v>310</v>
      </c>
      <c r="G276">
        <v>8</v>
      </c>
      <c r="H276">
        <v>0</v>
      </c>
      <c r="I276">
        <v>6400001</v>
      </c>
      <c r="J276">
        <v>1523</v>
      </c>
      <c r="K276">
        <v>341.63726252132358</v>
      </c>
      <c r="L276">
        <f t="shared" si="4"/>
        <v>149114</v>
      </c>
    </row>
    <row r="277" spans="1:12" hidden="1">
      <c r="A277" t="s">
        <v>2448</v>
      </c>
      <c r="B277">
        <v>64000013700008</v>
      </c>
      <c r="C277">
        <v>64</v>
      </c>
      <c r="D277">
        <v>0</v>
      </c>
      <c r="E277">
        <v>1</v>
      </c>
      <c r="F277">
        <v>370</v>
      </c>
      <c r="G277">
        <v>8</v>
      </c>
      <c r="H277">
        <v>0</v>
      </c>
      <c r="I277">
        <v>6400001</v>
      </c>
      <c r="J277">
        <v>13</v>
      </c>
      <c r="K277">
        <v>343.76659776283884</v>
      </c>
      <c r="L277">
        <f t="shared" si="4"/>
        <v>149127</v>
      </c>
    </row>
    <row r="278" spans="1:12" hidden="1">
      <c r="A278" t="s">
        <v>1698</v>
      </c>
      <c r="B278">
        <v>64000011500010</v>
      </c>
      <c r="C278">
        <v>64</v>
      </c>
      <c r="D278">
        <v>0</v>
      </c>
      <c r="E278">
        <v>1</v>
      </c>
      <c r="F278">
        <v>150</v>
      </c>
      <c r="G278">
        <v>10</v>
      </c>
      <c r="H278">
        <v>0</v>
      </c>
      <c r="I278">
        <v>6400001</v>
      </c>
      <c r="J278">
        <v>1389</v>
      </c>
      <c r="K278">
        <v>348.086154074398</v>
      </c>
      <c r="L278">
        <f t="shared" si="4"/>
        <v>150516</v>
      </c>
    </row>
    <row r="279" spans="1:12" hidden="1">
      <c r="A279" t="s">
        <v>2450</v>
      </c>
      <c r="B279">
        <v>64000013800002</v>
      </c>
      <c r="C279">
        <v>64</v>
      </c>
      <c r="D279">
        <v>0</v>
      </c>
      <c r="E279">
        <v>1</v>
      </c>
      <c r="F279">
        <v>380</v>
      </c>
      <c r="G279">
        <v>2</v>
      </c>
      <c r="H279">
        <v>0</v>
      </c>
      <c r="I279">
        <v>6400001</v>
      </c>
      <c r="J279">
        <v>26</v>
      </c>
      <c r="K279">
        <v>349.94498393607017</v>
      </c>
      <c r="L279">
        <f t="shared" si="4"/>
        <v>150542</v>
      </c>
    </row>
    <row r="280" spans="1:12" hidden="1">
      <c r="A280" t="s">
        <v>864</v>
      </c>
      <c r="B280">
        <v>64000013500005</v>
      </c>
      <c r="C280">
        <v>64</v>
      </c>
      <c r="D280">
        <v>0</v>
      </c>
      <c r="E280">
        <v>1</v>
      </c>
      <c r="F280">
        <v>350</v>
      </c>
      <c r="G280">
        <v>5</v>
      </c>
      <c r="H280">
        <v>0</v>
      </c>
      <c r="I280">
        <v>6400001</v>
      </c>
      <c r="J280">
        <v>425</v>
      </c>
      <c r="K280">
        <v>361.1545873440283</v>
      </c>
      <c r="L280">
        <f t="shared" si="4"/>
        <v>150967</v>
      </c>
    </row>
    <row r="281" spans="1:12" hidden="1">
      <c r="A281" t="s">
        <v>2357</v>
      </c>
      <c r="B281">
        <v>64000011500016</v>
      </c>
      <c r="C281">
        <v>64</v>
      </c>
      <c r="D281">
        <v>0</v>
      </c>
      <c r="E281">
        <v>1</v>
      </c>
      <c r="F281">
        <v>150</v>
      </c>
      <c r="G281">
        <v>16</v>
      </c>
      <c r="H281">
        <v>0</v>
      </c>
      <c r="I281">
        <v>6400001</v>
      </c>
      <c r="J281">
        <v>1542</v>
      </c>
      <c r="K281">
        <v>362.35827815952661</v>
      </c>
      <c r="L281">
        <f t="shared" si="4"/>
        <v>152509</v>
      </c>
    </row>
    <row r="282" spans="1:12" hidden="1">
      <c r="A282" t="s">
        <v>2393</v>
      </c>
      <c r="B282">
        <v>64000013000012</v>
      </c>
      <c r="C282">
        <v>64</v>
      </c>
      <c r="D282">
        <v>0</v>
      </c>
      <c r="E282">
        <v>1</v>
      </c>
      <c r="F282">
        <v>300</v>
      </c>
      <c r="G282">
        <v>12</v>
      </c>
      <c r="H282">
        <v>0</v>
      </c>
      <c r="I282">
        <v>6400001</v>
      </c>
      <c r="J282">
        <v>1019</v>
      </c>
      <c r="K282">
        <v>362.79809598102395</v>
      </c>
      <c r="L282">
        <f t="shared" si="4"/>
        <v>153528</v>
      </c>
    </row>
    <row r="283" spans="1:12" hidden="1">
      <c r="A283" t="s">
        <v>2156</v>
      </c>
      <c r="B283">
        <v>64000013000008</v>
      </c>
      <c r="C283">
        <v>64</v>
      </c>
      <c r="D283">
        <v>0</v>
      </c>
      <c r="E283">
        <v>1</v>
      </c>
      <c r="F283">
        <v>300</v>
      </c>
      <c r="G283">
        <v>8</v>
      </c>
      <c r="H283">
        <v>0</v>
      </c>
      <c r="I283">
        <v>6400001</v>
      </c>
      <c r="J283">
        <v>806</v>
      </c>
      <c r="K283">
        <v>363.6581644706867</v>
      </c>
      <c r="L283">
        <f t="shared" si="4"/>
        <v>154334</v>
      </c>
    </row>
    <row r="284" spans="1:12" hidden="1">
      <c r="A284" t="s">
        <v>2430</v>
      </c>
      <c r="B284">
        <v>64000013400008</v>
      </c>
      <c r="C284">
        <v>64</v>
      </c>
      <c r="D284">
        <v>0</v>
      </c>
      <c r="E284">
        <v>1</v>
      </c>
      <c r="F284">
        <v>340</v>
      </c>
      <c r="G284">
        <v>8</v>
      </c>
      <c r="H284">
        <v>0</v>
      </c>
      <c r="I284">
        <v>6400001</v>
      </c>
      <c r="J284">
        <v>1457</v>
      </c>
      <c r="K284">
        <v>366.4603558070915</v>
      </c>
      <c r="L284">
        <f t="shared" si="4"/>
        <v>155791</v>
      </c>
    </row>
    <row r="285" spans="1:12" hidden="1">
      <c r="A285" t="s">
        <v>2409</v>
      </c>
      <c r="B285">
        <v>64000013100017</v>
      </c>
      <c r="C285">
        <v>64</v>
      </c>
      <c r="D285">
        <v>0</v>
      </c>
      <c r="E285">
        <v>1</v>
      </c>
      <c r="F285">
        <v>310</v>
      </c>
      <c r="G285">
        <v>17</v>
      </c>
      <c r="H285">
        <v>0</v>
      </c>
      <c r="I285">
        <v>6400001</v>
      </c>
      <c r="J285">
        <v>1342</v>
      </c>
      <c r="K285">
        <v>375.77804142778399</v>
      </c>
      <c r="L285">
        <f t="shared" si="4"/>
        <v>157133</v>
      </c>
    </row>
    <row r="286" spans="1:12" hidden="1">
      <c r="A286" t="s">
        <v>2384</v>
      </c>
      <c r="B286">
        <v>64000012300008</v>
      </c>
      <c r="C286">
        <v>64</v>
      </c>
      <c r="D286">
        <v>0</v>
      </c>
      <c r="E286">
        <v>1</v>
      </c>
      <c r="F286">
        <v>230</v>
      </c>
      <c r="G286">
        <v>8</v>
      </c>
      <c r="H286">
        <v>0</v>
      </c>
      <c r="I286">
        <v>6400001</v>
      </c>
      <c r="J286">
        <v>2211</v>
      </c>
      <c r="K286">
        <v>382.85418209079432</v>
      </c>
      <c r="L286">
        <f t="shared" si="4"/>
        <v>159344</v>
      </c>
    </row>
    <row r="287" spans="1:12" hidden="1">
      <c r="A287" t="s">
        <v>2351</v>
      </c>
      <c r="B287">
        <v>64000011500008</v>
      </c>
      <c r="C287">
        <v>64</v>
      </c>
      <c r="D287">
        <v>0</v>
      </c>
      <c r="E287">
        <v>1</v>
      </c>
      <c r="F287">
        <v>150</v>
      </c>
      <c r="G287">
        <v>8</v>
      </c>
      <c r="H287">
        <v>0</v>
      </c>
      <c r="I287">
        <v>6400001</v>
      </c>
      <c r="J287">
        <v>976</v>
      </c>
      <c r="K287">
        <v>384.44941657350461</v>
      </c>
      <c r="L287">
        <f t="shared" si="4"/>
        <v>160320</v>
      </c>
    </row>
    <row r="288" spans="1:12" hidden="1">
      <c r="A288" t="s">
        <v>2359</v>
      </c>
      <c r="B288">
        <v>64000011500018</v>
      </c>
      <c r="C288">
        <v>64</v>
      </c>
      <c r="D288">
        <v>0</v>
      </c>
      <c r="E288">
        <v>1</v>
      </c>
      <c r="F288">
        <v>150</v>
      </c>
      <c r="G288">
        <v>18</v>
      </c>
      <c r="H288">
        <v>0</v>
      </c>
      <c r="I288">
        <v>6400001</v>
      </c>
      <c r="J288">
        <v>709</v>
      </c>
      <c r="K288">
        <v>386.01462234543851</v>
      </c>
      <c r="L288">
        <f t="shared" si="4"/>
        <v>161029</v>
      </c>
    </row>
    <row r="289" spans="1:15" hidden="1">
      <c r="A289" t="s">
        <v>2387</v>
      </c>
      <c r="B289">
        <v>64000012300011</v>
      </c>
      <c r="C289">
        <v>64</v>
      </c>
      <c r="D289">
        <v>0</v>
      </c>
      <c r="E289">
        <v>1</v>
      </c>
      <c r="F289">
        <v>230</v>
      </c>
      <c r="G289">
        <v>11</v>
      </c>
      <c r="H289">
        <v>0</v>
      </c>
      <c r="I289">
        <v>6400001</v>
      </c>
      <c r="J289">
        <v>1008</v>
      </c>
      <c r="K289">
        <v>387.52565389267386</v>
      </c>
      <c r="L289">
        <f t="shared" si="4"/>
        <v>162037</v>
      </c>
    </row>
    <row r="290" spans="1:15" hidden="1">
      <c r="A290" t="s">
        <v>2445</v>
      </c>
      <c r="B290">
        <v>64000013700004</v>
      </c>
      <c r="C290">
        <v>64</v>
      </c>
      <c r="D290">
        <v>0</v>
      </c>
      <c r="E290">
        <v>1</v>
      </c>
      <c r="F290">
        <v>370</v>
      </c>
      <c r="G290">
        <v>4</v>
      </c>
      <c r="H290">
        <v>0</v>
      </c>
      <c r="I290">
        <v>6400001</v>
      </c>
      <c r="J290">
        <v>65</v>
      </c>
      <c r="K290">
        <v>388.28656359204228</v>
      </c>
      <c r="L290">
        <f t="shared" si="4"/>
        <v>162102</v>
      </c>
    </row>
    <row r="291" spans="1:15" hidden="1">
      <c r="A291" t="s">
        <v>419</v>
      </c>
      <c r="B291">
        <v>64000012200010</v>
      </c>
      <c r="C291">
        <v>64</v>
      </c>
      <c r="D291">
        <v>0</v>
      </c>
      <c r="E291">
        <v>1</v>
      </c>
      <c r="F291">
        <v>220</v>
      </c>
      <c r="G291">
        <v>10</v>
      </c>
      <c r="H291">
        <v>0</v>
      </c>
      <c r="I291">
        <v>6400001</v>
      </c>
      <c r="J291">
        <v>1228</v>
      </c>
      <c r="K291">
        <v>396.35028989326537</v>
      </c>
      <c r="L291">
        <f t="shared" si="4"/>
        <v>163330</v>
      </c>
    </row>
    <row r="292" spans="1:15" hidden="1">
      <c r="A292" t="s">
        <v>2420</v>
      </c>
      <c r="B292">
        <v>64000013200012</v>
      </c>
      <c r="C292">
        <v>64</v>
      </c>
      <c r="D292">
        <v>0</v>
      </c>
      <c r="E292">
        <v>1</v>
      </c>
      <c r="F292">
        <v>320</v>
      </c>
      <c r="G292">
        <v>12</v>
      </c>
      <c r="H292">
        <v>0</v>
      </c>
      <c r="I292">
        <v>6400001</v>
      </c>
      <c r="J292">
        <v>306</v>
      </c>
      <c r="K292">
        <v>404.54887815722003</v>
      </c>
      <c r="L292">
        <f t="shared" si="4"/>
        <v>163636</v>
      </c>
    </row>
    <row r="293" spans="1:15" hidden="1">
      <c r="A293" t="s">
        <v>1746</v>
      </c>
      <c r="B293">
        <v>64000013100005</v>
      </c>
      <c r="C293">
        <v>64</v>
      </c>
      <c r="D293">
        <v>0</v>
      </c>
      <c r="E293">
        <v>1</v>
      </c>
      <c r="F293">
        <v>310</v>
      </c>
      <c r="G293">
        <v>5</v>
      </c>
      <c r="H293">
        <v>0</v>
      </c>
      <c r="I293">
        <v>6400001</v>
      </c>
      <c r="J293">
        <v>1490</v>
      </c>
      <c r="K293">
        <v>409.81539759975811</v>
      </c>
      <c r="L293">
        <f t="shared" si="4"/>
        <v>165126</v>
      </c>
    </row>
    <row r="294" spans="1:15" hidden="1">
      <c r="A294" t="s">
        <v>1415</v>
      </c>
      <c r="B294">
        <v>64000012200007</v>
      </c>
      <c r="C294">
        <v>64</v>
      </c>
      <c r="D294">
        <v>0</v>
      </c>
      <c r="E294">
        <v>1</v>
      </c>
      <c r="F294">
        <v>220</v>
      </c>
      <c r="G294">
        <v>7</v>
      </c>
      <c r="H294">
        <v>0</v>
      </c>
      <c r="I294">
        <v>6400001</v>
      </c>
      <c r="J294">
        <v>820</v>
      </c>
      <c r="K294">
        <v>409.92390967227431</v>
      </c>
      <c r="L294">
        <f t="shared" si="4"/>
        <v>165946</v>
      </c>
    </row>
    <row r="295" spans="1:15" hidden="1">
      <c r="A295" t="s">
        <v>605</v>
      </c>
      <c r="B295">
        <v>64000013700006</v>
      </c>
      <c r="C295">
        <v>64</v>
      </c>
      <c r="D295">
        <v>0</v>
      </c>
      <c r="E295">
        <v>1</v>
      </c>
      <c r="F295">
        <v>370</v>
      </c>
      <c r="G295">
        <v>6</v>
      </c>
      <c r="H295">
        <v>0</v>
      </c>
      <c r="I295">
        <v>6400001</v>
      </c>
      <c r="J295">
        <v>10</v>
      </c>
      <c r="K295">
        <v>411.97979385081106</v>
      </c>
      <c r="L295">
        <f t="shared" si="4"/>
        <v>165956</v>
      </c>
    </row>
    <row r="296" spans="1:15" hidden="1">
      <c r="A296" t="s">
        <v>2432</v>
      </c>
      <c r="B296">
        <v>64000013500002</v>
      </c>
      <c r="C296">
        <v>64</v>
      </c>
      <c r="D296">
        <v>0</v>
      </c>
      <c r="E296">
        <v>1</v>
      </c>
      <c r="F296">
        <v>350</v>
      </c>
      <c r="G296">
        <v>2</v>
      </c>
      <c r="H296">
        <v>0</v>
      </c>
      <c r="I296">
        <v>6400001</v>
      </c>
      <c r="J296">
        <v>637</v>
      </c>
      <c r="K296">
        <v>412.58901248321393</v>
      </c>
      <c r="L296">
        <f t="shared" si="4"/>
        <v>166593</v>
      </c>
    </row>
    <row r="297" spans="1:15">
      <c r="A297" s="2" t="s">
        <v>2349</v>
      </c>
      <c r="B297" s="2">
        <v>64000011500006</v>
      </c>
      <c r="C297" s="2">
        <v>64</v>
      </c>
      <c r="D297" s="2">
        <v>0</v>
      </c>
      <c r="E297" s="2">
        <v>1</v>
      </c>
      <c r="F297" s="2">
        <v>150</v>
      </c>
      <c r="G297" s="2">
        <v>6</v>
      </c>
      <c r="H297" s="2">
        <v>0</v>
      </c>
      <c r="I297" s="2">
        <v>6400001</v>
      </c>
      <c r="J297" s="2">
        <v>3496</v>
      </c>
      <c r="K297" s="2">
        <v>419.27892083625511</v>
      </c>
      <c r="L297" s="2">
        <f t="shared" si="4"/>
        <v>170089</v>
      </c>
      <c r="M297" s="2"/>
      <c r="N297" s="2"/>
      <c r="O297" s="2">
        <v>1</v>
      </c>
    </row>
    <row r="298" spans="1:15" hidden="1">
      <c r="A298" t="s">
        <v>1711</v>
      </c>
      <c r="B298">
        <v>64000013000002</v>
      </c>
      <c r="C298">
        <v>64</v>
      </c>
      <c r="D298">
        <v>0</v>
      </c>
      <c r="E298">
        <v>1</v>
      </c>
      <c r="F298">
        <v>300</v>
      </c>
      <c r="G298">
        <v>2</v>
      </c>
      <c r="H298">
        <v>0</v>
      </c>
      <c r="I298">
        <v>6400001</v>
      </c>
      <c r="J298">
        <v>2332</v>
      </c>
      <c r="K298">
        <v>419.91005108586432</v>
      </c>
      <c r="L298">
        <f t="shared" si="4"/>
        <v>172421</v>
      </c>
    </row>
    <row r="299" spans="1:15" hidden="1">
      <c r="A299" t="s">
        <v>2396</v>
      </c>
      <c r="B299">
        <v>64000013000016</v>
      </c>
      <c r="C299">
        <v>64</v>
      </c>
      <c r="D299">
        <v>0</v>
      </c>
      <c r="E299">
        <v>1</v>
      </c>
      <c r="F299">
        <v>300</v>
      </c>
      <c r="G299">
        <v>16</v>
      </c>
      <c r="H299">
        <v>0</v>
      </c>
      <c r="I299">
        <v>6400001</v>
      </c>
      <c r="J299">
        <v>2060</v>
      </c>
      <c r="K299">
        <v>422.56031771706967</v>
      </c>
      <c r="L299">
        <f t="shared" si="4"/>
        <v>174481</v>
      </c>
    </row>
    <row r="300" spans="1:15" hidden="1">
      <c r="A300" t="s">
        <v>271</v>
      </c>
      <c r="B300">
        <v>64000013000015</v>
      </c>
      <c r="C300">
        <v>64</v>
      </c>
      <c r="D300">
        <v>0</v>
      </c>
      <c r="E300">
        <v>1</v>
      </c>
      <c r="F300">
        <v>300</v>
      </c>
      <c r="G300">
        <v>15</v>
      </c>
      <c r="H300">
        <v>0</v>
      </c>
      <c r="I300">
        <v>6400001</v>
      </c>
      <c r="J300">
        <v>3203</v>
      </c>
      <c r="K300">
        <v>423.84167901677182</v>
      </c>
      <c r="L300">
        <f t="shared" si="4"/>
        <v>177684</v>
      </c>
    </row>
    <row r="301" spans="1:15" hidden="1">
      <c r="A301" t="s">
        <v>727</v>
      </c>
      <c r="B301">
        <v>64000013100015</v>
      </c>
      <c r="C301">
        <v>64</v>
      </c>
      <c r="D301">
        <v>0</v>
      </c>
      <c r="E301">
        <v>1</v>
      </c>
      <c r="F301">
        <v>310</v>
      </c>
      <c r="G301">
        <v>15</v>
      </c>
      <c r="H301">
        <v>0</v>
      </c>
      <c r="I301">
        <v>6400001</v>
      </c>
      <c r="J301">
        <v>1738</v>
      </c>
      <c r="K301">
        <v>426.76917203888434</v>
      </c>
      <c r="L301">
        <f t="shared" si="4"/>
        <v>179422</v>
      </c>
    </row>
    <row r="302" spans="1:15" hidden="1">
      <c r="A302" t="s">
        <v>2401</v>
      </c>
      <c r="B302">
        <v>64000013100003</v>
      </c>
      <c r="C302">
        <v>64</v>
      </c>
      <c r="D302">
        <v>0</v>
      </c>
      <c r="E302">
        <v>1</v>
      </c>
      <c r="F302">
        <v>310</v>
      </c>
      <c r="G302">
        <v>3</v>
      </c>
      <c r="H302">
        <v>0</v>
      </c>
      <c r="I302">
        <v>6400001</v>
      </c>
      <c r="J302">
        <v>2470</v>
      </c>
      <c r="K302">
        <v>435.01205349889381</v>
      </c>
      <c r="L302">
        <f t="shared" si="4"/>
        <v>181892</v>
      </c>
    </row>
    <row r="303" spans="1:15" hidden="1">
      <c r="A303" t="s">
        <v>2442</v>
      </c>
      <c r="B303">
        <v>64000013600003</v>
      </c>
      <c r="C303">
        <v>64</v>
      </c>
      <c r="D303">
        <v>0</v>
      </c>
      <c r="E303">
        <v>1</v>
      </c>
      <c r="F303">
        <v>360</v>
      </c>
      <c r="G303">
        <v>3</v>
      </c>
      <c r="H303">
        <v>0</v>
      </c>
      <c r="I303">
        <v>6400001</v>
      </c>
      <c r="J303">
        <v>22</v>
      </c>
      <c r="K303">
        <v>435.13137562317809</v>
      </c>
      <c r="L303">
        <f t="shared" si="4"/>
        <v>181914</v>
      </c>
    </row>
    <row r="304" spans="1:15" hidden="1">
      <c r="A304" t="s">
        <v>484</v>
      </c>
      <c r="B304">
        <v>64000013400004</v>
      </c>
      <c r="C304">
        <v>64</v>
      </c>
      <c r="D304">
        <v>0</v>
      </c>
      <c r="E304">
        <v>1</v>
      </c>
      <c r="F304">
        <v>340</v>
      </c>
      <c r="G304">
        <v>4</v>
      </c>
      <c r="H304">
        <v>0</v>
      </c>
      <c r="I304">
        <v>6400001</v>
      </c>
      <c r="J304">
        <v>1557</v>
      </c>
      <c r="K304">
        <v>435.32513334015744</v>
      </c>
      <c r="L304">
        <f t="shared" si="4"/>
        <v>183471</v>
      </c>
    </row>
    <row r="305" spans="1:12" hidden="1">
      <c r="A305" t="s">
        <v>2356</v>
      </c>
      <c r="B305">
        <v>64000011500014</v>
      </c>
      <c r="C305">
        <v>64</v>
      </c>
      <c r="D305">
        <v>0</v>
      </c>
      <c r="E305">
        <v>1</v>
      </c>
      <c r="F305">
        <v>150</v>
      </c>
      <c r="G305">
        <v>14</v>
      </c>
      <c r="H305">
        <v>0</v>
      </c>
      <c r="I305">
        <v>6400001</v>
      </c>
      <c r="J305">
        <v>2356</v>
      </c>
      <c r="K305">
        <v>440.40765397903454</v>
      </c>
      <c r="L305">
        <f t="shared" si="4"/>
        <v>185827</v>
      </c>
    </row>
    <row r="306" spans="1:12" hidden="1">
      <c r="A306" t="s">
        <v>2436</v>
      </c>
      <c r="B306">
        <v>64000013500009</v>
      </c>
      <c r="C306">
        <v>64</v>
      </c>
      <c r="D306">
        <v>0</v>
      </c>
      <c r="E306">
        <v>1</v>
      </c>
      <c r="F306">
        <v>350</v>
      </c>
      <c r="G306">
        <v>9</v>
      </c>
      <c r="H306">
        <v>0</v>
      </c>
      <c r="I306">
        <v>6400001</v>
      </c>
      <c r="J306">
        <v>1680</v>
      </c>
      <c r="K306">
        <v>449.21088920589932</v>
      </c>
      <c r="L306">
        <f t="shared" si="4"/>
        <v>187507</v>
      </c>
    </row>
    <row r="307" spans="1:12" hidden="1">
      <c r="A307" t="s">
        <v>2444</v>
      </c>
      <c r="B307">
        <v>64000013700003</v>
      </c>
      <c r="C307">
        <v>64</v>
      </c>
      <c r="D307">
        <v>0</v>
      </c>
      <c r="E307">
        <v>1</v>
      </c>
      <c r="F307">
        <v>370</v>
      </c>
      <c r="G307">
        <v>3</v>
      </c>
      <c r="H307">
        <v>0</v>
      </c>
      <c r="I307">
        <v>6400001</v>
      </c>
      <c r="J307">
        <v>54</v>
      </c>
      <c r="K307">
        <v>451.36028113472531</v>
      </c>
      <c r="L307">
        <f t="shared" ref="L307:L335" si="5">J307+L306</f>
        <v>187561</v>
      </c>
    </row>
    <row r="308" spans="1:12" hidden="1">
      <c r="A308" t="s">
        <v>2403</v>
      </c>
      <c r="B308">
        <v>64000013100007</v>
      </c>
      <c r="C308">
        <v>64</v>
      </c>
      <c r="D308">
        <v>0</v>
      </c>
      <c r="E308">
        <v>1</v>
      </c>
      <c r="F308">
        <v>310</v>
      </c>
      <c r="G308">
        <v>7</v>
      </c>
      <c r="H308">
        <v>0</v>
      </c>
      <c r="I308">
        <v>6400001</v>
      </c>
      <c r="J308">
        <v>2423</v>
      </c>
      <c r="K308">
        <v>453.8498607014908</v>
      </c>
      <c r="L308">
        <f t="shared" si="5"/>
        <v>189984</v>
      </c>
    </row>
    <row r="309" spans="1:12" hidden="1">
      <c r="A309" t="s">
        <v>618</v>
      </c>
      <c r="B309">
        <v>64000013300001</v>
      </c>
      <c r="C309">
        <v>64</v>
      </c>
      <c r="D309">
        <v>0</v>
      </c>
      <c r="E309">
        <v>1</v>
      </c>
      <c r="F309">
        <v>330</v>
      </c>
      <c r="G309">
        <v>1</v>
      </c>
      <c r="H309">
        <v>0</v>
      </c>
      <c r="I309">
        <v>6400001</v>
      </c>
      <c r="J309">
        <v>458</v>
      </c>
      <c r="K309">
        <v>456.95149171945673</v>
      </c>
      <c r="L309">
        <f t="shared" si="5"/>
        <v>190442</v>
      </c>
    </row>
    <row r="310" spans="1:12" hidden="1">
      <c r="A310" t="s">
        <v>2439</v>
      </c>
      <c r="B310">
        <v>64000013500016</v>
      </c>
      <c r="C310">
        <v>64</v>
      </c>
      <c r="D310">
        <v>0</v>
      </c>
      <c r="E310">
        <v>1</v>
      </c>
      <c r="F310">
        <v>350</v>
      </c>
      <c r="G310">
        <v>16</v>
      </c>
      <c r="H310">
        <v>0</v>
      </c>
      <c r="I310">
        <v>6400001</v>
      </c>
      <c r="J310">
        <v>576</v>
      </c>
      <c r="K310">
        <v>462.03943990960977</v>
      </c>
      <c r="L310">
        <f t="shared" si="5"/>
        <v>191018</v>
      </c>
    </row>
    <row r="311" spans="1:12" hidden="1">
      <c r="A311" t="s">
        <v>2355</v>
      </c>
      <c r="B311">
        <v>64000011500013</v>
      </c>
      <c r="C311">
        <v>64</v>
      </c>
      <c r="D311">
        <v>0</v>
      </c>
      <c r="E311">
        <v>1</v>
      </c>
      <c r="F311">
        <v>150</v>
      </c>
      <c r="G311">
        <v>13</v>
      </c>
      <c r="H311">
        <v>0</v>
      </c>
      <c r="I311">
        <v>6400001</v>
      </c>
      <c r="J311">
        <v>1604</v>
      </c>
      <c r="K311">
        <v>468.23314328228406</v>
      </c>
      <c r="L311">
        <f t="shared" si="5"/>
        <v>192622</v>
      </c>
    </row>
    <row r="312" spans="1:12" hidden="1">
      <c r="A312" t="s">
        <v>2360</v>
      </c>
      <c r="B312">
        <v>64000011600001</v>
      </c>
      <c r="C312">
        <v>64</v>
      </c>
      <c r="D312">
        <v>0</v>
      </c>
      <c r="E312">
        <v>1</v>
      </c>
      <c r="F312">
        <v>160</v>
      </c>
      <c r="G312">
        <v>1</v>
      </c>
      <c r="H312">
        <v>0</v>
      </c>
      <c r="I312">
        <v>6400001</v>
      </c>
      <c r="J312">
        <v>968</v>
      </c>
      <c r="K312">
        <v>469.01681642880857</v>
      </c>
      <c r="L312">
        <f t="shared" si="5"/>
        <v>193590</v>
      </c>
    </row>
    <row r="313" spans="1:12" hidden="1">
      <c r="A313" t="s">
        <v>2412</v>
      </c>
      <c r="B313">
        <v>64000013200001</v>
      </c>
      <c r="C313">
        <v>64</v>
      </c>
      <c r="D313">
        <v>0</v>
      </c>
      <c r="E313">
        <v>1</v>
      </c>
      <c r="F313">
        <v>320</v>
      </c>
      <c r="G313">
        <v>1</v>
      </c>
      <c r="H313">
        <v>0</v>
      </c>
      <c r="I313">
        <v>6400001</v>
      </c>
      <c r="J313">
        <v>730</v>
      </c>
      <c r="K313">
        <v>469.79876328967146</v>
      </c>
      <c r="L313">
        <f t="shared" si="5"/>
        <v>194320</v>
      </c>
    </row>
    <row r="314" spans="1:12" hidden="1">
      <c r="A314" t="s">
        <v>1943</v>
      </c>
      <c r="B314">
        <v>64000011600007</v>
      </c>
      <c r="C314">
        <v>64</v>
      </c>
      <c r="D314">
        <v>0</v>
      </c>
      <c r="E314">
        <v>1</v>
      </c>
      <c r="F314">
        <v>160</v>
      </c>
      <c r="G314">
        <v>7</v>
      </c>
      <c r="H314">
        <v>0</v>
      </c>
      <c r="I314">
        <v>6400001</v>
      </c>
      <c r="J314">
        <v>4517</v>
      </c>
      <c r="K314">
        <v>470.83149306151091</v>
      </c>
      <c r="L314">
        <f t="shared" si="5"/>
        <v>198837</v>
      </c>
    </row>
    <row r="315" spans="1:12" hidden="1">
      <c r="A315" t="s">
        <v>2375</v>
      </c>
      <c r="B315">
        <v>64000012200001</v>
      </c>
      <c r="C315">
        <v>64</v>
      </c>
      <c r="D315">
        <v>0</v>
      </c>
      <c r="E315">
        <v>1</v>
      </c>
      <c r="F315">
        <v>220</v>
      </c>
      <c r="G315">
        <v>1</v>
      </c>
      <c r="H315">
        <v>0</v>
      </c>
      <c r="I315">
        <v>6400001</v>
      </c>
      <c r="J315">
        <v>352</v>
      </c>
      <c r="K315">
        <v>471.45639096597006</v>
      </c>
      <c r="L315">
        <f t="shared" si="5"/>
        <v>199189</v>
      </c>
    </row>
    <row r="316" spans="1:12" hidden="1">
      <c r="A316" t="s">
        <v>2433</v>
      </c>
      <c r="B316">
        <v>64000013500006</v>
      </c>
      <c r="C316">
        <v>64</v>
      </c>
      <c r="D316">
        <v>0</v>
      </c>
      <c r="E316">
        <v>1</v>
      </c>
      <c r="F316">
        <v>350</v>
      </c>
      <c r="G316">
        <v>6</v>
      </c>
      <c r="H316">
        <v>0</v>
      </c>
      <c r="I316">
        <v>6400001</v>
      </c>
      <c r="J316">
        <v>487</v>
      </c>
      <c r="K316">
        <v>477.35383151839306</v>
      </c>
      <c r="L316">
        <f t="shared" si="5"/>
        <v>199676</v>
      </c>
    </row>
    <row r="317" spans="1:12" hidden="1">
      <c r="A317" t="s">
        <v>1414</v>
      </c>
      <c r="B317">
        <v>64000012200005</v>
      </c>
      <c r="C317">
        <v>64</v>
      </c>
      <c r="D317">
        <v>0</v>
      </c>
      <c r="E317">
        <v>1</v>
      </c>
      <c r="F317">
        <v>220</v>
      </c>
      <c r="G317">
        <v>5</v>
      </c>
      <c r="H317">
        <v>0</v>
      </c>
      <c r="I317">
        <v>6400001</v>
      </c>
      <c r="J317">
        <v>628</v>
      </c>
      <c r="K317">
        <v>479.25470244069129</v>
      </c>
      <c r="L317">
        <f t="shared" si="5"/>
        <v>200304</v>
      </c>
    </row>
    <row r="318" spans="1:12" hidden="1">
      <c r="A318" t="s">
        <v>2350</v>
      </c>
      <c r="B318">
        <v>64000011500007</v>
      </c>
      <c r="C318">
        <v>64</v>
      </c>
      <c r="D318">
        <v>0</v>
      </c>
      <c r="E318">
        <v>1</v>
      </c>
      <c r="F318">
        <v>150</v>
      </c>
      <c r="G318">
        <v>7</v>
      </c>
      <c r="H318">
        <v>0</v>
      </c>
      <c r="I318">
        <v>6400001</v>
      </c>
      <c r="J318">
        <v>1080</v>
      </c>
      <c r="K318">
        <v>479.72900112833588</v>
      </c>
      <c r="L318">
        <f t="shared" si="5"/>
        <v>201384</v>
      </c>
    </row>
    <row r="319" spans="1:12" hidden="1">
      <c r="A319" t="s">
        <v>2397</v>
      </c>
      <c r="B319">
        <v>64000013000017</v>
      </c>
      <c r="C319">
        <v>64</v>
      </c>
      <c r="D319">
        <v>0</v>
      </c>
      <c r="E319">
        <v>1</v>
      </c>
      <c r="F319">
        <v>300</v>
      </c>
      <c r="G319">
        <v>17</v>
      </c>
      <c r="H319">
        <v>0</v>
      </c>
      <c r="I319">
        <v>6400001</v>
      </c>
      <c r="J319">
        <v>782</v>
      </c>
      <c r="K319">
        <v>481.21643516602552</v>
      </c>
      <c r="L319">
        <f t="shared" si="5"/>
        <v>202166</v>
      </c>
    </row>
    <row r="320" spans="1:12" hidden="1">
      <c r="A320" t="s">
        <v>1912</v>
      </c>
      <c r="B320">
        <v>64000012200004</v>
      </c>
      <c r="C320">
        <v>64</v>
      </c>
      <c r="D320">
        <v>0</v>
      </c>
      <c r="E320">
        <v>1</v>
      </c>
      <c r="F320">
        <v>220</v>
      </c>
      <c r="G320">
        <v>4</v>
      </c>
      <c r="H320">
        <v>0</v>
      </c>
      <c r="I320">
        <v>6400001</v>
      </c>
      <c r="J320">
        <v>357</v>
      </c>
      <c r="K320">
        <v>484.05268251139626</v>
      </c>
      <c r="L320">
        <f t="shared" si="5"/>
        <v>202523</v>
      </c>
    </row>
    <row r="321" spans="1:15" hidden="1">
      <c r="A321" t="s">
        <v>2348</v>
      </c>
      <c r="B321">
        <v>64000011500005</v>
      </c>
      <c r="C321">
        <v>64</v>
      </c>
      <c r="D321">
        <v>0</v>
      </c>
      <c r="E321">
        <v>1</v>
      </c>
      <c r="F321">
        <v>150</v>
      </c>
      <c r="G321">
        <v>5</v>
      </c>
      <c r="H321">
        <v>0</v>
      </c>
      <c r="I321">
        <v>6400001</v>
      </c>
      <c r="J321">
        <v>2207</v>
      </c>
      <c r="K321">
        <v>484.44040716618457</v>
      </c>
      <c r="L321">
        <f t="shared" si="5"/>
        <v>204730</v>
      </c>
    </row>
    <row r="322" spans="1:15" hidden="1">
      <c r="A322" t="s">
        <v>2394</v>
      </c>
      <c r="B322">
        <v>64000013000013</v>
      </c>
      <c r="C322">
        <v>64</v>
      </c>
      <c r="D322">
        <v>0</v>
      </c>
      <c r="E322">
        <v>1</v>
      </c>
      <c r="F322">
        <v>300</v>
      </c>
      <c r="G322">
        <v>13</v>
      </c>
      <c r="H322">
        <v>0</v>
      </c>
      <c r="I322">
        <v>6400001</v>
      </c>
      <c r="J322">
        <v>1506</v>
      </c>
      <c r="K322">
        <v>487.22353855252874</v>
      </c>
      <c r="L322">
        <f t="shared" si="5"/>
        <v>206236</v>
      </c>
    </row>
    <row r="323" spans="1:15" hidden="1">
      <c r="A323" t="s">
        <v>2391</v>
      </c>
      <c r="B323">
        <v>64000013000007</v>
      </c>
      <c r="C323">
        <v>64</v>
      </c>
      <c r="D323">
        <v>0</v>
      </c>
      <c r="E323">
        <v>1</v>
      </c>
      <c r="F323">
        <v>300</v>
      </c>
      <c r="G323">
        <v>7</v>
      </c>
      <c r="H323">
        <v>0</v>
      </c>
      <c r="I323">
        <v>6400001</v>
      </c>
      <c r="J323">
        <v>988</v>
      </c>
      <c r="K323">
        <v>492.01121564410687</v>
      </c>
      <c r="L323">
        <f t="shared" si="5"/>
        <v>207224</v>
      </c>
    </row>
    <row r="324" spans="1:15" hidden="1">
      <c r="A324" t="s">
        <v>2369</v>
      </c>
      <c r="B324">
        <v>64000012100004</v>
      </c>
      <c r="C324">
        <v>64</v>
      </c>
      <c r="D324">
        <v>0</v>
      </c>
      <c r="E324">
        <v>1</v>
      </c>
      <c r="F324">
        <v>210</v>
      </c>
      <c r="G324">
        <v>4</v>
      </c>
      <c r="H324">
        <v>0</v>
      </c>
      <c r="I324">
        <v>6400001</v>
      </c>
      <c r="J324">
        <v>2504</v>
      </c>
      <c r="K324">
        <v>496.31208242446581</v>
      </c>
      <c r="L324">
        <f t="shared" si="5"/>
        <v>209728</v>
      </c>
    </row>
    <row r="325" spans="1:15" hidden="1">
      <c r="A325" t="s">
        <v>2395</v>
      </c>
      <c r="B325">
        <v>64000013000014</v>
      </c>
      <c r="C325">
        <v>64</v>
      </c>
      <c r="D325">
        <v>0</v>
      </c>
      <c r="E325">
        <v>1</v>
      </c>
      <c r="F325">
        <v>300</v>
      </c>
      <c r="G325">
        <v>14</v>
      </c>
      <c r="H325">
        <v>0</v>
      </c>
      <c r="I325">
        <v>6400001</v>
      </c>
      <c r="J325">
        <v>1936</v>
      </c>
      <c r="K325">
        <v>502.48790905647252</v>
      </c>
      <c r="L325">
        <f t="shared" si="5"/>
        <v>211664</v>
      </c>
    </row>
    <row r="326" spans="1:15" hidden="1">
      <c r="A326" t="s">
        <v>583</v>
      </c>
      <c r="B326">
        <v>64000013300002</v>
      </c>
      <c r="C326">
        <v>64</v>
      </c>
      <c r="D326">
        <v>0</v>
      </c>
      <c r="E326">
        <v>1</v>
      </c>
      <c r="F326">
        <v>330</v>
      </c>
      <c r="G326">
        <v>2</v>
      </c>
      <c r="H326">
        <v>0</v>
      </c>
      <c r="I326">
        <v>6400001</v>
      </c>
      <c r="J326">
        <v>887</v>
      </c>
      <c r="K326">
        <v>505.81896726303444</v>
      </c>
      <c r="L326">
        <f t="shared" si="5"/>
        <v>212551</v>
      </c>
    </row>
    <row r="327" spans="1:15" hidden="1">
      <c r="A327" t="s">
        <v>651</v>
      </c>
      <c r="B327">
        <v>64000013500012</v>
      </c>
      <c r="C327">
        <v>64</v>
      </c>
      <c r="D327">
        <v>0</v>
      </c>
      <c r="E327">
        <v>1</v>
      </c>
      <c r="F327">
        <v>350</v>
      </c>
      <c r="G327">
        <v>12</v>
      </c>
      <c r="H327">
        <v>0</v>
      </c>
      <c r="I327">
        <v>6400001</v>
      </c>
      <c r="J327">
        <v>401</v>
      </c>
      <c r="K327">
        <v>508.91183135160901</v>
      </c>
      <c r="L327">
        <f t="shared" si="5"/>
        <v>212952</v>
      </c>
    </row>
    <row r="328" spans="1:15" hidden="1">
      <c r="A328" t="s">
        <v>592</v>
      </c>
      <c r="B328">
        <v>64000013100009</v>
      </c>
      <c r="C328">
        <v>64</v>
      </c>
      <c r="D328">
        <v>0</v>
      </c>
      <c r="E328">
        <v>1</v>
      </c>
      <c r="F328">
        <v>310</v>
      </c>
      <c r="G328">
        <v>9</v>
      </c>
      <c r="H328">
        <v>0</v>
      </c>
      <c r="I328">
        <v>6400001</v>
      </c>
      <c r="J328">
        <v>1348</v>
      </c>
      <c r="K328">
        <v>511.22408542570133</v>
      </c>
      <c r="L328">
        <f t="shared" si="5"/>
        <v>214300</v>
      </c>
    </row>
    <row r="329" spans="1:15" hidden="1">
      <c r="A329" t="s">
        <v>596</v>
      </c>
      <c r="B329">
        <v>64000013000021</v>
      </c>
      <c r="C329">
        <v>64</v>
      </c>
      <c r="D329">
        <v>0</v>
      </c>
      <c r="E329">
        <v>1</v>
      </c>
      <c r="F329">
        <v>300</v>
      </c>
      <c r="G329">
        <v>21</v>
      </c>
      <c r="H329">
        <v>0</v>
      </c>
      <c r="I329">
        <v>6400001</v>
      </c>
      <c r="J329">
        <v>597</v>
      </c>
      <c r="K329">
        <v>511.59431232978358</v>
      </c>
      <c r="L329">
        <f t="shared" si="5"/>
        <v>214897</v>
      </c>
    </row>
    <row r="330" spans="1:15" hidden="1">
      <c r="A330" t="s">
        <v>2368</v>
      </c>
      <c r="B330">
        <v>64000012100003</v>
      </c>
      <c r="C330">
        <v>64</v>
      </c>
      <c r="D330">
        <v>0</v>
      </c>
      <c r="E330">
        <v>1</v>
      </c>
      <c r="F330">
        <v>210</v>
      </c>
      <c r="G330">
        <v>3</v>
      </c>
      <c r="H330">
        <v>0</v>
      </c>
      <c r="I330">
        <v>6400001</v>
      </c>
      <c r="J330">
        <v>3288</v>
      </c>
      <c r="K330">
        <v>521.20339850487881</v>
      </c>
      <c r="L330">
        <f t="shared" si="5"/>
        <v>218185</v>
      </c>
    </row>
    <row r="331" spans="1:15" hidden="1">
      <c r="A331" t="s">
        <v>2370</v>
      </c>
      <c r="B331">
        <v>64000012100005</v>
      </c>
      <c r="C331">
        <v>64</v>
      </c>
      <c r="D331">
        <v>0</v>
      </c>
      <c r="E331">
        <v>1</v>
      </c>
      <c r="F331">
        <v>210</v>
      </c>
      <c r="G331">
        <v>5</v>
      </c>
      <c r="H331">
        <v>0</v>
      </c>
      <c r="I331">
        <v>6400001</v>
      </c>
      <c r="J331">
        <v>2324</v>
      </c>
      <c r="K331">
        <v>523.41671191915668</v>
      </c>
      <c r="L331">
        <f t="shared" si="5"/>
        <v>220509</v>
      </c>
    </row>
    <row r="332" spans="1:15" hidden="1">
      <c r="A332" t="s">
        <v>2378</v>
      </c>
      <c r="B332">
        <v>64000012300001</v>
      </c>
      <c r="C332">
        <v>64</v>
      </c>
      <c r="D332">
        <v>0</v>
      </c>
      <c r="E332">
        <v>1</v>
      </c>
      <c r="F332">
        <v>230</v>
      </c>
      <c r="G332">
        <v>1</v>
      </c>
      <c r="H332">
        <v>0</v>
      </c>
      <c r="I332">
        <v>6400001</v>
      </c>
      <c r="J332">
        <v>1277</v>
      </c>
      <c r="K332">
        <v>529.62299864300019</v>
      </c>
      <c r="L332">
        <f t="shared" si="5"/>
        <v>221786</v>
      </c>
    </row>
    <row r="333" spans="1:15" hidden="1">
      <c r="A333" t="s">
        <v>1289</v>
      </c>
      <c r="B333">
        <v>64000013000010</v>
      </c>
      <c r="C333">
        <v>64</v>
      </c>
      <c r="D333">
        <v>0</v>
      </c>
      <c r="E333">
        <v>1</v>
      </c>
      <c r="F333">
        <v>300</v>
      </c>
      <c r="G333">
        <v>10</v>
      </c>
      <c r="H333">
        <v>0</v>
      </c>
      <c r="I333">
        <v>6400001</v>
      </c>
      <c r="J333">
        <v>181</v>
      </c>
      <c r="K333">
        <v>537.88588929101445</v>
      </c>
      <c r="L333">
        <f t="shared" si="5"/>
        <v>221967</v>
      </c>
    </row>
    <row r="334" spans="1:15">
      <c r="A334" s="2" t="s">
        <v>2389</v>
      </c>
      <c r="B334" s="2">
        <v>64000013000003</v>
      </c>
      <c r="C334" s="2">
        <v>64</v>
      </c>
      <c r="D334" s="2">
        <v>0</v>
      </c>
      <c r="E334" s="2">
        <v>1</v>
      </c>
      <c r="F334" s="2">
        <v>300</v>
      </c>
      <c r="G334" s="2">
        <v>3</v>
      </c>
      <c r="H334" s="2">
        <v>0</v>
      </c>
      <c r="I334" s="2">
        <v>6400001</v>
      </c>
      <c r="J334" s="2">
        <v>1696</v>
      </c>
      <c r="K334" s="2">
        <v>540.42843049121757</v>
      </c>
      <c r="L334" s="2">
        <f t="shared" si="5"/>
        <v>223663</v>
      </c>
      <c r="M334" s="2"/>
      <c r="N334" s="2"/>
      <c r="O334" s="2">
        <v>1</v>
      </c>
    </row>
    <row r="335" spans="1:15" hidden="1">
      <c r="A335" t="s">
        <v>1141</v>
      </c>
      <c r="B335">
        <v>64000011500015</v>
      </c>
      <c r="C335">
        <v>64</v>
      </c>
      <c r="D335">
        <v>0</v>
      </c>
      <c r="E335">
        <v>1</v>
      </c>
      <c r="F335">
        <v>150</v>
      </c>
      <c r="G335">
        <v>15</v>
      </c>
      <c r="H335">
        <v>0</v>
      </c>
      <c r="I335">
        <v>6400001</v>
      </c>
      <c r="J335">
        <v>967</v>
      </c>
      <c r="K335">
        <v>541.84008013241862</v>
      </c>
      <c r="L335">
        <f t="shared" si="5"/>
        <v>224630</v>
      </c>
    </row>
    <row r="336" spans="1:15" hidden="1">
      <c r="A336" t="s">
        <v>2521</v>
      </c>
      <c r="B336">
        <v>64000022700006</v>
      </c>
      <c r="C336">
        <v>64</v>
      </c>
      <c r="D336">
        <v>0</v>
      </c>
      <c r="E336">
        <v>2</v>
      </c>
      <c r="F336">
        <v>270</v>
      </c>
      <c r="G336">
        <v>6</v>
      </c>
      <c r="H336">
        <v>0</v>
      </c>
      <c r="I336">
        <v>6400002</v>
      </c>
      <c r="J336">
        <v>3160</v>
      </c>
      <c r="K336">
        <v>10.44574833946648</v>
      </c>
      <c r="L336">
        <f>J336</f>
        <v>3160</v>
      </c>
      <c r="M336">
        <f>L467/4</f>
        <v>64106</v>
      </c>
      <c r="N336">
        <v>137606</v>
      </c>
    </row>
    <row r="337" spans="1:15" hidden="1">
      <c r="A337" t="s">
        <v>595</v>
      </c>
      <c r="B337">
        <v>64000021900008</v>
      </c>
      <c r="C337">
        <v>64</v>
      </c>
      <c r="D337">
        <v>0</v>
      </c>
      <c r="E337">
        <v>2</v>
      </c>
      <c r="F337">
        <v>190</v>
      </c>
      <c r="G337">
        <v>8</v>
      </c>
      <c r="H337">
        <v>0</v>
      </c>
      <c r="I337">
        <v>6400002</v>
      </c>
      <c r="J337">
        <v>310</v>
      </c>
      <c r="K337">
        <v>12.006425982637522</v>
      </c>
      <c r="L337">
        <f>J337+L336</f>
        <v>3470</v>
      </c>
      <c r="N337">
        <v>201712</v>
      </c>
    </row>
    <row r="338" spans="1:15" hidden="1">
      <c r="A338" t="s">
        <v>1647</v>
      </c>
      <c r="B338">
        <v>64000022800012</v>
      </c>
      <c r="C338">
        <v>64</v>
      </c>
      <c r="D338">
        <v>0</v>
      </c>
      <c r="E338">
        <v>2</v>
      </c>
      <c r="F338">
        <v>280</v>
      </c>
      <c r="G338">
        <v>12</v>
      </c>
      <c r="H338">
        <v>0</v>
      </c>
      <c r="I338">
        <v>6400002</v>
      </c>
      <c r="J338">
        <v>2019</v>
      </c>
      <c r="K338">
        <v>12.861206628172033</v>
      </c>
      <c r="L338">
        <f t="shared" ref="L338:L401" si="6">J338+L337</f>
        <v>5489</v>
      </c>
      <c r="N338">
        <f>265818-L467</f>
        <v>9394</v>
      </c>
    </row>
    <row r="339" spans="1:15" hidden="1">
      <c r="A339" t="s">
        <v>2537</v>
      </c>
      <c r="B339">
        <v>64000022900005</v>
      </c>
      <c r="C339">
        <v>64</v>
      </c>
      <c r="D339">
        <v>0</v>
      </c>
      <c r="E339">
        <v>2</v>
      </c>
      <c r="F339">
        <v>290</v>
      </c>
      <c r="G339">
        <v>5</v>
      </c>
      <c r="H339">
        <v>0</v>
      </c>
      <c r="I339">
        <v>6400002</v>
      </c>
      <c r="J339">
        <v>1098</v>
      </c>
      <c r="K339">
        <v>23.275376590298357</v>
      </c>
      <c r="L339">
        <f t="shared" si="6"/>
        <v>6587</v>
      </c>
      <c r="N339">
        <f>329924-L467</f>
        <v>73500</v>
      </c>
    </row>
    <row r="340" spans="1:15" hidden="1">
      <c r="A340" t="s">
        <v>2491</v>
      </c>
      <c r="B340">
        <v>64000022400009</v>
      </c>
      <c r="C340">
        <v>64</v>
      </c>
      <c r="D340">
        <v>0</v>
      </c>
      <c r="E340">
        <v>2</v>
      </c>
      <c r="F340">
        <v>240</v>
      </c>
      <c r="G340">
        <v>9</v>
      </c>
      <c r="H340">
        <v>0</v>
      </c>
      <c r="I340">
        <v>6400002</v>
      </c>
      <c r="J340">
        <v>2609</v>
      </c>
      <c r="K340">
        <v>29.323733840975628</v>
      </c>
      <c r="L340">
        <f t="shared" si="6"/>
        <v>9196</v>
      </c>
    </row>
    <row r="341" spans="1:15">
      <c r="A341" s="2" t="s">
        <v>2473</v>
      </c>
      <c r="B341" s="2">
        <v>64000021900032</v>
      </c>
      <c r="C341" s="2">
        <v>64</v>
      </c>
      <c r="D341" s="2">
        <v>0</v>
      </c>
      <c r="E341" s="2">
        <v>2</v>
      </c>
      <c r="F341" s="2">
        <v>190</v>
      </c>
      <c r="G341" s="2">
        <v>32</v>
      </c>
      <c r="H341" s="2">
        <v>0</v>
      </c>
      <c r="I341" s="2">
        <v>6400002</v>
      </c>
      <c r="J341" s="2">
        <v>2189</v>
      </c>
      <c r="K341" s="2">
        <v>31.829705784025769</v>
      </c>
      <c r="L341" s="2">
        <f t="shared" si="6"/>
        <v>11385</v>
      </c>
      <c r="M341" s="2"/>
      <c r="N341" s="2"/>
      <c r="O341" s="2">
        <v>1</v>
      </c>
    </row>
    <row r="342" spans="1:15" hidden="1">
      <c r="A342" t="s">
        <v>2459</v>
      </c>
      <c r="B342">
        <v>64000021900012</v>
      </c>
      <c r="C342">
        <v>64</v>
      </c>
      <c r="D342">
        <v>0</v>
      </c>
      <c r="E342">
        <v>2</v>
      </c>
      <c r="F342">
        <v>190</v>
      </c>
      <c r="G342">
        <v>12</v>
      </c>
      <c r="H342">
        <v>0</v>
      </c>
      <c r="I342">
        <v>6400002</v>
      </c>
      <c r="J342">
        <v>5114</v>
      </c>
      <c r="K342">
        <v>46.043715535589214</v>
      </c>
      <c r="L342">
        <f t="shared" si="6"/>
        <v>16499</v>
      </c>
    </row>
    <row r="343" spans="1:15" hidden="1">
      <c r="A343" t="s">
        <v>2463</v>
      </c>
      <c r="B343">
        <v>64000021900020</v>
      </c>
      <c r="C343">
        <v>64</v>
      </c>
      <c r="D343">
        <v>0</v>
      </c>
      <c r="E343">
        <v>2</v>
      </c>
      <c r="F343">
        <v>190</v>
      </c>
      <c r="G343">
        <v>20</v>
      </c>
      <c r="H343">
        <v>0</v>
      </c>
      <c r="I343">
        <v>6400002</v>
      </c>
      <c r="J343">
        <v>4952</v>
      </c>
      <c r="K343">
        <v>50.322734020736313</v>
      </c>
      <c r="L343">
        <f t="shared" si="6"/>
        <v>21451</v>
      </c>
    </row>
    <row r="344" spans="1:15" hidden="1">
      <c r="A344" t="s">
        <v>2542</v>
      </c>
      <c r="B344">
        <v>64000022900011</v>
      </c>
      <c r="C344">
        <v>64</v>
      </c>
      <c r="D344">
        <v>0</v>
      </c>
      <c r="E344">
        <v>2</v>
      </c>
      <c r="F344">
        <v>290</v>
      </c>
      <c r="G344">
        <v>11</v>
      </c>
      <c r="H344">
        <v>0</v>
      </c>
      <c r="I344">
        <v>6400002</v>
      </c>
      <c r="J344">
        <v>3464</v>
      </c>
      <c r="K344">
        <v>59.703334032698372</v>
      </c>
      <c r="L344">
        <f t="shared" si="6"/>
        <v>24915</v>
      </c>
    </row>
    <row r="345" spans="1:15" hidden="1">
      <c r="A345" t="s">
        <v>938</v>
      </c>
      <c r="B345">
        <v>64000022400011</v>
      </c>
      <c r="C345">
        <v>64</v>
      </c>
      <c r="D345">
        <v>0</v>
      </c>
      <c r="E345">
        <v>2</v>
      </c>
      <c r="F345">
        <v>240</v>
      </c>
      <c r="G345">
        <v>11</v>
      </c>
      <c r="H345">
        <v>0</v>
      </c>
      <c r="I345">
        <v>6400002</v>
      </c>
      <c r="J345">
        <v>3224</v>
      </c>
      <c r="K345">
        <v>60.462029690098937</v>
      </c>
      <c r="L345">
        <f t="shared" si="6"/>
        <v>28139</v>
      </c>
    </row>
    <row r="346" spans="1:15" hidden="1">
      <c r="A346" t="s">
        <v>2458</v>
      </c>
      <c r="B346">
        <v>64000021900010</v>
      </c>
      <c r="C346">
        <v>64</v>
      </c>
      <c r="D346">
        <v>0</v>
      </c>
      <c r="E346">
        <v>2</v>
      </c>
      <c r="F346">
        <v>190</v>
      </c>
      <c r="G346">
        <v>10</v>
      </c>
      <c r="H346">
        <v>0</v>
      </c>
      <c r="I346">
        <v>6400002</v>
      </c>
      <c r="J346">
        <v>1376</v>
      </c>
      <c r="K346">
        <v>63.435261027451205</v>
      </c>
      <c r="L346">
        <f t="shared" si="6"/>
        <v>29515</v>
      </c>
    </row>
    <row r="347" spans="1:15" hidden="1">
      <c r="A347" t="s">
        <v>2532</v>
      </c>
      <c r="B347">
        <v>64000022800011</v>
      </c>
      <c r="C347">
        <v>64</v>
      </c>
      <c r="D347">
        <v>0</v>
      </c>
      <c r="E347">
        <v>2</v>
      </c>
      <c r="F347">
        <v>280</v>
      </c>
      <c r="G347">
        <v>11</v>
      </c>
      <c r="H347">
        <v>0</v>
      </c>
      <c r="I347">
        <v>6400002</v>
      </c>
      <c r="J347">
        <v>1091</v>
      </c>
      <c r="K347">
        <v>70.339152493968101</v>
      </c>
      <c r="L347">
        <f t="shared" si="6"/>
        <v>30606</v>
      </c>
    </row>
    <row r="348" spans="1:15" hidden="1">
      <c r="A348" t="s">
        <v>425</v>
      </c>
      <c r="B348">
        <v>64000022600001</v>
      </c>
      <c r="C348">
        <v>64</v>
      </c>
      <c r="D348">
        <v>0</v>
      </c>
      <c r="E348">
        <v>2</v>
      </c>
      <c r="F348">
        <v>260</v>
      </c>
      <c r="G348">
        <v>1</v>
      </c>
      <c r="H348">
        <v>0</v>
      </c>
      <c r="I348">
        <v>6400002</v>
      </c>
      <c r="J348">
        <v>956</v>
      </c>
      <c r="K348">
        <v>70.492993871249652</v>
      </c>
      <c r="L348">
        <f t="shared" si="6"/>
        <v>31562</v>
      </c>
    </row>
    <row r="349" spans="1:15" hidden="1">
      <c r="A349" t="s">
        <v>1735</v>
      </c>
      <c r="B349">
        <v>64000022500007</v>
      </c>
      <c r="C349">
        <v>64</v>
      </c>
      <c r="D349">
        <v>0</v>
      </c>
      <c r="E349">
        <v>2</v>
      </c>
      <c r="F349">
        <v>250</v>
      </c>
      <c r="G349">
        <v>7</v>
      </c>
      <c r="H349">
        <v>0</v>
      </c>
      <c r="I349">
        <v>6400002</v>
      </c>
      <c r="J349">
        <v>1006</v>
      </c>
      <c r="K349">
        <v>73.019258428709122</v>
      </c>
      <c r="L349">
        <f t="shared" si="6"/>
        <v>32568</v>
      </c>
    </row>
    <row r="350" spans="1:15" hidden="1">
      <c r="A350" t="s">
        <v>1287</v>
      </c>
      <c r="B350">
        <v>64000022400010</v>
      </c>
      <c r="C350">
        <v>64</v>
      </c>
      <c r="D350">
        <v>0</v>
      </c>
      <c r="E350">
        <v>2</v>
      </c>
      <c r="F350">
        <v>240</v>
      </c>
      <c r="G350">
        <v>10</v>
      </c>
      <c r="H350">
        <v>0</v>
      </c>
      <c r="I350">
        <v>6400002</v>
      </c>
      <c r="J350">
        <v>1766</v>
      </c>
      <c r="K350">
        <v>82.535258130161907</v>
      </c>
      <c r="L350">
        <f t="shared" si="6"/>
        <v>34334</v>
      </c>
    </row>
    <row r="351" spans="1:15" hidden="1">
      <c r="A351" t="s">
        <v>2468</v>
      </c>
      <c r="B351">
        <v>64000021900026</v>
      </c>
      <c r="C351">
        <v>64</v>
      </c>
      <c r="D351">
        <v>0</v>
      </c>
      <c r="E351">
        <v>2</v>
      </c>
      <c r="F351">
        <v>190</v>
      </c>
      <c r="G351">
        <v>26</v>
      </c>
      <c r="H351">
        <v>0</v>
      </c>
      <c r="I351">
        <v>6400002</v>
      </c>
      <c r="J351">
        <v>3350</v>
      </c>
      <c r="K351">
        <v>84.425006831803444</v>
      </c>
      <c r="L351">
        <f t="shared" si="6"/>
        <v>37684</v>
      </c>
    </row>
    <row r="352" spans="1:15" hidden="1">
      <c r="A352" t="s">
        <v>1706</v>
      </c>
      <c r="B352">
        <v>64000021900001</v>
      </c>
      <c r="C352">
        <v>64</v>
      </c>
      <c r="D352">
        <v>0</v>
      </c>
      <c r="E352">
        <v>2</v>
      </c>
      <c r="F352">
        <v>190</v>
      </c>
      <c r="G352">
        <v>1</v>
      </c>
      <c r="H352">
        <v>0</v>
      </c>
      <c r="I352">
        <v>6400002</v>
      </c>
      <c r="J352">
        <v>1194</v>
      </c>
      <c r="K352">
        <v>84.771685760854382</v>
      </c>
      <c r="L352">
        <f t="shared" si="6"/>
        <v>38878</v>
      </c>
    </row>
    <row r="353" spans="1:15" hidden="1">
      <c r="A353" t="s">
        <v>2456</v>
      </c>
      <c r="B353">
        <v>64000021900006</v>
      </c>
      <c r="C353">
        <v>64</v>
      </c>
      <c r="D353">
        <v>0</v>
      </c>
      <c r="E353">
        <v>2</v>
      </c>
      <c r="F353">
        <v>190</v>
      </c>
      <c r="G353">
        <v>6</v>
      </c>
      <c r="H353">
        <v>0</v>
      </c>
      <c r="I353">
        <v>6400002</v>
      </c>
      <c r="J353">
        <v>1285</v>
      </c>
      <c r="K353">
        <v>89.58971753607986</v>
      </c>
      <c r="L353">
        <f t="shared" si="6"/>
        <v>40163</v>
      </c>
    </row>
    <row r="354" spans="1:15" hidden="1">
      <c r="A354" t="s">
        <v>2014</v>
      </c>
      <c r="B354">
        <v>64000022400003</v>
      </c>
      <c r="C354">
        <v>64</v>
      </c>
      <c r="D354">
        <v>0</v>
      </c>
      <c r="E354">
        <v>2</v>
      </c>
      <c r="F354">
        <v>240</v>
      </c>
      <c r="G354">
        <v>3</v>
      </c>
      <c r="H354">
        <v>0</v>
      </c>
      <c r="I354">
        <v>6400002</v>
      </c>
      <c r="J354">
        <v>1202</v>
      </c>
      <c r="K354">
        <v>89.948118072849553</v>
      </c>
      <c r="L354">
        <f t="shared" si="6"/>
        <v>41365</v>
      </c>
    </row>
    <row r="355" spans="1:15" hidden="1">
      <c r="A355" t="s">
        <v>647</v>
      </c>
      <c r="B355">
        <v>64000021900007</v>
      </c>
      <c r="C355">
        <v>64</v>
      </c>
      <c r="D355">
        <v>0</v>
      </c>
      <c r="E355">
        <v>2</v>
      </c>
      <c r="F355">
        <v>190</v>
      </c>
      <c r="G355">
        <v>7</v>
      </c>
      <c r="H355">
        <v>0</v>
      </c>
      <c r="I355">
        <v>6400002</v>
      </c>
      <c r="J355">
        <v>2670</v>
      </c>
      <c r="K355">
        <v>97.386092511538564</v>
      </c>
      <c r="L355">
        <f t="shared" si="6"/>
        <v>44035</v>
      </c>
    </row>
    <row r="356" spans="1:15" hidden="1">
      <c r="A356" t="s">
        <v>1223</v>
      </c>
      <c r="B356">
        <v>64000022900010</v>
      </c>
      <c r="C356">
        <v>64</v>
      </c>
      <c r="D356">
        <v>0</v>
      </c>
      <c r="E356">
        <v>2</v>
      </c>
      <c r="F356">
        <v>290</v>
      </c>
      <c r="G356">
        <v>10</v>
      </c>
      <c r="H356">
        <v>0</v>
      </c>
      <c r="I356">
        <v>6400002</v>
      </c>
      <c r="J356">
        <v>946</v>
      </c>
      <c r="K356">
        <v>102.07701899364298</v>
      </c>
      <c r="L356">
        <f t="shared" si="6"/>
        <v>44981</v>
      </c>
    </row>
    <row r="357" spans="1:15" hidden="1">
      <c r="A357" t="s">
        <v>2516</v>
      </c>
      <c r="B357">
        <v>64000022600013</v>
      </c>
      <c r="C357">
        <v>64</v>
      </c>
      <c r="D357">
        <v>0</v>
      </c>
      <c r="E357">
        <v>2</v>
      </c>
      <c r="F357">
        <v>260</v>
      </c>
      <c r="G357">
        <v>13</v>
      </c>
      <c r="H357">
        <v>0</v>
      </c>
      <c r="I357">
        <v>6400002</v>
      </c>
      <c r="J357">
        <v>984</v>
      </c>
      <c r="K357">
        <v>104.87844014707019</v>
      </c>
      <c r="L357">
        <f t="shared" si="6"/>
        <v>45965</v>
      </c>
    </row>
    <row r="358" spans="1:15" hidden="1">
      <c r="A358" t="s">
        <v>2457</v>
      </c>
      <c r="B358">
        <v>64000021900009</v>
      </c>
      <c r="C358">
        <v>64</v>
      </c>
      <c r="D358">
        <v>0</v>
      </c>
      <c r="E358">
        <v>2</v>
      </c>
      <c r="F358">
        <v>190</v>
      </c>
      <c r="G358">
        <v>9</v>
      </c>
      <c r="H358">
        <v>0</v>
      </c>
      <c r="I358">
        <v>6400002</v>
      </c>
      <c r="J358">
        <v>2742</v>
      </c>
      <c r="K358">
        <v>105.30321271052298</v>
      </c>
      <c r="L358">
        <f t="shared" si="6"/>
        <v>48707</v>
      </c>
    </row>
    <row r="359" spans="1:15" hidden="1">
      <c r="A359" t="s">
        <v>2487</v>
      </c>
      <c r="B359">
        <v>64000022400002</v>
      </c>
      <c r="C359">
        <v>64</v>
      </c>
      <c r="D359">
        <v>0</v>
      </c>
      <c r="E359">
        <v>2</v>
      </c>
      <c r="F359">
        <v>240</v>
      </c>
      <c r="G359">
        <v>2</v>
      </c>
      <c r="H359">
        <v>0</v>
      </c>
      <c r="I359">
        <v>6400002</v>
      </c>
      <c r="J359">
        <v>1150</v>
      </c>
      <c r="K359">
        <v>109.93853949046864</v>
      </c>
      <c r="L359">
        <f t="shared" si="6"/>
        <v>49857</v>
      </c>
    </row>
    <row r="360" spans="1:15" hidden="1">
      <c r="A360" t="s">
        <v>2527</v>
      </c>
      <c r="B360">
        <v>64000022800006</v>
      </c>
      <c r="C360">
        <v>64</v>
      </c>
      <c r="D360">
        <v>0</v>
      </c>
      <c r="E360">
        <v>2</v>
      </c>
      <c r="F360">
        <v>280</v>
      </c>
      <c r="G360">
        <v>6</v>
      </c>
      <c r="H360">
        <v>0</v>
      </c>
      <c r="I360">
        <v>6400002</v>
      </c>
      <c r="J360">
        <v>1556</v>
      </c>
      <c r="K360">
        <v>110.43226931595169</v>
      </c>
      <c r="L360">
        <f t="shared" si="6"/>
        <v>51413</v>
      </c>
    </row>
    <row r="361" spans="1:15" hidden="1">
      <c r="A361" t="s">
        <v>2452</v>
      </c>
      <c r="B361">
        <v>64000021900002</v>
      </c>
      <c r="C361">
        <v>64</v>
      </c>
      <c r="D361">
        <v>0</v>
      </c>
      <c r="E361">
        <v>2</v>
      </c>
      <c r="F361">
        <v>190</v>
      </c>
      <c r="G361">
        <v>2</v>
      </c>
      <c r="H361">
        <v>0</v>
      </c>
      <c r="I361">
        <v>6400002</v>
      </c>
      <c r="J361">
        <v>4116</v>
      </c>
      <c r="K361">
        <v>111.5961173874334</v>
      </c>
      <c r="L361">
        <f t="shared" si="6"/>
        <v>55529</v>
      </c>
    </row>
    <row r="362" spans="1:15" hidden="1">
      <c r="A362" t="s">
        <v>2541</v>
      </c>
      <c r="B362">
        <v>64000022900009</v>
      </c>
      <c r="C362">
        <v>64</v>
      </c>
      <c r="D362">
        <v>0</v>
      </c>
      <c r="E362">
        <v>2</v>
      </c>
      <c r="F362">
        <v>290</v>
      </c>
      <c r="G362">
        <v>9</v>
      </c>
      <c r="H362">
        <v>0</v>
      </c>
      <c r="I362">
        <v>6400002</v>
      </c>
      <c r="J362">
        <v>2202</v>
      </c>
      <c r="K362">
        <v>120.98897148780405</v>
      </c>
      <c r="L362">
        <f t="shared" si="6"/>
        <v>57731</v>
      </c>
    </row>
    <row r="363" spans="1:15" hidden="1">
      <c r="A363" t="s">
        <v>2477</v>
      </c>
      <c r="B363">
        <v>64000022000005</v>
      </c>
      <c r="C363">
        <v>64</v>
      </c>
      <c r="D363">
        <v>0</v>
      </c>
      <c r="E363">
        <v>2</v>
      </c>
      <c r="F363">
        <v>200</v>
      </c>
      <c r="G363">
        <v>5</v>
      </c>
      <c r="H363">
        <v>0</v>
      </c>
      <c r="I363">
        <v>6400002</v>
      </c>
      <c r="J363">
        <v>1191</v>
      </c>
      <c r="K363">
        <v>122.37444604058808</v>
      </c>
      <c r="L363">
        <f t="shared" si="6"/>
        <v>58922</v>
      </c>
    </row>
    <row r="364" spans="1:15" hidden="1">
      <c r="A364" t="s">
        <v>2507</v>
      </c>
      <c r="B364">
        <v>64000022600004</v>
      </c>
      <c r="C364">
        <v>64</v>
      </c>
      <c r="D364">
        <v>0</v>
      </c>
      <c r="E364">
        <v>2</v>
      </c>
      <c r="F364">
        <v>260</v>
      </c>
      <c r="G364">
        <v>4</v>
      </c>
      <c r="H364">
        <v>0</v>
      </c>
      <c r="I364">
        <v>6400002</v>
      </c>
      <c r="J364">
        <v>3519</v>
      </c>
      <c r="K364">
        <v>131.13697029965917</v>
      </c>
      <c r="L364">
        <f t="shared" si="6"/>
        <v>62441</v>
      </c>
    </row>
    <row r="365" spans="1:15" hidden="1">
      <c r="A365" t="s">
        <v>426</v>
      </c>
      <c r="B365">
        <v>64000021900019</v>
      </c>
      <c r="C365">
        <v>64</v>
      </c>
      <c r="D365">
        <v>0</v>
      </c>
      <c r="E365">
        <v>2</v>
      </c>
      <c r="F365">
        <v>190</v>
      </c>
      <c r="G365">
        <v>19</v>
      </c>
      <c r="H365">
        <v>0</v>
      </c>
      <c r="I365">
        <v>6400002</v>
      </c>
      <c r="J365">
        <v>6026</v>
      </c>
      <c r="K365">
        <v>136.81324566408759</v>
      </c>
      <c r="L365">
        <f t="shared" si="6"/>
        <v>68467</v>
      </c>
    </row>
    <row r="366" spans="1:15" hidden="1">
      <c r="A366" t="s">
        <v>2041</v>
      </c>
      <c r="B366">
        <v>64000022700002</v>
      </c>
      <c r="C366">
        <v>64</v>
      </c>
      <c r="D366">
        <v>0</v>
      </c>
      <c r="E366">
        <v>2</v>
      </c>
      <c r="F366">
        <v>270</v>
      </c>
      <c r="G366">
        <v>2</v>
      </c>
      <c r="H366">
        <v>0</v>
      </c>
      <c r="I366">
        <v>6400002</v>
      </c>
      <c r="J366">
        <v>1781</v>
      </c>
      <c r="K366">
        <v>138.48925602942521</v>
      </c>
      <c r="L366">
        <f t="shared" si="6"/>
        <v>70248</v>
      </c>
    </row>
    <row r="367" spans="1:15" hidden="1">
      <c r="A367" t="s">
        <v>2540</v>
      </c>
      <c r="B367">
        <v>64000022900008</v>
      </c>
      <c r="C367">
        <v>64</v>
      </c>
      <c r="D367">
        <v>0</v>
      </c>
      <c r="E367">
        <v>2</v>
      </c>
      <c r="F367">
        <v>290</v>
      </c>
      <c r="G367">
        <v>8</v>
      </c>
      <c r="H367">
        <v>0</v>
      </c>
      <c r="I367">
        <v>6400002</v>
      </c>
      <c r="J367">
        <v>2757</v>
      </c>
      <c r="K367">
        <v>145.51242344005158</v>
      </c>
      <c r="L367">
        <f t="shared" si="6"/>
        <v>73005</v>
      </c>
    </row>
    <row r="368" spans="1:15">
      <c r="A368" s="2" t="s">
        <v>2505</v>
      </c>
      <c r="B368" s="2">
        <v>64000022500012</v>
      </c>
      <c r="C368" s="2">
        <v>64</v>
      </c>
      <c r="D368" s="2">
        <v>0</v>
      </c>
      <c r="E368" s="2">
        <v>2</v>
      </c>
      <c r="F368" s="2">
        <v>250</v>
      </c>
      <c r="G368" s="2">
        <v>12</v>
      </c>
      <c r="H368" s="2">
        <v>0</v>
      </c>
      <c r="I368" s="2">
        <v>6400002</v>
      </c>
      <c r="J368" s="2">
        <v>1064</v>
      </c>
      <c r="K368" s="2">
        <v>166.26655961129447</v>
      </c>
      <c r="L368" s="2">
        <f t="shared" si="6"/>
        <v>74069</v>
      </c>
      <c r="M368" s="2"/>
      <c r="N368" s="2"/>
      <c r="O368" s="2">
        <v>1</v>
      </c>
    </row>
    <row r="369" spans="1:12" hidden="1">
      <c r="A369" t="s">
        <v>2511</v>
      </c>
      <c r="B369">
        <v>64000022600008</v>
      </c>
      <c r="C369">
        <v>64</v>
      </c>
      <c r="D369">
        <v>0</v>
      </c>
      <c r="E369">
        <v>2</v>
      </c>
      <c r="F369">
        <v>260</v>
      </c>
      <c r="G369">
        <v>8</v>
      </c>
      <c r="H369">
        <v>0</v>
      </c>
      <c r="I369">
        <v>6400002</v>
      </c>
      <c r="J369">
        <v>981</v>
      </c>
      <c r="K369">
        <v>166.41387624589385</v>
      </c>
      <c r="L369">
        <f t="shared" si="6"/>
        <v>75050</v>
      </c>
    </row>
    <row r="370" spans="1:12" hidden="1">
      <c r="A370" t="s">
        <v>2021</v>
      </c>
      <c r="B370">
        <v>64000022500013</v>
      </c>
      <c r="C370">
        <v>64</v>
      </c>
      <c r="D370">
        <v>0</v>
      </c>
      <c r="E370">
        <v>2</v>
      </c>
      <c r="F370">
        <v>250</v>
      </c>
      <c r="G370">
        <v>13</v>
      </c>
      <c r="H370">
        <v>0</v>
      </c>
      <c r="I370">
        <v>6400002</v>
      </c>
      <c r="J370">
        <v>680</v>
      </c>
      <c r="K370">
        <v>169.20778786320369</v>
      </c>
      <c r="L370">
        <f t="shared" si="6"/>
        <v>75730</v>
      </c>
    </row>
    <row r="371" spans="1:12" hidden="1">
      <c r="A371" t="s">
        <v>2510</v>
      </c>
      <c r="B371">
        <v>64000022600007</v>
      </c>
      <c r="C371">
        <v>64</v>
      </c>
      <c r="D371">
        <v>0</v>
      </c>
      <c r="E371">
        <v>2</v>
      </c>
      <c r="F371">
        <v>260</v>
      </c>
      <c r="G371">
        <v>7</v>
      </c>
      <c r="H371">
        <v>0</v>
      </c>
      <c r="I371">
        <v>6400002</v>
      </c>
      <c r="J371">
        <v>2889</v>
      </c>
      <c r="K371">
        <v>172.77390145750917</v>
      </c>
      <c r="L371">
        <f t="shared" si="6"/>
        <v>78619</v>
      </c>
    </row>
    <row r="372" spans="1:12" hidden="1">
      <c r="A372" t="s">
        <v>2489</v>
      </c>
      <c r="B372">
        <v>64000022400005</v>
      </c>
      <c r="C372">
        <v>64</v>
      </c>
      <c r="D372">
        <v>0</v>
      </c>
      <c r="E372">
        <v>2</v>
      </c>
      <c r="F372">
        <v>240</v>
      </c>
      <c r="G372">
        <v>5</v>
      </c>
      <c r="H372">
        <v>0</v>
      </c>
      <c r="I372">
        <v>6400002</v>
      </c>
      <c r="J372">
        <v>1241</v>
      </c>
      <c r="K372">
        <v>179.06474134736135</v>
      </c>
      <c r="L372">
        <f t="shared" si="6"/>
        <v>79860</v>
      </c>
    </row>
    <row r="373" spans="1:12" hidden="1">
      <c r="A373" t="s">
        <v>2500</v>
      </c>
      <c r="B373">
        <v>64000022400020</v>
      </c>
      <c r="C373">
        <v>64</v>
      </c>
      <c r="D373">
        <v>0</v>
      </c>
      <c r="E373">
        <v>2</v>
      </c>
      <c r="F373">
        <v>240</v>
      </c>
      <c r="G373">
        <v>20</v>
      </c>
      <c r="H373">
        <v>0</v>
      </c>
      <c r="I373">
        <v>6400002</v>
      </c>
      <c r="J373">
        <v>4156</v>
      </c>
      <c r="K373">
        <v>184.62578681720299</v>
      </c>
      <c r="L373">
        <f t="shared" si="6"/>
        <v>84016</v>
      </c>
    </row>
    <row r="374" spans="1:12" hidden="1">
      <c r="A374" t="s">
        <v>2536</v>
      </c>
      <c r="B374">
        <v>64000022900004</v>
      </c>
      <c r="C374">
        <v>64</v>
      </c>
      <c r="D374">
        <v>0</v>
      </c>
      <c r="E374">
        <v>2</v>
      </c>
      <c r="F374">
        <v>290</v>
      </c>
      <c r="G374">
        <v>4</v>
      </c>
      <c r="H374">
        <v>0</v>
      </c>
      <c r="I374">
        <v>6400002</v>
      </c>
      <c r="J374">
        <v>1358</v>
      </c>
      <c r="K374">
        <v>186.46430284159308</v>
      </c>
      <c r="L374">
        <f t="shared" si="6"/>
        <v>85374</v>
      </c>
    </row>
    <row r="375" spans="1:12" hidden="1">
      <c r="A375" t="s">
        <v>2482</v>
      </c>
      <c r="B375">
        <v>64000022000013</v>
      </c>
      <c r="C375">
        <v>64</v>
      </c>
      <c r="D375">
        <v>0</v>
      </c>
      <c r="E375">
        <v>2</v>
      </c>
      <c r="F375">
        <v>200</v>
      </c>
      <c r="G375">
        <v>13</v>
      </c>
      <c r="H375">
        <v>0</v>
      </c>
      <c r="I375">
        <v>6400002</v>
      </c>
      <c r="J375">
        <v>1267</v>
      </c>
      <c r="K375">
        <v>192.4047875340228</v>
      </c>
      <c r="L375">
        <f t="shared" si="6"/>
        <v>86641</v>
      </c>
    </row>
    <row r="376" spans="1:12" hidden="1">
      <c r="A376" t="s">
        <v>2460</v>
      </c>
      <c r="B376">
        <v>64000021900014</v>
      </c>
      <c r="C376">
        <v>64</v>
      </c>
      <c r="D376">
        <v>0</v>
      </c>
      <c r="E376">
        <v>2</v>
      </c>
      <c r="F376">
        <v>190</v>
      </c>
      <c r="G376">
        <v>14</v>
      </c>
      <c r="H376">
        <v>0</v>
      </c>
      <c r="I376">
        <v>6400002</v>
      </c>
      <c r="J376">
        <v>746</v>
      </c>
      <c r="K376">
        <v>194.08138912945199</v>
      </c>
      <c r="L376">
        <f t="shared" si="6"/>
        <v>87387</v>
      </c>
    </row>
    <row r="377" spans="1:12" hidden="1">
      <c r="A377" t="s">
        <v>2484</v>
      </c>
      <c r="B377">
        <v>64000022000015</v>
      </c>
      <c r="C377">
        <v>64</v>
      </c>
      <c r="D377">
        <v>0</v>
      </c>
      <c r="E377">
        <v>2</v>
      </c>
      <c r="F377">
        <v>200</v>
      </c>
      <c r="G377">
        <v>15</v>
      </c>
      <c r="H377">
        <v>0</v>
      </c>
      <c r="I377">
        <v>6400002</v>
      </c>
      <c r="J377">
        <v>3550</v>
      </c>
      <c r="K377">
        <v>194.60814898763613</v>
      </c>
      <c r="L377">
        <f t="shared" si="6"/>
        <v>90937</v>
      </c>
    </row>
    <row r="378" spans="1:12" hidden="1">
      <c r="A378" t="s">
        <v>2509</v>
      </c>
      <c r="B378">
        <v>64000022600006</v>
      </c>
      <c r="C378">
        <v>64</v>
      </c>
      <c r="D378">
        <v>0</v>
      </c>
      <c r="E378">
        <v>2</v>
      </c>
      <c r="F378">
        <v>260</v>
      </c>
      <c r="G378">
        <v>6</v>
      </c>
      <c r="H378">
        <v>0</v>
      </c>
      <c r="I378">
        <v>6400002</v>
      </c>
      <c r="J378">
        <v>1144</v>
      </c>
      <c r="K378">
        <v>195.7685402274254</v>
      </c>
      <c r="L378">
        <f t="shared" si="6"/>
        <v>92081</v>
      </c>
    </row>
    <row r="379" spans="1:12" hidden="1">
      <c r="A379" t="s">
        <v>2481</v>
      </c>
      <c r="B379">
        <v>64000022400007</v>
      </c>
      <c r="C379">
        <v>64</v>
      </c>
      <c r="D379">
        <v>0</v>
      </c>
      <c r="E379">
        <v>2</v>
      </c>
      <c r="F379">
        <v>240</v>
      </c>
      <c r="G379">
        <v>7</v>
      </c>
      <c r="H379">
        <v>0</v>
      </c>
      <c r="I379">
        <v>6400002</v>
      </c>
      <c r="J379">
        <v>2020</v>
      </c>
      <c r="K379">
        <v>197.23610469349251</v>
      </c>
      <c r="L379">
        <f t="shared" si="6"/>
        <v>94101</v>
      </c>
    </row>
    <row r="380" spans="1:12" hidden="1">
      <c r="A380" t="s">
        <v>2486</v>
      </c>
      <c r="B380">
        <v>64000022400001</v>
      </c>
      <c r="C380">
        <v>64</v>
      </c>
      <c r="D380">
        <v>0</v>
      </c>
      <c r="E380">
        <v>2</v>
      </c>
      <c r="F380">
        <v>240</v>
      </c>
      <c r="G380">
        <v>1</v>
      </c>
      <c r="H380">
        <v>0</v>
      </c>
      <c r="I380">
        <v>6400002</v>
      </c>
      <c r="J380">
        <v>2994</v>
      </c>
      <c r="K380">
        <v>203.80671765318652</v>
      </c>
      <c r="L380">
        <f t="shared" si="6"/>
        <v>97095</v>
      </c>
    </row>
    <row r="381" spans="1:12" hidden="1">
      <c r="A381" t="s">
        <v>2499</v>
      </c>
      <c r="B381">
        <v>64000022400019</v>
      </c>
      <c r="C381">
        <v>64</v>
      </c>
      <c r="D381">
        <v>0</v>
      </c>
      <c r="E381">
        <v>2</v>
      </c>
      <c r="F381">
        <v>240</v>
      </c>
      <c r="G381">
        <v>19</v>
      </c>
      <c r="H381">
        <v>0</v>
      </c>
      <c r="I381">
        <v>6400002</v>
      </c>
      <c r="J381">
        <v>2639</v>
      </c>
      <c r="K381">
        <v>209.97762605135318</v>
      </c>
      <c r="L381">
        <f t="shared" si="6"/>
        <v>99734</v>
      </c>
    </row>
    <row r="382" spans="1:12" hidden="1">
      <c r="A382" t="s">
        <v>2497</v>
      </c>
      <c r="B382">
        <v>64000022400017</v>
      </c>
      <c r="C382">
        <v>64</v>
      </c>
      <c r="D382">
        <v>0</v>
      </c>
      <c r="E382">
        <v>2</v>
      </c>
      <c r="F382">
        <v>240</v>
      </c>
      <c r="G382">
        <v>17</v>
      </c>
      <c r="H382">
        <v>0</v>
      </c>
      <c r="I382">
        <v>6400002</v>
      </c>
      <c r="J382">
        <v>1681</v>
      </c>
      <c r="K382">
        <v>219.1710711015717</v>
      </c>
      <c r="L382">
        <f t="shared" si="6"/>
        <v>101415</v>
      </c>
    </row>
    <row r="383" spans="1:12" hidden="1">
      <c r="A383" t="s">
        <v>2490</v>
      </c>
      <c r="B383">
        <v>64000022400006</v>
      </c>
      <c r="C383">
        <v>64</v>
      </c>
      <c r="D383">
        <v>0</v>
      </c>
      <c r="E383">
        <v>2</v>
      </c>
      <c r="F383">
        <v>240</v>
      </c>
      <c r="G383">
        <v>6</v>
      </c>
      <c r="H383">
        <v>0</v>
      </c>
      <c r="I383">
        <v>6400002</v>
      </c>
      <c r="J383">
        <v>2187</v>
      </c>
      <c r="K383">
        <v>219.72927826119238</v>
      </c>
      <c r="L383">
        <f t="shared" si="6"/>
        <v>103602</v>
      </c>
    </row>
    <row r="384" spans="1:12" hidden="1">
      <c r="A384" t="s">
        <v>2462</v>
      </c>
      <c r="B384">
        <v>64000021900018</v>
      </c>
      <c r="C384">
        <v>64</v>
      </c>
      <c r="D384">
        <v>0</v>
      </c>
      <c r="E384">
        <v>2</v>
      </c>
      <c r="F384">
        <v>190</v>
      </c>
      <c r="G384">
        <v>18</v>
      </c>
      <c r="H384">
        <v>0</v>
      </c>
      <c r="I384">
        <v>6400002</v>
      </c>
      <c r="J384">
        <v>3771</v>
      </c>
      <c r="K384">
        <v>228.69544906353624</v>
      </c>
      <c r="L384">
        <f t="shared" si="6"/>
        <v>107373</v>
      </c>
    </row>
    <row r="385" spans="1:12" hidden="1">
      <c r="A385" t="s">
        <v>558</v>
      </c>
      <c r="B385">
        <v>64000022700001</v>
      </c>
      <c r="C385">
        <v>64</v>
      </c>
      <c r="D385">
        <v>0</v>
      </c>
      <c r="E385">
        <v>2</v>
      </c>
      <c r="F385">
        <v>270</v>
      </c>
      <c r="G385">
        <v>1</v>
      </c>
      <c r="H385">
        <v>0</v>
      </c>
      <c r="I385">
        <v>6400002</v>
      </c>
      <c r="J385">
        <v>1499</v>
      </c>
      <c r="K385">
        <v>230.22942766615967</v>
      </c>
      <c r="L385">
        <f t="shared" si="6"/>
        <v>108872</v>
      </c>
    </row>
    <row r="386" spans="1:12" hidden="1">
      <c r="A386" t="s">
        <v>2544</v>
      </c>
      <c r="B386">
        <v>64000022900013</v>
      </c>
      <c r="C386">
        <v>64</v>
      </c>
      <c r="D386">
        <v>0</v>
      </c>
      <c r="E386">
        <v>2</v>
      </c>
      <c r="F386">
        <v>290</v>
      </c>
      <c r="G386">
        <v>13</v>
      </c>
      <c r="H386">
        <v>0</v>
      </c>
      <c r="I386">
        <v>6400002</v>
      </c>
      <c r="J386">
        <v>765</v>
      </c>
      <c r="K386">
        <v>234.19847036529779</v>
      </c>
      <c r="L386">
        <f t="shared" si="6"/>
        <v>109637</v>
      </c>
    </row>
    <row r="387" spans="1:12" hidden="1">
      <c r="A387" t="s">
        <v>530</v>
      </c>
      <c r="B387">
        <v>64000022500004</v>
      </c>
      <c r="C387">
        <v>64</v>
      </c>
      <c r="D387">
        <v>0</v>
      </c>
      <c r="E387">
        <v>2</v>
      </c>
      <c r="F387">
        <v>250</v>
      </c>
      <c r="G387">
        <v>4</v>
      </c>
      <c r="H387">
        <v>0</v>
      </c>
      <c r="I387">
        <v>6400002</v>
      </c>
      <c r="J387">
        <v>2035</v>
      </c>
      <c r="K387">
        <v>238.3490974246177</v>
      </c>
      <c r="L387">
        <f t="shared" si="6"/>
        <v>111672</v>
      </c>
    </row>
    <row r="388" spans="1:12" hidden="1">
      <c r="A388" t="s">
        <v>2122</v>
      </c>
      <c r="B388">
        <v>64000022500010</v>
      </c>
      <c r="C388">
        <v>64</v>
      </c>
      <c r="D388">
        <v>0</v>
      </c>
      <c r="E388">
        <v>2</v>
      </c>
      <c r="F388">
        <v>250</v>
      </c>
      <c r="G388">
        <v>10</v>
      </c>
      <c r="H388">
        <v>0</v>
      </c>
      <c r="I388">
        <v>6400002</v>
      </c>
      <c r="J388">
        <v>1125</v>
      </c>
      <c r="K388">
        <v>241.22359734628475</v>
      </c>
      <c r="L388">
        <f t="shared" si="6"/>
        <v>112797</v>
      </c>
    </row>
    <row r="389" spans="1:12" hidden="1">
      <c r="A389" t="s">
        <v>2495</v>
      </c>
      <c r="B389">
        <v>64000022400015</v>
      </c>
      <c r="C389">
        <v>64</v>
      </c>
      <c r="D389">
        <v>0</v>
      </c>
      <c r="E389">
        <v>2</v>
      </c>
      <c r="F389">
        <v>240</v>
      </c>
      <c r="G389">
        <v>15</v>
      </c>
      <c r="H389">
        <v>0</v>
      </c>
      <c r="I389">
        <v>6400002</v>
      </c>
      <c r="J389">
        <v>852</v>
      </c>
      <c r="K389">
        <v>241.36540570871119</v>
      </c>
      <c r="L389">
        <f t="shared" si="6"/>
        <v>113649</v>
      </c>
    </row>
    <row r="390" spans="1:12" hidden="1">
      <c r="A390" t="s">
        <v>1141</v>
      </c>
      <c r="B390">
        <v>64000021900015</v>
      </c>
      <c r="C390">
        <v>64</v>
      </c>
      <c r="D390">
        <v>0</v>
      </c>
      <c r="E390">
        <v>2</v>
      </c>
      <c r="F390">
        <v>190</v>
      </c>
      <c r="G390">
        <v>15</v>
      </c>
      <c r="H390">
        <v>0</v>
      </c>
      <c r="I390">
        <v>6400002</v>
      </c>
      <c r="J390">
        <v>850</v>
      </c>
      <c r="K390">
        <v>244.55620948795499</v>
      </c>
      <c r="L390">
        <f t="shared" si="6"/>
        <v>114499</v>
      </c>
    </row>
    <row r="391" spans="1:12" hidden="1">
      <c r="A391" t="s">
        <v>2461</v>
      </c>
      <c r="B391">
        <v>64000021900017</v>
      </c>
      <c r="C391">
        <v>64</v>
      </c>
      <c r="D391">
        <v>0</v>
      </c>
      <c r="E391">
        <v>2</v>
      </c>
      <c r="F391">
        <v>190</v>
      </c>
      <c r="G391">
        <v>17</v>
      </c>
      <c r="H391">
        <v>0</v>
      </c>
      <c r="I391">
        <v>6400002</v>
      </c>
      <c r="J391">
        <v>3561</v>
      </c>
      <c r="K391">
        <v>246.10661065019241</v>
      </c>
      <c r="L391">
        <f t="shared" si="6"/>
        <v>118060</v>
      </c>
    </row>
    <row r="392" spans="1:12" hidden="1">
      <c r="A392" t="s">
        <v>575</v>
      </c>
      <c r="B392">
        <v>64000022500001</v>
      </c>
      <c r="C392">
        <v>64</v>
      </c>
      <c r="D392">
        <v>0</v>
      </c>
      <c r="E392">
        <v>2</v>
      </c>
      <c r="F392">
        <v>250</v>
      </c>
      <c r="G392">
        <v>1</v>
      </c>
      <c r="H392">
        <v>0</v>
      </c>
      <c r="I392">
        <v>6400002</v>
      </c>
      <c r="J392">
        <v>1105</v>
      </c>
      <c r="K392">
        <v>246.3236184522934</v>
      </c>
      <c r="L392">
        <f t="shared" si="6"/>
        <v>119165</v>
      </c>
    </row>
    <row r="393" spans="1:12" hidden="1">
      <c r="A393" t="s">
        <v>2520</v>
      </c>
      <c r="B393">
        <v>64000022700005</v>
      </c>
      <c r="C393">
        <v>64</v>
      </c>
      <c r="D393">
        <v>0</v>
      </c>
      <c r="E393">
        <v>2</v>
      </c>
      <c r="F393">
        <v>270</v>
      </c>
      <c r="G393">
        <v>5</v>
      </c>
      <c r="H393">
        <v>0</v>
      </c>
      <c r="I393">
        <v>6400002</v>
      </c>
      <c r="J393">
        <v>2341</v>
      </c>
      <c r="K393">
        <v>250.42831447558686</v>
      </c>
      <c r="L393">
        <f t="shared" si="6"/>
        <v>121506</v>
      </c>
    </row>
    <row r="394" spans="1:12" hidden="1">
      <c r="A394" t="s">
        <v>1365</v>
      </c>
      <c r="B394">
        <v>64000022500014</v>
      </c>
      <c r="C394">
        <v>64</v>
      </c>
      <c r="D394">
        <v>0</v>
      </c>
      <c r="E394">
        <v>2</v>
      </c>
      <c r="F394">
        <v>250</v>
      </c>
      <c r="G394">
        <v>14</v>
      </c>
      <c r="H394">
        <v>0</v>
      </c>
      <c r="I394">
        <v>6400002</v>
      </c>
      <c r="J394">
        <v>2442</v>
      </c>
      <c r="K394">
        <v>253.11751789561674</v>
      </c>
      <c r="L394">
        <f t="shared" si="6"/>
        <v>123948</v>
      </c>
    </row>
    <row r="395" spans="1:12" hidden="1">
      <c r="A395" t="s">
        <v>2508</v>
      </c>
      <c r="B395">
        <v>64000022600005</v>
      </c>
      <c r="C395">
        <v>64</v>
      </c>
      <c r="D395">
        <v>0</v>
      </c>
      <c r="E395">
        <v>2</v>
      </c>
      <c r="F395">
        <v>260</v>
      </c>
      <c r="G395">
        <v>5</v>
      </c>
      <c r="H395">
        <v>0</v>
      </c>
      <c r="I395">
        <v>6400002</v>
      </c>
      <c r="J395">
        <v>1685</v>
      </c>
      <c r="K395">
        <v>256.74815732912953</v>
      </c>
      <c r="L395">
        <f t="shared" si="6"/>
        <v>125633</v>
      </c>
    </row>
    <row r="396" spans="1:12" hidden="1">
      <c r="A396" t="s">
        <v>2467</v>
      </c>
      <c r="B396">
        <v>64000021900025</v>
      </c>
      <c r="C396">
        <v>64</v>
      </c>
      <c r="D396">
        <v>0</v>
      </c>
      <c r="E396">
        <v>2</v>
      </c>
      <c r="F396">
        <v>190</v>
      </c>
      <c r="G396">
        <v>25</v>
      </c>
      <c r="H396">
        <v>0</v>
      </c>
      <c r="I396">
        <v>6400002</v>
      </c>
      <c r="J396">
        <v>1665</v>
      </c>
      <c r="K396">
        <v>260.58955017405458</v>
      </c>
      <c r="L396">
        <f t="shared" si="6"/>
        <v>127298</v>
      </c>
    </row>
    <row r="397" spans="1:12" hidden="1">
      <c r="A397" t="s">
        <v>1682</v>
      </c>
      <c r="B397">
        <v>64000022500006</v>
      </c>
      <c r="C397">
        <v>64</v>
      </c>
      <c r="D397">
        <v>0</v>
      </c>
      <c r="E397">
        <v>2</v>
      </c>
      <c r="F397">
        <v>250</v>
      </c>
      <c r="G397">
        <v>6</v>
      </c>
      <c r="H397">
        <v>0</v>
      </c>
      <c r="I397">
        <v>6400002</v>
      </c>
      <c r="J397">
        <v>3391</v>
      </c>
      <c r="K397">
        <v>266.07741567597924</v>
      </c>
      <c r="L397">
        <f t="shared" si="6"/>
        <v>130689</v>
      </c>
    </row>
    <row r="398" spans="1:12" hidden="1">
      <c r="A398" t="s">
        <v>2121</v>
      </c>
      <c r="B398">
        <v>64000021900011</v>
      </c>
      <c r="C398">
        <v>64</v>
      </c>
      <c r="D398">
        <v>0</v>
      </c>
      <c r="E398">
        <v>2</v>
      </c>
      <c r="F398">
        <v>190</v>
      </c>
      <c r="G398">
        <v>11</v>
      </c>
      <c r="H398">
        <v>0</v>
      </c>
      <c r="I398">
        <v>6400002</v>
      </c>
      <c r="J398">
        <v>3356</v>
      </c>
      <c r="K398">
        <v>267.52722600324591</v>
      </c>
      <c r="L398">
        <f t="shared" si="6"/>
        <v>134045</v>
      </c>
    </row>
    <row r="399" spans="1:12" hidden="1">
      <c r="A399" t="s">
        <v>2538</v>
      </c>
      <c r="B399">
        <v>64000022900006</v>
      </c>
      <c r="C399">
        <v>64</v>
      </c>
      <c r="D399">
        <v>0</v>
      </c>
      <c r="E399">
        <v>2</v>
      </c>
      <c r="F399">
        <v>290</v>
      </c>
      <c r="G399">
        <v>6</v>
      </c>
      <c r="H399">
        <v>0</v>
      </c>
      <c r="I399">
        <v>6400002</v>
      </c>
      <c r="J399">
        <v>1803</v>
      </c>
      <c r="K399">
        <v>268.12504452105759</v>
      </c>
      <c r="L399">
        <f t="shared" si="6"/>
        <v>135848</v>
      </c>
    </row>
    <row r="400" spans="1:12" hidden="1">
      <c r="A400" t="s">
        <v>2501</v>
      </c>
      <c r="B400">
        <v>64000022500002</v>
      </c>
      <c r="C400">
        <v>64</v>
      </c>
      <c r="D400">
        <v>0</v>
      </c>
      <c r="E400">
        <v>2</v>
      </c>
      <c r="F400">
        <v>250</v>
      </c>
      <c r="G400">
        <v>2</v>
      </c>
      <c r="H400">
        <v>0</v>
      </c>
      <c r="I400">
        <v>6400002</v>
      </c>
      <c r="J400">
        <v>991</v>
      </c>
      <c r="K400">
        <v>268.60021863913778</v>
      </c>
      <c r="L400">
        <f t="shared" si="6"/>
        <v>136839</v>
      </c>
    </row>
    <row r="401" spans="1:15">
      <c r="A401" s="2" t="s">
        <v>2480</v>
      </c>
      <c r="B401" s="2">
        <v>64000022000010</v>
      </c>
      <c r="C401" s="2">
        <v>64</v>
      </c>
      <c r="D401" s="2">
        <v>0</v>
      </c>
      <c r="E401" s="2">
        <v>2</v>
      </c>
      <c r="F401" s="2">
        <v>200</v>
      </c>
      <c r="G401" s="2">
        <v>10</v>
      </c>
      <c r="H401" s="2">
        <v>0</v>
      </c>
      <c r="I401" s="2">
        <v>6400002</v>
      </c>
      <c r="J401" s="2">
        <v>1881</v>
      </c>
      <c r="K401" s="2">
        <v>269.75891843000829</v>
      </c>
      <c r="L401" s="2">
        <f t="shared" si="6"/>
        <v>138720</v>
      </c>
      <c r="M401" s="2"/>
      <c r="N401" s="2"/>
      <c r="O401" s="2">
        <v>1</v>
      </c>
    </row>
    <row r="402" spans="1:15" hidden="1">
      <c r="A402" t="s">
        <v>2475</v>
      </c>
      <c r="B402">
        <v>64000022000003</v>
      </c>
      <c r="C402">
        <v>64</v>
      </c>
      <c r="D402">
        <v>0</v>
      </c>
      <c r="E402">
        <v>2</v>
      </c>
      <c r="F402">
        <v>200</v>
      </c>
      <c r="G402">
        <v>3</v>
      </c>
      <c r="H402">
        <v>0</v>
      </c>
      <c r="I402">
        <v>6400002</v>
      </c>
      <c r="J402">
        <v>2291</v>
      </c>
      <c r="K402">
        <v>270.74916885681478</v>
      </c>
      <c r="L402">
        <f t="shared" ref="L402:L465" si="7">J402+L401</f>
        <v>141011</v>
      </c>
    </row>
    <row r="403" spans="1:15" hidden="1">
      <c r="A403" t="s">
        <v>919</v>
      </c>
      <c r="B403">
        <v>64000022700003</v>
      </c>
      <c r="C403">
        <v>64</v>
      </c>
      <c r="D403">
        <v>0</v>
      </c>
      <c r="E403">
        <v>2</v>
      </c>
      <c r="F403">
        <v>270</v>
      </c>
      <c r="G403">
        <v>3</v>
      </c>
      <c r="H403">
        <v>0</v>
      </c>
      <c r="I403">
        <v>6400002</v>
      </c>
      <c r="J403">
        <v>2302</v>
      </c>
      <c r="K403">
        <v>274.02461114810325</v>
      </c>
      <c r="L403">
        <f t="shared" si="7"/>
        <v>143313</v>
      </c>
    </row>
    <row r="404" spans="1:15" hidden="1">
      <c r="A404" t="s">
        <v>2543</v>
      </c>
      <c r="B404">
        <v>64000022900012</v>
      </c>
      <c r="C404">
        <v>64</v>
      </c>
      <c r="D404">
        <v>0</v>
      </c>
      <c r="E404">
        <v>2</v>
      </c>
      <c r="F404">
        <v>290</v>
      </c>
      <c r="G404">
        <v>12</v>
      </c>
      <c r="H404">
        <v>0</v>
      </c>
      <c r="I404">
        <v>6400002</v>
      </c>
      <c r="J404">
        <v>2206</v>
      </c>
      <c r="K404">
        <v>275.91361455924942</v>
      </c>
      <c r="L404">
        <f t="shared" si="7"/>
        <v>145519</v>
      </c>
    </row>
    <row r="405" spans="1:15" hidden="1">
      <c r="A405" t="s">
        <v>2517</v>
      </c>
      <c r="B405">
        <v>64000022600014</v>
      </c>
      <c r="C405">
        <v>64</v>
      </c>
      <c r="D405">
        <v>0</v>
      </c>
      <c r="E405">
        <v>2</v>
      </c>
      <c r="F405">
        <v>260</v>
      </c>
      <c r="G405">
        <v>14</v>
      </c>
      <c r="H405">
        <v>0</v>
      </c>
      <c r="I405">
        <v>6400002</v>
      </c>
      <c r="J405">
        <v>1092</v>
      </c>
      <c r="K405">
        <v>276.80936381525794</v>
      </c>
      <c r="L405">
        <f t="shared" si="7"/>
        <v>146611</v>
      </c>
    </row>
    <row r="406" spans="1:15" hidden="1">
      <c r="A406" t="s">
        <v>2481</v>
      </c>
      <c r="B406">
        <v>64000022000011</v>
      </c>
      <c r="C406">
        <v>64</v>
      </c>
      <c r="D406">
        <v>0</v>
      </c>
      <c r="E406">
        <v>2</v>
      </c>
      <c r="F406">
        <v>200</v>
      </c>
      <c r="G406">
        <v>11</v>
      </c>
      <c r="H406">
        <v>0</v>
      </c>
      <c r="I406">
        <v>6400002</v>
      </c>
      <c r="J406">
        <v>1930</v>
      </c>
      <c r="K406">
        <v>278.09614802105665</v>
      </c>
      <c r="L406">
        <f t="shared" si="7"/>
        <v>148541</v>
      </c>
    </row>
    <row r="407" spans="1:15" hidden="1">
      <c r="A407" t="s">
        <v>2518</v>
      </c>
      <c r="B407">
        <v>64000022600015</v>
      </c>
      <c r="C407">
        <v>64</v>
      </c>
      <c r="D407">
        <v>0</v>
      </c>
      <c r="E407">
        <v>2</v>
      </c>
      <c r="F407">
        <v>260</v>
      </c>
      <c r="G407">
        <v>15</v>
      </c>
      <c r="H407">
        <v>0</v>
      </c>
      <c r="I407">
        <v>6400002</v>
      </c>
      <c r="J407">
        <v>4233</v>
      </c>
      <c r="K407">
        <v>280.58293119635113</v>
      </c>
      <c r="L407">
        <f t="shared" si="7"/>
        <v>152774</v>
      </c>
    </row>
    <row r="408" spans="1:15" hidden="1">
      <c r="A408" t="s">
        <v>2466</v>
      </c>
      <c r="B408">
        <v>64000021900023</v>
      </c>
      <c r="C408">
        <v>64</v>
      </c>
      <c r="D408">
        <v>0</v>
      </c>
      <c r="E408">
        <v>2</v>
      </c>
      <c r="F408">
        <v>190</v>
      </c>
      <c r="G408">
        <v>23</v>
      </c>
      <c r="H408">
        <v>0</v>
      </c>
      <c r="I408">
        <v>6400002</v>
      </c>
      <c r="J408">
        <v>1735</v>
      </c>
      <c r="K408">
        <v>280.59285707431115</v>
      </c>
      <c r="L408">
        <f t="shared" si="7"/>
        <v>154509</v>
      </c>
    </row>
    <row r="409" spans="1:15" hidden="1">
      <c r="A409" t="s">
        <v>600</v>
      </c>
      <c r="B409">
        <v>64000021900013</v>
      </c>
      <c r="C409">
        <v>64</v>
      </c>
      <c r="D409">
        <v>0</v>
      </c>
      <c r="E409">
        <v>2</v>
      </c>
      <c r="F409">
        <v>190</v>
      </c>
      <c r="G409">
        <v>13</v>
      </c>
      <c r="H409">
        <v>0</v>
      </c>
      <c r="I409">
        <v>6400002</v>
      </c>
      <c r="J409">
        <v>1706</v>
      </c>
      <c r="K409">
        <v>287.84000319825304</v>
      </c>
      <c r="L409">
        <f t="shared" si="7"/>
        <v>156215</v>
      </c>
    </row>
    <row r="410" spans="1:15" hidden="1">
      <c r="A410" t="s">
        <v>2528</v>
      </c>
      <c r="B410">
        <v>64000022800007</v>
      </c>
      <c r="C410">
        <v>64</v>
      </c>
      <c r="D410">
        <v>0</v>
      </c>
      <c r="E410">
        <v>2</v>
      </c>
      <c r="F410">
        <v>280</v>
      </c>
      <c r="G410">
        <v>7</v>
      </c>
      <c r="H410">
        <v>0</v>
      </c>
      <c r="I410">
        <v>6400002</v>
      </c>
      <c r="J410">
        <v>1676</v>
      </c>
      <c r="K410">
        <v>289.78066648952915</v>
      </c>
      <c r="L410">
        <f t="shared" si="7"/>
        <v>157891</v>
      </c>
    </row>
    <row r="411" spans="1:15" hidden="1">
      <c r="A411" t="s">
        <v>2529</v>
      </c>
      <c r="B411">
        <v>64000022800008</v>
      </c>
      <c r="C411">
        <v>64</v>
      </c>
      <c r="D411">
        <v>0</v>
      </c>
      <c r="E411">
        <v>2</v>
      </c>
      <c r="F411">
        <v>280</v>
      </c>
      <c r="G411">
        <v>8</v>
      </c>
      <c r="H411">
        <v>0</v>
      </c>
      <c r="I411">
        <v>6400002</v>
      </c>
      <c r="J411">
        <v>1988</v>
      </c>
      <c r="K411">
        <v>292.07931671468731</v>
      </c>
      <c r="L411">
        <f t="shared" si="7"/>
        <v>159879</v>
      </c>
    </row>
    <row r="412" spans="1:15" hidden="1">
      <c r="A412" t="s">
        <v>1194</v>
      </c>
      <c r="B412">
        <v>64000021900033</v>
      </c>
      <c r="C412">
        <v>64</v>
      </c>
      <c r="D412">
        <v>0</v>
      </c>
      <c r="E412">
        <v>2</v>
      </c>
      <c r="F412">
        <v>190</v>
      </c>
      <c r="G412">
        <v>33</v>
      </c>
      <c r="H412">
        <v>0</v>
      </c>
      <c r="I412">
        <v>6400002</v>
      </c>
      <c r="J412">
        <v>1879</v>
      </c>
      <c r="K412">
        <v>292.4902146749273</v>
      </c>
      <c r="L412">
        <f t="shared" si="7"/>
        <v>161758</v>
      </c>
    </row>
    <row r="413" spans="1:15" hidden="1">
      <c r="A413" t="s">
        <v>2515</v>
      </c>
      <c r="B413">
        <v>64000022600012</v>
      </c>
      <c r="C413">
        <v>64</v>
      </c>
      <c r="D413">
        <v>0</v>
      </c>
      <c r="E413">
        <v>2</v>
      </c>
      <c r="F413">
        <v>260</v>
      </c>
      <c r="G413">
        <v>12</v>
      </c>
      <c r="H413">
        <v>0</v>
      </c>
      <c r="I413">
        <v>6400002</v>
      </c>
      <c r="J413">
        <v>1131</v>
      </c>
      <c r="K413">
        <v>294.01635788944719</v>
      </c>
      <c r="L413">
        <f t="shared" si="7"/>
        <v>162889</v>
      </c>
    </row>
    <row r="414" spans="1:15" hidden="1">
      <c r="A414" t="s">
        <v>2217</v>
      </c>
      <c r="B414">
        <v>64000021900016</v>
      </c>
      <c r="C414">
        <v>64</v>
      </c>
      <c r="D414">
        <v>0</v>
      </c>
      <c r="E414">
        <v>2</v>
      </c>
      <c r="F414">
        <v>190</v>
      </c>
      <c r="G414">
        <v>16</v>
      </c>
      <c r="H414">
        <v>0</v>
      </c>
      <c r="I414">
        <v>6400002</v>
      </c>
      <c r="J414">
        <v>3251</v>
      </c>
      <c r="K414">
        <v>305.31431006504351</v>
      </c>
      <c r="L414">
        <f t="shared" si="7"/>
        <v>166140</v>
      </c>
    </row>
    <row r="415" spans="1:15" hidden="1">
      <c r="A415" t="s">
        <v>2502</v>
      </c>
      <c r="B415">
        <v>64000022500003</v>
      </c>
      <c r="C415">
        <v>64</v>
      </c>
      <c r="D415">
        <v>0</v>
      </c>
      <c r="E415">
        <v>2</v>
      </c>
      <c r="F415">
        <v>250</v>
      </c>
      <c r="G415">
        <v>3</v>
      </c>
      <c r="H415">
        <v>0</v>
      </c>
      <c r="I415">
        <v>6400002</v>
      </c>
      <c r="J415">
        <v>798</v>
      </c>
      <c r="K415">
        <v>306.05193027309701</v>
      </c>
      <c r="L415">
        <f t="shared" si="7"/>
        <v>166938</v>
      </c>
    </row>
    <row r="416" spans="1:15" hidden="1">
      <c r="A416" t="s">
        <v>2531</v>
      </c>
      <c r="B416">
        <v>64000022800010</v>
      </c>
      <c r="C416">
        <v>64</v>
      </c>
      <c r="D416">
        <v>0</v>
      </c>
      <c r="E416">
        <v>2</v>
      </c>
      <c r="F416">
        <v>280</v>
      </c>
      <c r="G416">
        <v>10</v>
      </c>
      <c r="H416">
        <v>0</v>
      </c>
      <c r="I416">
        <v>6400002</v>
      </c>
      <c r="J416">
        <v>823</v>
      </c>
      <c r="K416">
        <v>306.80496790117485</v>
      </c>
      <c r="L416">
        <f t="shared" si="7"/>
        <v>167761</v>
      </c>
    </row>
    <row r="417" spans="1:12" hidden="1">
      <c r="A417" t="s">
        <v>2469</v>
      </c>
      <c r="B417">
        <v>64000021900027</v>
      </c>
      <c r="C417">
        <v>64</v>
      </c>
      <c r="D417">
        <v>0</v>
      </c>
      <c r="E417">
        <v>2</v>
      </c>
      <c r="F417">
        <v>190</v>
      </c>
      <c r="G417">
        <v>27</v>
      </c>
      <c r="H417">
        <v>0</v>
      </c>
      <c r="I417">
        <v>6400002</v>
      </c>
      <c r="J417">
        <v>1679</v>
      </c>
      <c r="K417">
        <v>318.39276374034307</v>
      </c>
      <c r="L417">
        <f t="shared" si="7"/>
        <v>169440</v>
      </c>
    </row>
    <row r="418" spans="1:12" hidden="1">
      <c r="A418" t="s">
        <v>2526</v>
      </c>
      <c r="B418">
        <v>64000022800005</v>
      </c>
      <c r="C418">
        <v>64</v>
      </c>
      <c r="D418">
        <v>0</v>
      </c>
      <c r="E418">
        <v>2</v>
      </c>
      <c r="F418">
        <v>280</v>
      </c>
      <c r="G418">
        <v>5</v>
      </c>
      <c r="H418">
        <v>0</v>
      </c>
      <c r="I418">
        <v>6400002</v>
      </c>
      <c r="J418">
        <v>1652</v>
      </c>
      <c r="K418">
        <v>318.95277672002766</v>
      </c>
      <c r="L418">
        <f t="shared" si="7"/>
        <v>171092</v>
      </c>
    </row>
    <row r="419" spans="1:12" hidden="1">
      <c r="A419" t="s">
        <v>2478</v>
      </c>
      <c r="B419">
        <v>64000022000008</v>
      </c>
      <c r="C419">
        <v>64</v>
      </c>
      <c r="D419">
        <v>0</v>
      </c>
      <c r="E419">
        <v>2</v>
      </c>
      <c r="F419">
        <v>200</v>
      </c>
      <c r="G419">
        <v>8</v>
      </c>
      <c r="H419">
        <v>0</v>
      </c>
      <c r="I419">
        <v>6400002</v>
      </c>
      <c r="J419">
        <v>2987</v>
      </c>
      <c r="K419">
        <v>334.85272626817556</v>
      </c>
      <c r="L419">
        <f t="shared" si="7"/>
        <v>174079</v>
      </c>
    </row>
    <row r="420" spans="1:12" hidden="1">
      <c r="A420" t="s">
        <v>465</v>
      </c>
      <c r="B420">
        <v>64000022000006</v>
      </c>
      <c r="C420">
        <v>64</v>
      </c>
      <c r="D420">
        <v>0</v>
      </c>
      <c r="E420">
        <v>2</v>
      </c>
      <c r="F420">
        <v>200</v>
      </c>
      <c r="G420">
        <v>6</v>
      </c>
      <c r="H420">
        <v>0</v>
      </c>
      <c r="I420">
        <v>6400002</v>
      </c>
      <c r="J420">
        <v>2289</v>
      </c>
      <c r="K420">
        <v>335.11405091013643</v>
      </c>
      <c r="L420">
        <f t="shared" si="7"/>
        <v>176368</v>
      </c>
    </row>
    <row r="421" spans="1:12" hidden="1">
      <c r="A421" t="s">
        <v>2488</v>
      </c>
      <c r="B421">
        <v>64000022400004</v>
      </c>
      <c r="C421">
        <v>64</v>
      </c>
      <c r="D421">
        <v>0</v>
      </c>
      <c r="E421">
        <v>2</v>
      </c>
      <c r="F421">
        <v>240</v>
      </c>
      <c r="G421">
        <v>4</v>
      </c>
      <c r="H421">
        <v>0</v>
      </c>
      <c r="I421">
        <v>6400002</v>
      </c>
      <c r="J421">
        <v>1031</v>
      </c>
      <c r="K421">
        <v>342.49901890783866</v>
      </c>
      <c r="L421">
        <f t="shared" si="7"/>
        <v>177399</v>
      </c>
    </row>
    <row r="422" spans="1:12" hidden="1">
      <c r="A422" t="s">
        <v>2472</v>
      </c>
      <c r="B422">
        <v>64000021900031</v>
      </c>
      <c r="C422">
        <v>64</v>
      </c>
      <c r="D422">
        <v>0</v>
      </c>
      <c r="E422">
        <v>2</v>
      </c>
      <c r="F422">
        <v>190</v>
      </c>
      <c r="G422">
        <v>31</v>
      </c>
      <c r="H422">
        <v>0</v>
      </c>
      <c r="I422">
        <v>6400002</v>
      </c>
      <c r="J422">
        <v>615</v>
      </c>
      <c r="K422">
        <v>342.77785814026993</v>
      </c>
      <c r="L422">
        <f t="shared" si="7"/>
        <v>178014</v>
      </c>
    </row>
    <row r="423" spans="1:12" hidden="1">
      <c r="A423" t="s">
        <v>2493</v>
      </c>
      <c r="B423">
        <v>64000022400013</v>
      </c>
      <c r="C423">
        <v>64</v>
      </c>
      <c r="D423">
        <v>0</v>
      </c>
      <c r="E423">
        <v>2</v>
      </c>
      <c r="F423">
        <v>240</v>
      </c>
      <c r="G423">
        <v>13</v>
      </c>
      <c r="H423">
        <v>0</v>
      </c>
      <c r="I423">
        <v>6400002</v>
      </c>
      <c r="J423">
        <v>2952</v>
      </c>
      <c r="K423">
        <v>344.324781971981</v>
      </c>
      <c r="L423">
        <f t="shared" si="7"/>
        <v>180966</v>
      </c>
    </row>
    <row r="424" spans="1:12" hidden="1">
      <c r="A424" t="s">
        <v>2474</v>
      </c>
      <c r="B424">
        <v>64000022000001</v>
      </c>
      <c r="C424">
        <v>64</v>
      </c>
      <c r="D424">
        <v>0</v>
      </c>
      <c r="E424">
        <v>2</v>
      </c>
      <c r="F424">
        <v>200</v>
      </c>
      <c r="G424">
        <v>1</v>
      </c>
      <c r="H424">
        <v>0</v>
      </c>
      <c r="I424">
        <v>6400002</v>
      </c>
      <c r="J424">
        <v>1974</v>
      </c>
      <c r="K424">
        <v>344.75772945407846</v>
      </c>
      <c r="L424">
        <f t="shared" si="7"/>
        <v>182940</v>
      </c>
    </row>
    <row r="425" spans="1:12" hidden="1">
      <c r="A425" t="s">
        <v>1906</v>
      </c>
      <c r="B425">
        <v>64000021900029</v>
      </c>
      <c r="C425">
        <v>64</v>
      </c>
      <c r="D425">
        <v>0</v>
      </c>
      <c r="E425">
        <v>2</v>
      </c>
      <c r="F425">
        <v>190</v>
      </c>
      <c r="G425">
        <v>29</v>
      </c>
      <c r="H425">
        <v>0</v>
      </c>
      <c r="I425">
        <v>6400002</v>
      </c>
      <c r="J425">
        <v>903</v>
      </c>
      <c r="K425">
        <v>349.4268417685355</v>
      </c>
      <c r="L425">
        <f t="shared" si="7"/>
        <v>183843</v>
      </c>
    </row>
    <row r="426" spans="1:12" hidden="1">
      <c r="A426" t="s">
        <v>2523</v>
      </c>
      <c r="B426">
        <v>64000022800002</v>
      </c>
      <c r="C426">
        <v>64</v>
      </c>
      <c r="D426">
        <v>0</v>
      </c>
      <c r="E426">
        <v>2</v>
      </c>
      <c r="F426">
        <v>280</v>
      </c>
      <c r="G426">
        <v>2</v>
      </c>
      <c r="H426">
        <v>0</v>
      </c>
      <c r="I426">
        <v>6400002</v>
      </c>
      <c r="J426">
        <v>1755</v>
      </c>
      <c r="K426">
        <v>354.16667539980511</v>
      </c>
      <c r="L426">
        <f t="shared" si="7"/>
        <v>185598</v>
      </c>
    </row>
    <row r="427" spans="1:12" hidden="1">
      <c r="A427" t="s">
        <v>2545</v>
      </c>
      <c r="B427">
        <v>64000022900015</v>
      </c>
      <c r="C427">
        <v>64</v>
      </c>
      <c r="D427">
        <v>0</v>
      </c>
      <c r="E427">
        <v>2</v>
      </c>
      <c r="F427">
        <v>290</v>
      </c>
      <c r="G427">
        <v>15</v>
      </c>
      <c r="H427">
        <v>0</v>
      </c>
      <c r="I427">
        <v>6400002</v>
      </c>
      <c r="J427">
        <v>2751</v>
      </c>
      <c r="K427">
        <v>357.26204579806785</v>
      </c>
      <c r="L427">
        <f t="shared" si="7"/>
        <v>188349</v>
      </c>
    </row>
    <row r="428" spans="1:12" hidden="1">
      <c r="A428" t="s">
        <v>2530</v>
      </c>
      <c r="B428">
        <v>64000022800009</v>
      </c>
      <c r="C428">
        <v>64</v>
      </c>
      <c r="D428">
        <v>0</v>
      </c>
      <c r="E428">
        <v>2</v>
      </c>
      <c r="F428">
        <v>280</v>
      </c>
      <c r="G428">
        <v>9</v>
      </c>
      <c r="H428">
        <v>0</v>
      </c>
      <c r="I428">
        <v>6400002</v>
      </c>
      <c r="J428">
        <v>883</v>
      </c>
      <c r="K428">
        <v>361.27660302413545</v>
      </c>
      <c r="L428">
        <f t="shared" si="7"/>
        <v>189232</v>
      </c>
    </row>
    <row r="429" spans="1:12" hidden="1">
      <c r="A429" t="s">
        <v>2492</v>
      </c>
      <c r="B429">
        <v>64000022400012</v>
      </c>
      <c r="C429">
        <v>64</v>
      </c>
      <c r="D429">
        <v>0</v>
      </c>
      <c r="E429">
        <v>2</v>
      </c>
      <c r="F429">
        <v>240</v>
      </c>
      <c r="G429">
        <v>12</v>
      </c>
      <c r="H429">
        <v>0</v>
      </c>
      <c r="I429">
        <v>6400002</v>
      </c>
      <c r="J429">
        <v>2189</v>
      </c>
      <c r="K429">
        <v>371.46462966836845</v>
      </c>
      <c r="L429">
        <f t="shared" si="7"/>
        <v>191421</v>
      </c>
    </row>
    <row r="430" spans="1:12" hidden="1">
      <c r="A430" t="s">
        <v>2514</v>
      </c>
      <c r="B430">
        <v>64000022600011</v>
      </c>
      <c r="C430">
        <v>64</v>
      </c>
      <c r="D430">
        <v>0</v>
      </c>
      <c r="E430">
        <v>2</v>
      </c>
      <c r="F430">
        <v>260</v>
      </c>
      <c r="G430">
        <v>11</v>
      </c>
      <c r="H430">
        <v>0</v>
      </c>
      <c r="I430">
        <v>6400002</v>
      </c>
      <c r="J430">
        <v>1867</v>
      </c>
      <c r="K430">
        <v>373.43099906990875</v>
      </c>
      <c r="L430">
        <f t="shared" si="7"/>
        <v>193288</v>
      </c>
    </row>
    <row r="431" spans="1:12" hidden="1">
      <c r="A431" t="s">
        <v>2534</v>
      </c>
      <c r="B431">
        <v>64000022900002</v>
      </c>
      <c r="C431">
        <v>64</v>
      </c>
      <c r="D431">
        <v>0</v>
      </c>
      <c r="E431">
        <v>2</v>
      </c>
      <c r="F431">
        <v>290</v>
      </c>
      <c r="G431">
        <v>2</v>
      </c>
      <c r="H431">
        <v>0</v>
      </c>
      <c r="I431">
        <v>6400002</v>
      </c>
      <c r="J431">
        <v>1940</v>
      </c>
      <c r="K431">
        <v>374.80589114583785</v>
      </c>
      <c r="L431">
        <f t="shared" si="7"/>
        <v>195228</v>
      </c>
    </row>
    <row r="432" spans="1:12" hidden="1">
      <c r="A432" t="s">
        <v>2465</v>
      </c>
      <c r="B432">
        <v>64000021900022</v>
      </c>
      <c r="C432">
        <v>64</v>
      </c>
      <c r="D432">
        <v>0</v>
      </c>
      <c r="E432">
        <v>2</v>
      </c>
      <c r="F432">
        <v>190</v>
      </c>
      <c r="G432">
        <v>22</v>
      </c>
      <c r="H432">
        <v>0</v>
      </c>
      <c r="I432">
        <v>6400002</v>
      </c>
      <c r="J432">
        <v>1678</v>
      </c>
      <c r="K432">
        <v>385.64988690703336</v>
      </c>
      <c r="L432">
        <f t="shared" si="7"/>
        <v>196906</v>
      </c>
    </row>
    <row r="433" spans="1:15" hidden="1">
      <c r="A433" t="s">
        <v>2464</v>
      </c>
      <c r="B433">
        <v>64000021900021</v>
      </c>
      <c r="C433">
        <v>64</v>
      </c>
      <c r="D433">
        <v>0</v>
      </c>
      <c r="E433">
        <v>2</v>
      </c>
      <c r="F433">
        <v>190</v>
      </c>
      <c r="G433">
        <v>21</v>
      </c>
      <c r="H433">
        <v>0</v>
      </c>
      <c r="I433">
        <v>6400002</v>
      </c>
      <c r="J433">
        <v>1728</v>
      </c>
      <c r="K433">
        <v>388.0558313410786</v>
      </c>
      <c r="L433">
        <f t="shared" si="7"/>
        <v>198634</v>
      </c>
    </row>
    <row r="434" spans="1:15" hidden="1">
      <c r="A434" t="s">
        <v>1899</v>
      </c>
      <c r="B434">
        <v>64000022000002</v>
      </c>
      <c r="C434">
        <v>64</v>
      </c>
      <c r="D434">
        <v>0</v>
      </c>
      <c r="E434">
        <v>2</v>
      </c>
      <c r="F434">
        <v>200</v>
      </c>
      <c r="G434">
        <v>2</v>
      </c>
      <c r="H434">
        <v>0</v>
      </c>
      <c r="I434">
        <v>6400002</v>
      </c>
      <c r="J434">
        <v>1087</v>
      </c>
      <c r="K434">
        <v>392.56460961787047</v>
      </c>
      <c r="L434">
        <f t="shared" si="7"/>
        <v>199721</v>
      </c>
    </row>
    <row r="435" spans="1:15">
      <c r="A435" s="2" t="s">
        <v>1988</v>
      </c>
      <c r="B435" s="2">
        <v>64000022000012</v>
      </c>
      <c r="C435" s="2">
        <v>64</v>
      </c>
      <c r="D435" s="2">
        <v>0</v>
      </c>
      <c r="E435" s="2">
        <v>2</v>
      </c>
      <c r="F435" s="2">
        <v>200</v>
      </c>
      <c r="G435" s="2">
        <v>12</v>
      </c>
      <c r="H435" s="2">
        <v>0</v>
      </c>
      <c r="I435" s="2">
        <v>6400002</v>
      </c>
      <c r="J435" s="2">
        <v>2333</v>
      </c>
      <c r="K435" s="2">
        <v>393.81121596634404</v>
      </c>
      <c r="L435" s="2">
        <f t="shared" si="7"/>
        <v>202054</v>
      </c>
      <c r="M435" s="2"/>
      <c r="N435" s="2"/>
      <c r="O435" s="2">
        <v>1</v>
      </c>
    </row>
    <row r="436" spans="1:15" hidden="1">
      <c r="A436" t="s">
        <v>2496</v>
      </c>
      <c r="B436">
        <v>64000022400016</v>
      </c>
      <c r="C436">
        <v>64</v>
      </c>
      <c r="D436">
        <v>0</v>
      </c>
      <c r="E436">
        <v>2</v>
      </c>
      <c r="F436">
        <v>240</v>
      </c>
      <c r="G436">
        <v>16</v>
      </c>
      <c r="H436">
        <v>0</v>
      </c>
      <c r="I436">
        <v>6400002</v>
      </c>
      <c r="J436">
        <v>1847</v>
      </c>
      <c r="K436">
        <v>397.83528060498622</v>
      </c>
      <c r="L436">
        <f t="shared" si="7"/>
        <v>203901</v>
      </c>
    </row>
    <row r="437" spans="1:15" hidden="1">
      <c r="A437" t="s">
        <v>1645</v>
      </c>
      <c r="B437">
        <v>64000022000017</v>
      </c>
      <c r="C437">
        <v>64</v>
      </c>
      <c r="D437">
        <v>0</v>
      </c>
      <c r="E437">
        <v>2</v>
      </c>
      <c r="F437">
        <v>200</v>
      </c>
      <c r="G437">
        <v>17</v>
      </c>
      <c r="H437">
        <v>0</v>
      </c>
      <c r="I437">
        <v>6400002</v>
      </c>
      <c r="J437">
        <v>760</v>
      </c>
      <c r="K437">
        <v>405.27873618915947</v>
      </c>
      <c r="L437">
        <f t="shared" si="7"/>
        <v>204661</v>
      </c>
    </row>
    <row r="438" spans="1:15" hidden="1">
      <c r="A438" t="s">
        <v>2494</v>
      </c>
      <c r="B438">
        <v>64000022400014</v>
      </c>
      <c r="C438">
        <v>64</v>
      </c>
      <c r="D438">
        <v>0</v>
      </c>
      <c r="E438">
        <v>2</v>
      </c>
      <c r="F438">
        <v>240</v>
      </c>
      <c r="G438">
        <v>14</v>
      </c>
      <c r="H438">
        <v>0</v>
      </c>
      <c r="I438">
        <v>6400002</v>
      </c>
      <c r="J438">
        <v>2293</v>
      </c>
      <c r="K438">
        <v>417.90234955196428</v>
      </c>
      <c r="L438">
        <f t="shared" si="7"/>
        <v>206954</v>
      </c>
    </row>
    <row r="439" spans="1:15" hidden="1">
      <c r="A439" t="s">
        <v>773</v>
      </c>
      <c r="B439">
        <v>64000022600003</v>
      </c>
      <c r="C439">
        <v>64</v>
      </c>
      <c r="D439">
        <v>0</v>
      </c>
      <c r="E439">
        <v>2</v>
      </c>
      <c r="F439">
        <v>260</v>
      </c>
      <c r="G439">
        <v>3</v>
      </c>
      <c r="H439">
        <v>0</v>
      </c>
      <c r="I439">
        <v>6400002</v>
      </c>
      <c r="J439">
        <v>1656</v>
      </c>
      <c r="K439">
        <v>426.28787254599655</v>
      </c>
      <c r="L439">
        <f t="shared" si="7"/>
        <v>208610</v>
      </c>
    </row>
    <row r="440" spans="1:15" hidden="1">
      <c r="A440" t="s">
        <v>1294</v>
      </c>
      <c r="B440">
        <v>64000022500008</v>
      </c>
      <c r="C440">
        <v>64</v>
      </c>
      <c r="D440">
        <v>0</v>
      </c>
      <c r="E440">
        <v>2</v>
      </c>
      <c r="F440">
        <v>250</v>
      </c>
      <c r="G440">
        <v>8</v>
      </c>
      <c r="H440">
        <v>0</v>
      </c>
      <c r="I440">
        <v>6400002</v>
      </c>
      <c r="J440">
        <v>3388</v>
      </c>
      <c r="K440">
        <v>427.81265624085023</v>
      </c>
      <c r="L440">
        <f t="shared" si="7"/>
        <v>211998</v>
      </c>
    </row>
    <row r="441" spans="1:15" hidden="1">
      <c r="A441" t="s">
        <v>2476</v>
      </c>
      <c r="B441">
        <v>64000022000004</v>
      </c>
      <c r="C441">
        <v>64</v>
      </c>
      <c r="D441">
        <v>0</v>
      </c>
      <c r="E441">
        <v>2</v>
      </c>
      <c r="F441">
        <v>200</v>
      </c>
      <c r="G441">
        <v>4</v>
      </c>
      <c r="H441">
        <v>0</v>
      </c>
      <c r="I441">
        <v>6400002</v>
      </c>
      <c r="J441">
        <v>2285</v>
      </c>
      <c r="K441">
        <v>428.0210391190663</v>
      </c>
      <c r="L441">
        <f t="shared" si="7"/>
        <v>214283</v>
      </c>
    </row>
    <row r="442" spans="1:15" hidden="1">
      <c r="A442" t="s">
        <v>2533</v>
      </c>
      <c r="B442">
        <v>64000022900001</v>
      </c>
      <c r="C442">
        <v>64</v>
      </c>
      <c r="D442">
        <v>0</v>
      </c>
      <c r="E442">
        <v>2</v>
      </c>
      <c r="F442">
        <v>290</v>
      </c>
      <c r="G442">
        <v>1</v>
      </c>
      <c r="H442">
        <v>0</v>
      </c>
      <c r="I442">
        <v>6400002</v>
      </c>
      <c r="J442">
        <v>2064</v>
      </c>
      <c r="K442">
        <v>437.83875364156643</v>
      </c>
      <c r="L442">
        <f t="shared" si="7"/>
        <v>216347</v>
      </c>
    </row>
    <row r="443" spans="1:15" hidden="1">
      <c r="A443" t="s">
        <v>2470</v>
      </c>
      <c r="B443">
        <v>64000021900028</v>
      </c>
      <c r="C443">
        <v>64</v>
      </c>
      <c r="D443">
        <v>0</v>
      </c>
      <c r="E443">
        <v>2</v>
      </c>
      <c r="F443">
        <v>190</v>
      </c>
      <c r="G443">
        <v>28</v>
      </c>
      <c r="H443">
        <v>0</v>
      </c>
      <c r="I443">
        <v>6400002</v>
      </c>
      <c r="J443">
        <v>1498</v>
      </c>
      <c r="K443">
        <v>445.05546691836975</v>
      </c>
      <c r="L443">
        <f t="shared" si="7"/>
        <v>217845</v>
      </c>
    </row>
    <row r="444" spans="1:15" hidden="1">
      <c r="A444" t="s">
        <v>2454</v>
      </c>
      <c r="B444">
        <v>64000021900004</v>
      </c>
      <c r="C444">
        <v>64</v>
      </c>
      <c r="D444">
        <v>0</v>
      </c>
      <c r="E444">
        <v>2</v>
      </c>
      <c r="F444">
        <v>190</v>
      </c>
      <c r="G444">
        <v>4</v>
      </c>
      <c r="H444">
        <v>0</v>
      </c>
      <c r="I444">
        <v>6400002</v>
      </c>
      <c r="J444">
        <v>1016</v>
      </c>
      <c r="K444">
        <v>449.18205954093406</v>
      </c>
      <c r="L444">
        <f t="shared" si="7"/>
        <v>218861</v>
      </c>
    </row>
    <row r="445" spans="1:15" hidden="1">
      <c r="A445" t="s">
        <v>2524</v>
      </c>
      <c r="B445">
        <v>64000022800003</v>
      </c>
      <c r="C445">
        <v>64</v>
      </c>
      <c r="D445">
        <v>0</v>
      </c>
      <c r="E445">
        <v>2</v>
      </c>
      <c r="F445">
        <v>280</v>
      </c>
      <c r="G445">
        <v>3</v>
      </c>
      <c r="H445">
        <v>0</v>
      </c>
      <c r="I445">
        <v>6400002</v>
      </c>
      <c r="J445">
        <v>547</v>
      </c>
      <c r="K445">
        <v>457.8810033146886</v>
      </c>
      <c r="L445">
        <f t="shared" si="7"/>
        <v>219408</v>
      </c>
    </row>
    <row r="446" spans="1:15" hidden="1">
      <c r="A446" t="s">
        <v>2506</v>
      </c>
      <c r="B446">
        <v>64000022600002</v>
      </c>
      <c r="C446">
        <v>64</v>
      </c>
      <c r="D446">
        <v>0</v>
      </c>
      <c r="E446">
        <v>2</v>
      </c>
      <c r="F446">
        <v>260</v>
      </c>
      <c r="G446">
        <v>2</v>
      </c>
      <c r="H446">
        <v>0</v>
      </c>
      <c r="I446">
        <v>6400002</v>
      </c>
      <c r="J446">
        <v>870</v>
      </c>
      <c r="K446">
        <v>458.04376695137915</v>
      </c>
      <c r="L446">
        <f t="shared" si="7"/>
        <v>220278</v>
      </c>
    </row>
    <row r="447" spans="1:15" hidden="1">
      <c r="A447" t="s">
        <v>2519</v>
      </c>
      <c r="B447">
        <v>64000022700004</v>
      </c>
      <c r="C447">
        <v>64</v>
      </c>
      <c r="D447">
        <v>0</v>
      </c>
      <c r="E447">
        <v>2</v>
      </c>
      <c r="F447">
        <v>270</v>
      </c>
      <c r="G447">
        <v>4</v>
      </c>
      <c r="H447">
        <v>0</v>
      </c>
      <c r="I447">
        <v>6400002</v>
      </c>
      <c r="J447">
        <v>369</v>
      </c>
      <c r="K447">
        <v>458.63063606609552</v>
      </c>
      <c r="L447">
        <f t="shared" si="7"/>
        <v>220647</v>
      </c>
    </row>
    <row r="448" spans="1:15" hidden="1">
      <c r="A448" t="s">
        <v>763</v>
      </c>
      <c r="B448">
        <v>64000022900014</v>
      </c>
      <c r="C448">
        <v>64</v>
      </c>
      <c r="D448">
        <v>0</v>
      </c>
      <c r="E448">
        <v>2</v>
      </c>
      <c r="F448">
        <v>290</v>
      </c>
      <c r="G448">
        <v>14</v>
      </c>
      <c r="H448">
        <v>0</v>
      </c>
      <c r="I448">
        <v>6400002</v>
      </c>
      <c r="J448">
        <v>2261</v>
      </c>
      <c r="K448">
        <v>462.05148989811295</v>
      </c>
      <c r="L448">
        <f t="shared" si="7"/>
        <v>222908</v>
      </c>
    </row>
    <row r="449" spans="1:12" hidden="1">
      <c r="A449" t="s">
        <v>2498</v>
      </c>
      <c r="B449">
        <v>64000022400018</v>
      </c>
      <c r="C449">
        <v>64</v>
      </c>
      <c r="D449">
        <v>0</v>
      </c>
      <c r="E449">
        <v>2</v>
      </c>
      <c r="F449">
        <v>240</v>
      </c>
      <c r="G449">
        <v>18</v>
      </c>
      <c r="H449">
        <v>0</v>
      </c>
      <c r="I449">
        <v>6400002</v>
      </c>
      <c r="J449">
        <v>862</v>
      </c>
      <c r="K449">
        <v>462.44352775151225</v>
      </c>
      <c r="L449">
        <f t="shared" si="7"/>
        <v>223770</v>
      </c>
    </row>
    <row r="450" spans="1:12" hidden="1">
      <c r="A450" t="s">
        <v>2539</v>
      </c>
      <c r="B450">
        <v>64000022900007</v>
      </c>
      <c r="C450">
        <v>64</v>
      </c>
      <c r="D450">
        <v>0</v>
      </c>
      <c r="E450">
        <v>2</v>
      </c>
      <c r="F450">
        <v>290</v>
      </c>
      <c r="G450">
        <v>7</v>
      </c>
      <c r="H450">
        <v>0</v>
      </c>
      <c r="I450">
        <v>6400002</v>
      </c>
      <c r="J450">
        <v>2096</v>
      </c>
      <c r="K450">
        <v>462.96262726519171</v>
      </c>
      <c r="L450">
        <f t="shared" si="7"/>
        <v>225866</v>
      </c>
    </row>
    <row r="451" spans="1:12" hidden="1">
      <c r="A451" t="s">
        <v>2504</v>
      </c>
      <c r="B451">
        <v>64000022500011</v>
      </c>
      <c r="C451">
        <v>64</v>
      </c>
      <c r="D451">
        <v>0</v>
      </c>
      <c r="E451">
        <v>2</v>
      </c>
      <c r="F451">
        <v>250</v>
      </c>
      <c r="G451">
        <v>11</v>
      </c>
      <c r="H451">
        <v>0</v>
      </c>
      <c r="I451">
        <v>6400002</v>
      </c>
      <c r="J451">
        <v>2082</v>
      </c>
      <c r="K451">
        <v>463.63668614216385</v>
      </c>
      <c r="L451">
        <f t="shared" si="7"/>
        <v>227948</v>
      </c>
    </row>
    <row r="452" spans="1:12" hidden="1">
      <c r="A452" t="s">
        <v>1266</v>
      </c>
      <c r="B452">
        <v>64000022500009</v>
      </c>
      <c r="C452">
        <v>64</v>
      </c>
      <c r="D452">
        <v>0</v>
      </c>
      <c r="E452">
        <v>2</v>
      </c>
      <c r="F452">
        <v>250</v>
      </c>
      <c r="G452">
        <v>9</v>
      </c>
      <c r="H452">
        <v>0</v>
      </c>
      <c r="I452">
        <v>6400002</v>
      </c>
      <c r="J452">
        <v>1804</v>
      </c>
      <c r="K452">
        <v>464.10589851276529</v>
      </c>
      <c r="L452">
        <f t="shared" si="7"/>
        <v>229752</v>
      </c>
    </row>
    <row r="453" spans="1:12" hidden="1">
      <c r="A453" t="s">
        <v>2471</v>
      </c>
      <c r="B453">
        <v>64000021900030</v>
      </c>
      <c r="C453">
        <v>64</v>
      </c>
      <c r="D453">
        <v>0</v>
      </c>
      <c r="E453">
        <v>2</v>
      </c>
      <c r="F453">
        <v>190</v>
      </c>
      <c r="G453">
        <v>30</v>
      </c>
      <c r="H453">
        <v>0</v>
      </c>
      <c r="I453">
        <v>6400002</v>
      </c>
      <c r="J453">
        <v>2053</v>
      </c>
      <c r="K453">
        <v>471.12542055132303</v>
      </c>
      <c r="L453">
        <f t="shared" si="7"/>
        <v>231805</v>
      </c>
    </row>
    <row r="454" spans="1:12" hidden="1">
      <c r="A454" t="s">
        <v>2485</v>
      </c>
      <c r="B454">
        <v>64000022000016</v>
      </c>
      <c r="C454">
        <v>64</v>
      </c>
      <c r="D454">
        <v>0</v>
      </c>
      <c r="E454">
        <v>2</v>
      </c>
      <c r="F454">
        <v>200</v>
      </c>
      <c r="G454">
        <v>16</v>
      </c>
      <c r="H454">
        <v>0</v>
      </c>
      <c r="I454">
        <v>6400002</v>
      </c>
      <c r="J454">
        <v>1261</v>
      </c>
      <c r="K454">
        <v>471.46218901314126</v>
      </c>
      <c r="L454">
        <f t="shared" si="7"/>
        <v>233066</v>
      </c>
    </row>
    <row r="455" spans="1:12" hidden="1">
      <c r="A455" t="s">
        <v>2512</v>
      </c>
      <c r="B455">
        <v>64000022600009</v>
      </c>
      <c r="C455">
        <v>64</v>
      </c>
      <c r="D455">
        <v>0</v>
      </c>
      <c r="E455">
        <v>2</v>
      </c>
      <c r="F455">
        <v>260</v>
      </c>
      <c r="G455">
        <v>9</v>
      </c>
      <c r="H455">
        <v>0</v>
      </c>
      <c r="I455">
        <v>6400002</v>
      </c>
      <c r="J455">
        <v>1133</v>
      </c>
      <c r="K455">
        <v>471.90672398312563</v>
      </c>
      <c r="L455">
        <f t="shared" si="7"/>
        <v>234199</v>
      </c>
    </row>
    <row r="456" spans="1:12" hidden="1">
      <c r="A456" t="s">
        <v>1988</v>
      </c>
      <c r="B456">
        <v>64000022400008</v>
      </c>
      <c r="C456">
        <v>64</v>
      </c>
      <c r="D456">
        <v>0</v>
      </c>
      <c r="E456">
        <v>2</v>
      </c>
      <c r="F456">
        <v>240</v>
      </c>
      <c r="G456">
        <v>8</v>
      </c>
      <c r="H456">
        <v>0</v>
      </c>
      <c r="I456">
        <v>6400002</v>
      </c>
      <c r="J456">
        <v>3124</v>
      </c>
      <c r="K456">
        <v>481.0426886726616</v>
      </c>
      <c r="L456">
        <f t="shared" si="7"/>
        <v>237323</v>
      </c>
    </row>
    <row r="457" spans="1:12" hidden="1">
      <c r="A457" t="s">
        <v>2525</v>
      </c>
      <c r="B457">
        <v>64000022800004</v>
      </c>
      <c r="C457">
        <v>64</v>
      </c>
      <c r="D457">
        <v>0</v>
      </c>
      <c r="E457">
        <v>2</v>
      </c>
      <c r="F457">
        <v>280</v>
      </c>
      <c r="G457">
        <v>4</v>
      </c>
      <c r="H457">
        <v>0</v>
      </c>
      <c r="I457">
        <v>6400002</v>
      </c>
      <c r="J457">
        <v>715</v>
      </c>
      <c r="K457">
        <v>482.34040876383756</v>
      </c>
      <c r="L457">
        <f t="shared" si="7"/>
        <v>238038</v>
      </c>
    </row>
    <row r="458" spans="1:12" hidden="1">
      <c r="A458" t="s">
        <v>2479</v>
      </c>
      <c r="B458">
        <v>64000022000009</v>
      </c>
      <c r="C458">
        <v>64</v>
      </c>
      <c r="D458">
        <v>0</v>
      </c>
      <c r="E458">
        <v>2</v>
      </c>
      <c r="F458">
        <v>200</v>
      </c>
      <c r="G458">
        <v>9</v>
      </c>
      <c r="H458">
        <v>0</v>
      </c>
      <c r="I458">
        <v>6400002</v>
      </c>
      <c r="J458">
        <v>1469</v>
      </c>
      <c r="K458">
        <v>482.96086830835713</v>
      </c>
      <c r="L458">
        <f t="shared" si="7"/>
        <v>239507</v>
      </c>
    </row>
    <row r="459" spans="1:12" hidden="1">
      <c r="A459" t="s">
        <v>2503</v>
      </c>
      <c r="B459">
        <v>64000022500005</v>
      </c>
      <c r="C459">
        <v>64</v>
      </c>
      <c r="D459">
        <v>0</v>
      </c>
      <c r="E459">
        <v>2</v>
      </c>
      <c r="F459">
        <v>250</v>
      </c>
      <c r="G459">
        <v>5</v>
      </c>
      <c r="H459">
        <v>0</v>
      </c>
      <c r="I459">
        <v>6400002</v>
      </c>
      <c r="J459">
        <v>2384</v>
      </c>
      <c r="K459">
        <v>489.59987449934101</v>
      </c>
      <c r="L459">
        <f t="shared" si="7"/>
        <v>241891</v>
      </c>
    </row>
    <row r="460" spans="1:12" hidden="1">
      <c r="A460" t="s">
        <v>467</v>
      </c>
      <c r="B460">
        <v>64000022000007</v>
      </c>
      <c r="C460">
        <v>64</v>
      </c>
      <c r="D460">
        <v>0</v>
      </c>
      <c r="E460">
        <v>2</v>
      </c>
      <c r="F460">
        <v>200</v>
      </c>
      <c r="G460">
        <v>7</v>
      </c>
      <c r="H460">
        <v>0</v>
      </c>
      <c r="I460">
        <v>6400002</v>
      </c>
      <c r="J460">
        <v>1436</v>
      </c>
      <c r="K460">
        <v>500.15835978005026</v>
      </c>
      <c r="L460">
        <f t="shared" si="7"/>
        <v>243327</v>
      </c>
    </row>
    <row r="461" spans="1:12" hidden="1">
      <c r="A461" t="s">
        <v>2455</v>
      </c>
      <c r="B461">
        <v>64000021900005</v>
      </c>
      <c r="C461">
        <v>64</v>
      </c>
      <c r="D461">
        <v>0</v>
      </c>
      <c r="E461">
        <v>2</v>
      </c>
      <c r="F461">
        <v>190</v>
      </c>
      <c r="G461">
        <v>5</v>
      </c>
      <c r="H461">
        <v>0</v>
      </c>
      <c r="I461">
        <v>6400002</v>
      </c>
      <c r="J461">
        <v>3738</v>
      </c>
      <c r="K461">
        <v>500.42063651262316</v>
      </c>
      <c r="L461">
        <f t="shared" si="7"/>
        <v>247065</v>
      </c>
    </row>
    <row r="462" spans="1:12" hidden="1">
      <c r="A462" t="s">
        <v>2453</v>
      </c>
      <c r="B462">
        <v>64000021900003</v>
      </c>
      <c r="C462">
        <v>64</v>
      </c>
      <c r="D462">
        <v>0</v>
      </c>
      <c r="E462">
        <v>2</v>
      </c>
      <c r="F462">
        <v>190</v>
      </c>
      <c r="G462">
        <v>3</v>
      </c>
      <c r="H462">
        <v>0</v>
      </c>
      <c r="I462">
        <v>6400002</v>
      </c>
      <c r="J462">
        <v>3109</v>
      </c>
      <c r="K462">
        <v>500.87914946794916</v>
      </c>
      <c r="L462">
        <f t="shared" si="7"/>
        <v>250174</v>
      </c>
    </row>
    <row r="463" spans="1:12" hidden="1">
      <c r="A463" t="s">
        <v>2483</v>
      </c>
      <c r="B463">
        <v>64000022000014</v>
      </c>
      <c r="C463">
        <v>64</v>
      </c>
      <c r="D463">
        <v>0</v>
      </c>
      <c r="E463">
        <v>2</v>
      </c>
      <c r="F463">
        <v>200</v>
      </c>
      <c r="G463">
        <v>14</v>
      </c>
      <c r="H463">
        <v>0</v>
      </c>
      <c r="I463">
        <v>6400002</v>
      </c>
      <c r="J463">
        <v>677</v>
      </c>
      <c r="K463">
        <v>506.24135014840078</v>
      </c>
      <c r="L463">
        <f t="shared" si="7"/>
        <v>250851</v>
      </c>
    </row>
    <row r="464" spans="1:12" hidden="1">
      <c r="A464" t="s">
        <v>2513</v>
      </c>
      <c r="B464">
        <v>64000022600010</v>
      </c>
      <c r="C464">
        <v>64</v>
      </c>
      <c r="D464">
        <v>0</v>
      </c>
      <c r="E464">
        <v>2</v>
      </c>
      <c r="F464">
        <v>260</v>
      </c>
      <c r="G464">
        <v>10</v>
      </c>
      <c r="H464">
        <v>0</v>
      </c>
      <c r="I464">
        <v>6400002</v>
      </c>
      <c r="J464">
        <v>1130</v>
      </c>
      <c r="K464">
        <v>508.47173731268384</v>
      </c>
      <c r="L464">
        <f t="shared" si="7"/>
        <v>251981</v>
      </c>
    </row>
    <row r="465" spans="1:15" hidden="1">
      <c r="A465" t="s">
        <v>2535</v>
      </c>
      <c r="B465">
        <v>64000022900003</v>
      </c>
      <c r="C465">
        <v>64</v>
      </c>
      <c r="D465">
        <v>0</v>
      </c>
      <c r="E465">
        <v>2</v>
      </c>
      <c r="F465">
        <v>290</v>
      </c>
      <c r="G465">
        <v>3</v>
      </c>
      <c r="H465">
        <v>0</v>
      </c>
      <c r="I465">
        <v>6400002</v>
      </c>
      <c r="J465">
        <v>2221</v>
      </c>
      <c r="K465">
        <v>515.13874796310029</v>
      </c>
      <c r="L465">
        <f t="shared" si="7"/>
        <v>254202</v>
      </c>
    </row>
    <row r="466" spans="1:15" hidden="1">
      <c r="A466" t="s">
        <v>266</v>
      </c>
      <c r="B466">
        <v>64000021900024</v>
      </c>
      <c r="C466">
        <v>64</v>
      </c>
      <c r="D466">
        <v>0</v>
      </c>
      <c r="E466">
        <v>2</v>
      </c>
      <c r="F466">
        <v>190</v>
      </c>
      <c r="G466">
        <v>24</v>
      </c>
      <c r="H466">
        <v>0</v>
      </c>
      <c r="I466">
        <v>6400002</v>
      </c>
      <c r="J466">
        <v>1014</v>
      </c>
      <c r="K466">
        <v>523.36998155812307</v>
      </c>
      <c r="L466">
        <f t="shared" ref="L466:L467" si="8">J466+L465</f>
        <v>255216</v>
      </c>
    </row>
    <row r="467" spans="1:15" hidden="1">
      <c r="A467" t="s">
        <v>2522</v>
      </c>
      <c r="B467">
        <v>64000022800001</v>
      </c>
      <c r="C467">
        <v>64</v>
      </c>
      <c r="D467">
        <v>0</v>
      </c>
      <c r="E467">
        <v>2</v>
      </c>
      <c r="F467">
        <v>280</v>
      </c>
      <c r="G467">
        <v>1</v>
      </c>
      <c r="H467">
        <v>0</v>
      </c>
      <c r="I467">
        <v>6400002</v>
      </c>
      <c r="J467">
        <v>1208</v>
      </c>
      <c r="K467">
        <v>531.0225405444254</v>
      </c>
      <c r="L467">
        <f t="shared" si="8"/>
        <v>256424</v>
      </c>
    </row>
    <row r="468" spans="1:15">
      <c r="A468" s="2" t="s">
        <v>776</v>
      </c>
      <c r="B468" s="2">
        <v>64000030300044</v>
      </c>
      <c r="C468" s="2">
        <v>64</v>
      </c>
      <c r="D468" s="2">
        <v>0</v>
      </c>
      <c r="E468" s="2">
        <v>3</v>
      </c>
      <c r="F468" s="2">
        <v>30</v>
      </c>
      <c r="G468" s="2">
        <v>44</v>
      </c>
      <c r="H468" s="2">
        <v>0</v>
      </c>
      <c r="I468" s="2">
        <v>6400003</v>
      </c>
      <c r="J468" s="2">
        <v>29732</v>
      </c>
      <c r="K468" s="2">
        <v>1.1788796321361872E-2</v>
      </c>
      <c r="L468" s="2">
        <f>J468</f>
        <v>29732</v>
      </c>
      <c r="M468" s="2">
        <f>L543/4</f>
        <v>72336</v>
      </c>
      <c r="N468" s="2">
        <v>25087</v>
      </c>
      <c r="O468" s="2">
        <v>1</v>
      </c>
    </row>
    <row r="469" spans="1:15" hidden="1">
      <c r="A469" t="s">
        <v>2115</v>
      </c>
      <c r="B469">
        <v>64000030300001</v>
      </c>
      <c r="C469">
        <v>64</v>
      </c>
      <c r="D469">
        <v>0</v>
      </c>
      <c r="E469">
        <v>3</v>
      </c>
      <c r="F469">
        <v>30</v>
      </c>
      <c r="G469">
        <v>1</v>
      </c>
      <c r="H469">
        <v>0</v>
      </c>
      <c r="I469">
        <v>6400003</v>
      </c>
      <c r="J469">
        <v>2516</v>
      </c>
      <c r="K469">
        <v>2.6022001333615172</v>
      </c>
      <c r="L469">
        <f>J469+L468</f>
        <v>32248</v>
      </c>
      <c r="N469">
        <f>N468+M468</f>
        <v>97423</v>
      </c>
    </row>
    <row r="470" spans="1:15" hidden="1">
      <c r="A470" t="s">
        <v>292</v>
      </c>
      <c r="B470">
        <v>64000030400037</v>
      </c>
      <c r="C470">
        <v>64</v>
      </c>
      <c r="D470">
        <v>0</v>
      </c>
      <c r="E470">
        <v>3</v>
      </c>
      <c r="F470">
        <v>40</v>
      </c>
      <c r="G470">
        <v>37</v>
      </c>
      <c r="H470">
        <v>0</v>
      </c>
      <c r="I470">
        <v>6400003</v>
      </c>
      <c r="J470">
        <v>1885</v>
      </c>
      <c r="K470">
        <v>4.046939982209703</v>
      </c>
      <c r="L470">
        <f t="shared" ref="L470:L533" si="9">J470+L469</f>
        <v>34133</v>
      </c>
      <c r="N470">
        <f>N469+M468</f>
        <v>169759</v>
      </c>
    </row>
    <row r="471" spans="1:15" hidden="1">
      <c r="A471" t="s">
        <v>2571</v>
      </c>
      <c r="B471">
        <v>64000030300034</v>
      </c>
      <c r="C471">
        <v>64</v>
      </c>
      <c r="D471">
        <v>0</v>
      </c>
      <c r="E471">
        <v>3</v>
      </c>
      <c r="F471">
        <v>30</v>
      </c>
      <c r="G471">
        <v>34</v>
      </c>
      <c r="H471">
        <v>0</v>
      </c>
      <c r="I471">
        <v>6400003</v>
      </c>
      <c r="J471">
        <v>2913</v>
      </c>
      <c r="K471">
        <v>6.29510310867086</v>
      </c>
      <c r="L471">
        <f t="shared" si="9"/>
        <v>37046</v>
      </c>
      <c r="N471">
        <f>N470+M468</f>
        <v>242095</v>
      </c>
    </row>
    <row r="472" spans="1:15" hidden="1">
      <c r="A472" t="s">
        <v>2561</v>
      </c>
      <c r="B472">
        <v>64000030300022</v>
      </c>
      <c r="C472">
        <v>64</v>
      </c>
      <c r="D472">
        <v>0</v>
      </c>
      <c r="E472">
        <v>3</v>
      </c>
      <c r="F472">
        <v>30</v>
      </c>
      <c r="G472">
        <v>22</v>
      </c>
      <c r="H472">
        <v>0</v>
      </c>
      <c r="I472">
        <v>6400003</v>
      </c>
      <c r="J472">
        <v>765</v>
      </c>
      <c r="K472">
        <v>8.1554270869214296</v>
      </c>
      <c r="L472">
        <f t="shared" si="9"/>
        <v>37811</v>
      </c>
    </row>
    <row r="473" spans="1:15" hidden="1">
      <c r="A473" t="s">
        <v>2552</v>
      </c>
      <c r="B473">
        <v>64000030300008</v>
      </c>
      <c r="C473">
        <v>64</v>
      </c>
      <c r="D473">
        <v>0</v>
      </c>
      <c r="E473">
        <v>3</v>
      </c>
      <c r="F473">
        <v>30</v>
      </c>
      <c r="G473">
        <v>8</v>
      </c>
      <c r="H473">
        <v>0</v>
      </c>
      <c r="I473">
        <v>6400003</v>
      </c>
      <c r="J473">
        <v>722</v>
      </c>
      <c r="K473">
        <v>11.840716562175414</v>
      </c>
      <c r="L473">
        <f t="shared" si="9"/>
        <v>38533</v>
      </c>
    </row>
    <row r="474" spans="1:15" hidden="1">
      <c r="A474" t="s">
        <v>2554</v>
      </c>
      <c r="B474">
        <v>64000030300011</v>
      </c>
      <c r="C474">
        <v>64</v>
      </c>
      <c r="D474">
        <v>0</v>
      </c>
      <c r="E474">
        <v>3</v>
      </c>
      <c r="F474">
        <v>30</v>
      </c>
      <c r="G474">
        <v>11</v>
      </c>
      <c r="H474">
        <v>0</v>
      </c>
      <c r="I474">
        <v>6400003</v>
      </c>
      <c r="J474">
        <v>1585</v>
      </c>
      <c r="K474">
        <v>16.59795483745328</v>
      </c>
      <c r="L474">
        <f t="shared" si="9"/>
        <v>40118</v>
      </c>
    </row>
    <row r="475" spans="1:15" hidden="1">
      <c r="A475" t="s">
        <v>2011</v>
      </c>
      <c r="B475">
        <v>64000030400030</v>
      </c>
      <c r="C475">
        <v>64</v>
      </c>
      <c r="D475">
        <v>0</v>
      </c>
      <c r="E475">
        <v>3</v>
      </c>
      <c r="F475">
        <v>40</v>
      </c>
      <c r="G475">
        <v>30</v>
      </c>
      <c r="H475">
        <v>0</v>
      </c>
      <c r="I475">
        <v>6400003</v>
      </c>
      <c r="J475">
        <v>2017</v>
      </c>
      <c r="K475">
        <v>31.51148856021727</v>
      </c>
      <c r="L475">
        <f t="shared" si="9"/>
        <v>42135</v>
      </c>
    </row>
    <row r="476" spans="1:15" hidden="1">
      <c r="A476" t="s">
        <v>2609</v>
      </c>
      <c r="B476">
        <v>64000030400035</v>
      </c>
      <c r="C476">
        <v>64</v>
      </c>
      <c r="D476">
        <v>0</v>
      </c>
      <c r="E476">
        <v>3</v>
      </c>
      <c r="F476">
        <v>40</v>
      </c>
      <c r="G476">
        <v>35</v>
      </c>
      <c r="H476">
        <v>0</v>
      </c>
      <c r="I476">
        <v>6400003</v>
      </c>
      <c r="J476">
        <v>4739</v>
      </c>
      <c r="K476">
        <v>34.449050012685419</v>
      </c>
      <c r="L476">
        <f t="shared" si="9"/>
        <v>46874</v>
      </c>
    </row>
    <row r="477" spans="1:15" hidden="1">
      <c r="A477" t="s">
        <v>2547</v>
      </c>
      <c r="B477">
        <v>64000030300003</v>
      </c>
      <c r="C477">
        <v>64</v>
      </c>
      <c r="D477">
        <v>0</v>
      </c>
      <c r="E477">
        <v>3</v>
      </c>
      <c r="F477">
        <v>30</v>
      </c>
      <c r="G477">
        <v>3</v>
      </c>
      <c r="H477">
        <v>0</v>
      </c>
      <c r="I477">
        <v>6400003</v>
      </c>
      <c r="J477">
        <v>539</v>
      </c>
      <c r="K477">
        <v>50.092379830205843</v>
      </c>
      <c r="L477">
        <f t="shared" si="9"/>
        <v>47413</v>
      </c>
    </row>
    <row r="478" spans="1:15" hidden="1">
      <c r="A478" t="s">
        <v>2553</v>
      </c>
      <c r="B478">
        <v>64000030300009</v>
      </c>
      <c r="C478">
        <v>64</v>
      </c>
      <c r="D478">
        <v>0</v>
      </c>
      <c r="E478">
        <v>3</v>
      </c>
      <c r="F478">
        <v>30</v>
      </c>
      <c r="G478">
        <v>9</v>
      </c>
      <c r="H478">
        <v>0</v>
      </c>
      <c r="I478">
        <v>6400003</v>
      </c>
      <c r="J478">
        <v>3205</v>
      </c>
      <c r="K478">
        <v>60.762951109156212</v>
      </c>
      <c r="L478">
        <f t="shared" si="9"/>
        <v>50618</v>
      </c>
    </row>
    <row r="479" spans="1:15" hidden="1">
      <c r="A479" t="s">
        <v>2564</v>
      </c>
      <c r="B479">
        <v>64000030300026</v>
      </c>
      <c r="C479">
        <v>64</v>
      </c>
      <c r="D479">
        <v>0</v>
      </c>
      <c r="E479">
        <v>3</v>
      </c>
      <c r="F479">
        <v>30</v>
      </c>
      <c r="G479">
        <v>26</v>
      </c>
      <c r="H479">
        <v>0</v>
      </c>
      <c r="I479">
        <v>6400003</v>
      </c>
      <c r="J479">
        <v>710</v>
      </c>
      <c r="K479">
        <v>74.707077947335108</v>
      </c>
      <c r="L479">
        <f t="shared" si="9"/>
        <v>51328</v>
      </c>
    </row>
    <row r="480" spans="1:15" hidden="1">
      <c r="A480" t="s">
        <v>2565</v>
      </c>
      <c r="B480">
        <v>64000030300027</v>
      </c>
      <c r="C480">
        <v>64</v>
      </c>
      <c r="D480">
        <v>0</v>
      </c>
      <c r="E480">
        <v>3</v>
      </c>
      <c r="F480">
        <v>30</v>
      </c>
      <c r="G480">
        <v>27</v>
      </c>
      <c r="H480">
        <v>0</v>
      </c>
      <c r="I480">
        <v>6400003</v>
      </c>
      <c r="J480">
        <v>445</v>
      </c>
      <c r="K480">
        <v>81.104105122308184</v>
      </c>
      <c r="L480">
        <f t="shared" si="9"/>
        <v>51773</v>
      </c>
    </row>
    <row r="481" spans="1:15" hidden="1">
      <c r="A481" t="s">
        <v>2591</v>
      </c>
      <c r="B481">
        <v>64000030400015</v>
      </c>
      <c r="C481">
        <v>64</v>
      </c>
      <c r="D481">
        <v>0</v>
      </c>
      <c r="E481">
        <v>3</v>
      </c>
      <c r="F481">
        <v>40</v>
      </c>
      <c r="G481">
        <v>15</v>
      </c>
      <c r="H481">
        <v>0</v>
      </c>
      <c r="I481">
        <v>6400003</v>
      </c>
      <c r="J481">
        <v>1249</v>
      </c>
      <c r="K481">
        <v>97.187174528093792</v>
      </c>
      <c r="L481">
        <f t="shared" si="9"/>
        <v>53022</v>
      </c>
    </row>
    <row r="482" spans="1:15" hidden="1">
      <c r="A482" t="s">
        <v>2363</v>
      </c>
      <c r="B482">
        <v>64000030400014</v>
      </c>
      <c r="C482">
        <v>64</v>
      </c>
      <c r="D482">
        <v>0</v>
      </c>
      <c r="E482">
        <v>3</v>
      </c>
      <c r="F482">
        <v>40</v>
      </c>
      <c r="G482">
        <v>14</v>
      </c>
      <c r="H482">
        <v>0</v>
      </c>
      <c r="I482">
        <v>6400003</v>
      </c>
      <c r="J482">
        <v>13761</v>
      </c>
      <c r="K482">
        <v>101.0326397540446</v>
      </c>
      <c r="L482">
        <f t="shared" si="9"/>
        <v>66783</v>
      </c>
    </row>
    <row r="483" spans="1:15" hidden="1">
      <c r="A483" t="s">
        <v>2608</v>
      </c>
      <c r="B483">
        <v>64000030400034</v>
      </c>
      <c r="C483">
        <v>64</v>
      </c>
      <c r="D483">
        <v>0</v>
      </c>
      <c r="E483">
        <v>3</v>
      </c>
      <c r="F483">
        <v>40</v>
      </c>
      <c r="G483">
        <v>34</v>
      </c>
      <c r="H483">
        <v>0</v>
      </c>
      <c r="I483">
        <v>6400003</v>
      </c>
      <c r="J483">
        <v>4466</v>
      </c>
      <c r="K483">
        <v>108.29054790581554</v>
      </c>
      <c r="L483">
        <f t="shared" si="9"/>
        <v>71249</v>
      </c>
    </row>
    <row r="484" spans="1:15" hidden="1">
      <c r="A484" t="s">
        <v>2606</v>
      </c>
      <c r="B484">
        <v>64000030400032</v>
      </c>
      <c r="C484">
        <v>64</v>
      </c>
      <c r="D484">
        <v>0</v>
      </c>
      <c r="E484">
        <v>3</v>
      </c>
      <c r="F484">
        <v>40</v>
      </c>
      <c r="G484">
        <v>32</v>
      </c>
      <c r="H484">
        <v>0</v>
      </c>
      <c r="I484">
        <v>6400003</v>
      </c>
      <c r="J484">
        <v>3195</v>
      </c>
      <c r="K484">
        <v>112.50433798924861</v>
      </c>
      <c r="L484">
        <f t="shared" si="9"/>
        <v>74444</v>
      </c>
    </row>
    <row r="485" spans="1:15">
      <c r="A485" s="2" t="s">
        <v>2577</v>
      </c>
      <c r="B485" s="2">
        <v>64000030300040</v>
      </c>
      <c r="C485" s="2">
        <v>64</v>
      </c>
      <c r="D485" s="2">
        <v>0</v>
      </c>
      <c r="E485" s="2">
        <v>3</v>
      </c>
      <c r="F485" s="2">
        <v>30</v>
      </c>
      <c r="G485" s="2">
        <v>40</v>
      </c>
      <c r="H485" s="2">
        <v>0</v>
      </c>
      <c r="I485" s="2">
        <v>6400003</v>
      </c>
      <c r="J485" s="2">
        <v>23141</v>
      </c>
      <c r="K485" s="2">
        <v>113.56850861232692</v>
      </c>
      <c r="L485" s="2">
        <f t="shared" si="9"/>
        <v>97585</v>
      </c>
      <c r="M485" s="2"/>
      <c r="N485" s="2"/>
      <c r="O485" s="2">
        <v>1</v>
      </c>
    </row>
    <row r="486" spans="1:15" hidden="1">
      <c r="A486" t="s">
        <v>2569</v>
      </c>
      <c r="B486">
        <v>64000030300031</v>
      </c>
      <c r="C486">
        <v>64</v>
      </c>
      <c r="D486">
        <v>0</v>
      </c>
      <c r="E486">
        <v>3</v>
      </c>
      <c r="F486">
        <v>30</v>
      </c>
      <c r="G486">
        <v>31</v>
      </c>
      <c r="H486">
        <v>0</v>
      </c>
      <c r="I486">
        <v>6400003</v>
      </c>
      <c r="J486">
        <v>991</v>
      </c>
      <c r="K486">
        <v>121.25667366022063</v>
      </c>
      <c r="L486">
        <f t="shared" si="9"/>
        <v>98576</v>
      </c>
    </row>
    <row r="487" spans="1:15" hidden="1">
      <c r="A487" t="s">
        <v>389</v>
      </c>
      <c r="B487">
        <v>64000030400024</v>
      </c>
      <c r="C487">
        <v>64</v>
      </c>
      <c r="D487">
        <v>0</v>
      </c>
      <c r="E487">
        <v>3</v>
      </c>
      <c r="F487">
        <v>40</v>
      </c>
      <c r="G487">
        <v>24</v>
      </c>
      <c r="H487">
        <v>0</v>
      </c>
      <c r="I487">
        <v>6400003</v>
      </c>
      <c r="J487">
        <v>3967</v>
      </c>
      <c r="K487">
        <v>144.36651445542566</v>
      </c>
      <c r="L487">
        <f t="shared" si="9"/>
        <v>102543</v>
      </c>
    </row>
    <row r="488" spans="1:15" hidden="1">
      <c r="A488" t="s">
        <v>2594</v>
      </c>
      <c r="B488">
        <v>64000030400018</v>
      </c>
      <c r="C488">
        <v>64</v>
      </c>
      <c r="D488">
        <v>0</v>
      </c>
      <c r="E488">
        <v>3</v>
      </c>
      <c r="F488">
        <v>40</v>
      </c>
      <c r="G488">
        <v>18</v>
      </c>
      <c r="H488">
        <v>0</v>
      </c>
      <c r="I488">
        <v>6400003</v>
      </c>
      <c r="J488">
        <v>2896</v>
      </c>
      <c r="K488">
        <v>152.57808400194756</v>
      </c>
      <c r="L488">
        <f t="shared" si="9"/>
        <v>105439</v>
      </c>
    </row>
    <row r="489" spans="1:15" hidden="1">
      <c r="A489" t="s">
        <v>2548</v>
      </c>
      <c r="B489">
        <v>64000030300004</v>
      </c>
      <c r="C489">
        <v>64</v>
      </c>
      <c r="D489">
        <v>0</v>
      </c>
      <c r="E489">
        <v>3</v>
      </c>
      <c r="F489">
        <v>30</v>
      </c>
      <c r="G489">
        <v>4</v>
      </c>
      <c r="H489">
        <v>0</v>
      </c>
      <c r="I489">
        <v>6400003</v>
      </c>
      <c r="J489">
        <v>630</v>
      </c>
      <c r="K489">
        <v>162.90481412051076</v>
      </c>
      <c r="L489">
        <f t="shared" si="9"/>
        <v>106069</v>
      </c>
    </row>
    <row r="490" spans="1:15" hidden="1">
      <c r="A490" t="s">
        <v>2576</v>
      </c>
      <c r="B490">
        <v>64000030300039</v>
      </c>
      <c r="C490">
        <v>64</v>
      </c>
      <c r="D490">
        <v>0</v>
      </c>
      <c r="E490">
        <v>3</v>
      </c>
      <c r="F490">
        <v>30</v>
      </c>
      <c r="G490">
        <v>39</v>
      </c>
      <c r="H490">
        <v>0</v>
      </c>
      <c r="I490">
        <v>6400003</v>
      </c>
      <c r="J490">
        <v>11778</v>
      </c>
      <c r="K490">
        <v>166.58983560441087</v>
      </c>
      <c r="L490">
        <f t="shared" si="9"/>
        <v>117847</v>
      </c>
    </row>
    <row r="491" spans="1:15" hidden="1">
      <c r="A491" t="s">
        <v>2595</v>
      </c>
      <c r="B491">
        <v>64000030400019</v>
      </c>
      <c r="C491">
        <v>64</v>
      </c>
      <c r="D491">
        <v>0</v>
      </c>
      <c r="E491">
        <v>3</v>
      </c>
      <c r="F491">
        <v>40</v>
      </c>
      <c r="G491">
        <v>19</v>
      </c>
      <c r="H491">
        <v>0</v>
      </c>
      <c r="I491">
        <v>6400003</v>
      </c>
      <c r="J491">
        <v>2454</v>
      </c>
      <c r="K491">
        <v>167.09027927073598</v>
      </c>
      <c r="L491">
        <f t="shared" si="9"/>
        <v>120301</v>
      </c>
    </row>
    <row r="492" spans="1:15" hidden="1">
      <c r="A492" t="s">
        <v>2089</v>
      </c>
      <c r="B492">
        <v>64000030300025</v>
      </c>
      <c r="C492">
        <v>64</v>
      </c>
      <c r="D492">
        <v>0</v>
      </c>
      <c r="E492">
        <v>3</v>
      </c>
      <c r="F492">
        <v>30</v>
      </c>
      <c r="G492">
        <v>25</v>
      </c>
      <c r="H492">
        <v>0</v>
      </c>
      <c r="I492">
        <v>6400003</v>
      </c>
      <c r="J492">
        <v>508</v>
      </c>
      <c r="K492">
        <v>168.08615446253575</v>
      </c>
      <c r="L492">
        <f t="shared" si="9"/>
        <v>120809</v>
      </c>
    </row>
    <row r="493" spans="1:15" hidden="1">
      <c r="A493" t="s">
        <v>934</v>
      </c>
      <c r="B493">
        <v>64000030400002</v>
      </c>
      <c r="C493">
        <v>64</v>
      </c>
      <c r="D493">
        <v>0</v>
      </c>
      <c r="E493">
        <v>3</v>
      </c>
      <c r="F493">
        <v>40</v>
      </c>
      <c r="G493">
        <v>2</v>
      </c>
      <c r="H493">
        <v>0</v>
      </c>
      <c r="I493">
        <v>6400003</v>
      </c>
      <c r="J493">
        <v>3632</v>
      </c>
      <c r="K493">
        <v>169.43188179344216</v>
      </c>
      <c r="L493">
        <f t="shared" si="9"/>
        <v>124441</v>
      </c>
    </row>
    <row r="494" spans="1:15" hidden="1">
      <c r="A494" t="s">
        <v>2604</v>
      </c>
      <c r="B494">
        <v>64000030400029</v>
      </c>
      <c r="C494">
        <v>64</v>
      </c>
      <c r="D494">
        <v>0</v>
      </c>
      <c r="E494">
        <v>3</v>
      </c>
      <c r="F494">
        <v>40</v>
      </c>
      <c r="G494">
        <v>29</v>
      </c>
      <c r="H494">
        <v>0</v>
      </c>
      <c r="I494">
        <v>6400003</v>
      </c>
      <c r="J494">
        <v>3291</v>
      </c>
      <c r="K494">
        <v>189.75519246355421</v>
      </c>
      <c r="L494">
        <f t="shared" si="9"/>
        <v>127732</v>
      </c>
    </row>
    <row r="495" spans="1:15" hidden="1">
      <c r="A495" t="s">
        <v>2156</v>
      </c>
      <c r="B495">
        <v>64000030300042</v>
      </c>
      <c r="C495">
        <v>64</v>
      </c>
      <c r="D495">
        <v>0</v>
      </c>
      <c r="E495">
        <v>3</v>
      </c>
      <c r="F495">
        <v>30</v>
      </c>
      <c r="G495">
        <v>42</v>
      </c>
      <c r="H495">
        <v>0</v>
      </c>
      <c r="I495">
        <v>6400003</v>
      </c>
      <c r="J495">
        <v>11791</v>
      </c>
      <c r="K495">
        <v>195.39970395588642</v>
      </c>
      <c r="L495">
        <f t="shared" si="9"/>
        <v>139523</v>
      </c>
    </row>
    <row r="496" spans="1:15" hidden="1">
      <c r="A496" t="s">
        <v>2559</v>
      </c>
      <c r="B496">
        <v>64000030300019</v>
      </c>
      <c r="C496">
        <v>64</v>
      </c>
      <c r="D496">
        <v>0</v>
      </c>
      <c r="E496">
        <v>3</v>
      </c>
      <c r="F496">
        <v>30</v>
      </c>
      <c r="G496">
        <v>19</v>
      </c>
      <c r="H496">
        <v>0</v>
      </c>
      <c r="I496">
        <v>6400003</v>
      </c>
      <c r="J496">
        <v>772</v>
      </c>
      <c r="K496">
        <v>195.58898831592697</v>
      </c>
      <c r="L496">
        <f t="shared" si="9"/>
        <v>140295</v>
      </c>
    </row>
    <row r="497" spans="1:15" hidden="1">
      <c r="A497" t="s">
        <v>2563</v>
      </c>
      <c r="B497">
        <v>64000030300024</v>
      </c>
      <c r="C497">
        <v>64</v>
      </c>
      <c r="D497">
        <v>0</v>
      </c>
      <c r="E497">
        <v>3</v>
      </c>
      <c r="F497">
        <v>30</v>
      </c>
      <c r="G497">
        <v>24</v>
      </c>
      <c r="H497">
        <v>0</v>
      </c>
      <c r="I497">
        <v>6400003</v>
      </c>
      <c r="J497">
        <v>508</v>
      </c>
      <c r="K497">
        <v>196.92204693215734</v>
      </c>
      <c r="L497">
        <f t="shared" si="9"/>
        <v>140803</v>
      </c>
    </row>
    <row r="498" spans="1:15" hidden="1">
      <c r="A498" t="s">
        <v>2607</v>
      </c>
      <c r="B498">
        <v>64000030400033</v>
      </c>
      <c r="C498">
        <v>64</v>
      </c>
      <c r="D498">
        <v>0</v>
      </c>
      <c r="E498">
        <v>3</v>
      </c>
      <c r="F498">
        <v>40</v>
      </c>
      <c r="G498">
        <v>33</v>
      </c>
      <c r="H498">
        <v>0</v>
      </c>
      <c r="I498">
        <v>6400003</v>
      </c>
      <c r="J498">
        <v>7625</v>
      </c>
      <c r="K498">
        <v>198.04620940387113</v>
      </c>
      <c r="L498">
        <f t="shared" si="9"/>
        <v>148428</v>
      </c>
    </row>
    <row r="499" spans="1:15" hidden="1">
      <c r="A499" t="s">
        <v>2582</v>
      </c>
      <c r="B499">
        <v>64000030400005</v>
      </c>
      <c r="C499">
        <v>64</v>
      </c>
      <c r="D499">
        <v>0</v>
      </c>
      <c r="E499">
        <v>3</v>
      </c>
      <c r="F499">
        <v>40</v>
      </c>
      <c r="G499">
        <v>5</v>
      </c>
      <c r="H499">
        <v>0</v>
      </c>
      <c r="I499">
        <v>6400003</v>
      </c>
      <c r="J499">
        <v>2614</v>
      </c>
      <c r="K499">
        <v>203.26801038267135</v>
      </c>
      <c r="L499">
        <f t="shared" si="9"/>
        <v>151042</v>
      </c>
    </row>
    <row r="500" spans="1:15" hidden="1">
      <c r="A500" t="s">
        <v>2550</v>
      </c>
      <c r="B500">
        <v>64000030300006</v>
      </c>
      <c r="C500">
        <v>64</v>
      </c>
      <c r="D500">
        <v>0</v>
      </c>
      <c r="E500">
        <v>3</v>
      </c>
      <c r="F500">
        <v>30</v>
      </c>
      <c r="G500">
        <v>6</v>
      </c>
      <c r="H500">
        <v>0</v>
      </c>
      <c r="I500">
        <v>6400003</v>
      </c>
      <c r="J500">
        <v>824</v>
      </c>
      <c r="K500">
        <v>209.63022248528901</v>
      </c>
      <c r="L500">
        <f t="shared" si="9"/>
        <v>151866</v>
      </c>
    </row>
    <row r="501" spans="1:15" hidden="1">
      <c r="A501" t="s">
        <v>2590</v>
      </c>
      <c r="B501">
        <v>64000030400013</v>
      </c>
      <c r="C501">
        <v>64</v>
      </c>
      <c r="D501">
        <v>0</v>
      </c>
      <c r="E501">
        <v>3</v>
      </c>
      <c r="F501">
        <v>40</v>
      </c>
      <c r="G501">
        <v>13</v>
      </c>
      <c r="H501">
        <v>0</v>
      </c>
      <c r="I501">
        <v>6400003</v>
      </c>
      <c r="J501">
        <v>3668</v>
      </c>
      <c r="K501">
        <v>221.97895480937882</v>
      </c>
      <c r="L501">
        <f t="shared" si="9"/>
        <v>155534</v>
      </c>
    </row>
    <row r="502" spans="1:15" hidden="1">
      <c r="A502" t="s">
        <v>2599</v>
      </c>
      <c r="B502">
        <v>64000030400023</v>
      </c>
      <c r="C502">
        <v>64</v>
      </c>
      <c r="D502">
        <v>0</v>
      </c>
      <c r="E502">
        <v>3</v>
      </c>
      <c r="F502">
        <v>40</v>
      </c>
      <c r="G502">
        <v>23</v>
      </c>
      <c r="H502">
        <v>0</v>
      </c>
      <c r="I502">
        <v>6400003</v>
      </c>
      <c r="J502">
        <v>1392</v>
      </c>
      <c r="K502">
        <v>231.84058080779704</v>
      </c>
      <c r="L502">
        <f t="shared" si="9"/>
        <v>156926</v>
      </c>
    </row>
    <row r="503" spans="1:15" hidden="1">
      <c r="A503" t="s">
        <v>2600</v>
      </c>
      <c r="B503">
        <v>64000030400025</v>
      </c>
      <c r="C503">
        <v>64</v>
      </c>
      <c r="D503">
        <v>0</v>
      </c>
      <c r="E503">
        <v>3</v>
      </c>
      <c r="F503">
        <v>40</v>
      </c>
      <c r="G503">
        <v>25</v>
      </c>
      <c r="H503">
        <v>0</v>
      </c>
      <c r="I503">
        <v>6400003</v>
      </c>
      <c r="J503">
        <v>2510</v>
      </c>
      <c r="K503">
        <v>241.29261189231761</v>
      </c>
      <c r="L503">
        <f t="shared" si="9"/>
        <v>159436</v>
      </c>
    </row>
    <row r="504" spans="1:15" hidden="1">
      <c r="A504" t="s">
        <v>2557</v>
      </c>
      <c r="B504">
        <v>64000030300016</v>
      </c>
      <c r="C504">
        <v>64</v>
      </c>
      <c r="D504">
        <v>0</v>
      </c>
      <c r="E504">
        <v>3</v>
      </c>
      <c r="F504">
        <v>30</v>
      </c>
      <c r="G504">
        <v>16</v>
      </c>
      <c r="H504">
        <v>0</v>
      </c>
      <c r="I504">
        <v>6400003</v>
      </c>
      <c r="J504">
        <v>2363</v>
      </c>
      <c r="K504">
        <v>245.98835552455108</v>
      </c>
      <c r="L504">
        <f t="shared" si="9"/>
        <v>161799</v>
      </c>
    </row>
    <row r="505" spans="1:15" hidden="1">
      <c r="A505" t="s">
        <v>1667</v>
      </c>
      <c r="B505">
        <v>64000030400003</v>
      </c>
      <c r="C505">
        <v>64</v>
      </c>
      <c r="D505">
        <v>0</v>
      </c>
      <c r="E505">
        <v>3</v>
      </c>
      <c r="F505">
        <v>40</v>
      </c>
      <c r="G505">
        <v>3</v>
      </c>
      <c r="H505">
        <v>0</v>
      </c>
      <c r="I505">
        <v>6400003</v>
      </c>
      <c r="J505">
        <v>5313</v>
      </c>
      <c r="K505">
        <v>252.40281977778145</v>
      </c>
      <c r="L505">
        <f t="shared" si="9"/>
        <v>167112</v>
      </c>
    </row>
    <row r="506" spans="1:15">
      <c r="A506" s="2" t="s">
        <v>2603</v>
      </c>
      <c r="B506" s="2">
        <v>64000030400028</v>
      </c>
      <c r="C506" s="2">
        <v>64</v>
      </c>
      <c r="D506" s="2">
        <v>0</v>
      </c>
      <c r="E506" s="2">
        <v>3</v>
      </c>
      <c r="F506" s="2">
        <v>40</v>
      </c>
      <c r="G506" s="2">
        <v>28</v>
      </c>
      <c r="H506" s="2">
        <v>0</v>
      </c>
      <c r="I506" s="2">
        <v>6400003</v>
      </c>
      <c r="J506" s="2">
        <v>3071</v>
      </c>
      <c r="K506" s="2">
        <v>261.42679799474109</v>
      </c>
      <c r="L506" s="2">
        <f t="shared" si="9"/>
        <v>170183</v>
      </c>
      <c r="M506" s="2"/>
      <c r="N506" s="2"/>
      <c r="O506" s="2">
        <v>1</v>
      </c>
    </row>
    <row r="507" spans="1:15" hidden="1">
      <c r="A507" t="s">
        <v>2575</v>
      </c>
      <c r="B507">
        <v>64000030300038</v>
      </c>
      <c r="C507">
        <v>64</v>
      </c>
      <c r="D507">
        <v>0</v>
      </c>
      <c r="E507">
        <v>3</v>
      </c>
      <c r="F507">
        <v>30</v>
      </c>
      <c r="G507">
        <v>38</v>
      </c>
      <c r="H507">
        <v>0</v>
      </c>
      <c r="I507">
        <v>6400003</v>
      </c>
      <c r="J507">
        <v>1615</v>
      </c>
      <c r="K507">
        <v>262.73477516049809</v>
      </c>
      <c r="L507">
        <f t="shared" si="9"/>
        <v>171798</v>
      </c>
    </row>
    <row r="508" spans="1:15" hidden="1">
      <c r="A508" t="s">
        <v>2586</v>
      </c>
      <c r="B508">
        <v>64000030400009</v>
      </c>
      <c r="C508">
        <v>64</v>
      </c>
      <c r="D508">
        <v>0</v>
      </c>
      <c r="E508">
        <v>3</v>
      </c>
      <c r="F508">
        <v>40</v>
      </c>
      <c r="G508">
        <v>9</v>
      </c>
      <c r="H508">
        <v>0</v>
      </c>
      <c r="I508">
        <v>6400003</v>
      </c>
      <c r="J508">
        <v>3242</v>
      </c>
      <c r="K508">
        <v>262.86909926714497</v>
      </c>
      <c r="L508">
        <f t="shared" si="9"/>
        <v>175040</v>
      </c>
    </row>
    <row r="509" spans="1:15" hidden="1">
      <c r="A509" t="s">
        <v>2574</v>
      </c>
      <c r="B509">
        <v>64000030300037</v>
      </c>
      <c r="C509">
        <v>64</v>
      </c>
      <c r="D509">
        <v>0</v>
      </c>
      <c r="E509">
        <v>3</v>
      </c>
      <c r="F509">
        <v>30</v>
      </c>
      <c r="G509">
        <v>37</v>
      </c>
      <c r="H509">
        <v>0</v>
      </c>
      <c r="I509">
        <v>6400003</v>
      </c>
      <c r="J509">
        <v>1511</v>
      </c>
      <c r="K509">
        <v>273.06994452580511</v>
      </c>
      <c r="L509">
        <f t="shared" si="9"/>
        <v>176551</v>
      </c>
    </row>
    <row r="510" spans="1:15" hidden="1">
      <c r="A510" t="s">
        <v>2583</v>
      </c>
      <c r="B510">
        <v>64000030400006</v>
      </c>
      <c r="C510">
        <v>64</v>
      </c>
      <c r="D510">
        <v>0</v>
      </c>
      <c r="E510">
        <v>3</v>
      </c>
      <c r="F510">
        <v>40</v>
      </c>
      <c r="G510">
        <v>6</v>
      </c>
      <c r="H510">
        <v>0</v>
      </c>
      <c r="I510">
        <v>6400003</v>
      </c>
      <c r="J510">
        <v>2955</v>
      </c>
      <c r="K510">
        <v>273.67530239368926</v>
      </c>
      <c r="L510">
        <f t="shared" si="9"/>
        <v>179506</v>
      </c>
    </row>
    <row r="511" spans="1:15" hidden="1">
      <c r="A511" t="s">
        <v>2588</v>
      </c>
      <c r="B511">
        <v>64000030400011</v>
      </c>
      <c r="C511">
        <v>64</v>
      </c>
      <c r="D511">
        <v>0</v>
      </c>
      <c r="E511">
        <v>3</v>
      </c>
      <c r="F511">
        <v>40</v>
      </c>
      <c r="G511">
        <v>11</v>
      </c>
      <c r="H511">
        <v>0</v>
      </c>
      <c r="I511">
        <v>6400003</v>
      </c>
      <c r="J511">
        <v>3145</v>
      </c>
      <c r="K511">
        <v>290.48242778567578</v>
      </c>
      <c r="L511">
        <f t="shared" si="9"/>
        <v>182651</v>
      </c>
    </row>
    <row r="512" spans="1:15" hidden="1">
      <c r="A512" t="s">
        <v>2585</v>
      </c>
      <c r="B512">
        <v>64000030400008</v>
      </c>
      <c r="C512">
        <v>64</v>
      </c>
      <c r="D512">
        <v>0</v>
      </c>
      <c r="E512">
        <v>3</v>
      </c>
      <c r="F512">
        <v>40</v>
      </c>
      <c r="G512">
        <v>8</v>
      </c>
      <c r="H512">
        <v>0</v>
      </c>
      <c r="I512">
        <v>6400003</v>
      </c>
      <c r="J512">
        <v>4300</v>
      </c>
      <c r="K512">
        <v>294.85162138529927</v>
      </c>
      <c r="L512">
        <f t="shared" si="9"/>
        <v>186951</v>
      </c>
    </row>
    <row r="513" spans="1:12" hidden="1">
      <c r="A513" t="s">
        <v>562</v>
      </c>
      <c r="B513">
        <v>64000030300015</v>
      </c>
      <c r="C513">
        <v>64</v>
      </c>
      <c r="D513">
        <v>0</v>
      </c>
      <c r="E513">
        <v>3</v>
      </c>
      <c r="F513">
        <v>30</v>
      </c>
      <c r="G513">
        <v>15</v>
      </c>
      <c r="H513">
        <v>0</v>
      </c>
      <c r="I513">
        <v>6400003</v>
      </c>
      <c r="J513">
        <v>1691</v>
      </c>
      <c r="K513">
        <v>296.90519879246636</v>
      </c>
      <c r="L513">
        <f t="shared" si="9"/>
        <v>188642</v>
      </c>
    </row>
    <row r="514" spans="1:12" hidden="1">
      <c r="A514" t="s">
        <v>2572</v>
      </c>
      <c r="B514">
        <v>64000030300035</v>
      </c>
      <c r="C514">
        <v>64</v>
      </c>
      <c r="D514">
        <v>0</v>
      </c>
      <c r="E514">
        <v>3</v>
      </c>
      <c r="F514">
        <v>30</v>
      </c>
      <c r="G514">
        <v>35</v>
      </c>
      <c r="H514">
        <v>0</v>
      </c>
      <c r="I514">
        <v>6400003</v>
      </c>
      <c r="J514">
        <v>379</v>
      </c>
      <c r="K514">
        <v>314.07632769617862</v>
      </c>
      <c r="L514">
        <f t="shared" si="9"/>
        <v>189021</v>
      </c>
    </row>
    <row r="515" spans="1:12" hidden="1">
      <c r="A515" t="s">
        <v>2556</v>
      </c>
      <c r="B515">
        <v>64000030300013</v>
      </c>
      <c r="C515">
        <v>64</v>
      </c>
      <c r="D515">
        <v>0</v>
      </c>
      <c r="E515">
        <v>3</v>
      </c>
      <c r="F515">
        <v>30</v>
      </c>
      <c r="G515">
        <v>13</v>
      </c>
      <c r="H515">
        <v>0</v>
      </c>
      <c r="I515">
        <v>6400003</v>
      </c>
      <c r="J515">
        <v>718</v>
      </c>
      <c r="K515">
        <v>319.00518919749487</v>
      </c>
      <c r="L515">
        <f t="shared" si="9"/>
        <v>189739</v>
      </c>
    </row>
    <row r="516" spans="1:12" hidden="1">
      <c r="A516" t="s">
        <v>2562</v>
      </c>
      <c r="B516">
        <v>64000030300023</v>
      </c>
      <c r="C516">
        <v>64</v>
      </c>
      <c r="D516">
        <v>0</v>
      </c>
      <c r="E516">
        <v>3</v>
      </c>
      <c r="F516">
        <v>30</v>
      </c>
      <c r="G516">
        <v>23</v>
      </c>
      <c r="H516">
        <v>0</v>
      </c>
      <c r="I516">
        <v>6400003</v>
      </c>
      <c r="J516">
        <v>343</v>
      </c>
      <c r="K516">
        <v>355.13700633916011</v>
      </c>
      <c r="L516">
        <f t="shared" si="9"/>
        <v>190082</v>
      </c>
    </row>
    <row r="517" spans="1:12" hidden="1">
      <c r="A517" t="s">
        <v>2546</v>
      </c>
      <c r="B517">
        <v>64000030300002</v>
      </c>
      <c r="C517">
        <v>64</v>
      </c>
      <c r="D517">
        <v>0</v>
      </c>
      <c r="E517">
        <v>3</v>
      </c>
      <c r="F517">
        <v>30</v>
      </c>
      <c r="G517">
        <v>2</v>
      </c>
      <c r="H517">
        <v>0</v>
      </c>
      <c r="I517">
        <v>6400003</v>
      </c>
      <c r="J517">
        <v>1055</v>
      </c>
      <c r="K517">
        <v>356.27652865831681</v>
      </c>
      <c r="L517">
        <f t="shared" si="9"/>
        <v>191137</v>
      </c>
    </row>
    <row r="518" spans="1:12" hidden="1">
      <c r="A518" t="s">
        <v>2570</v>
      </c>
      <c r="B518">
        <v>64000030300032</v>
      </c>
      <c r="C518">
        <v>64</v>
      </c>
      <c r="D518">
        <v>0</v>
      </c>
      <c r="E518">
        <v>3</v>
      </c>
      <c r="F518">
        <v>30</v>
      </c>
      <c r="G518">
        <v>32</v>
      </c>
      <c r="H518">
        <v>0</v>
      </c>
      <c r="I518">
        <v>6400003</v>
      </c>
      <c r="J518">
        <v>5567</v>
      </c>
      <c r="K518">
        <v>362.49015269495982</v>
      </c>
      <c r="L518">
        <f t="shared" si="9"/>
        <v>196704</v>
      </c>
    </row>
    <row r="519" spans="1:12" hidden="1">
      <c r="A519" t="s">
        <v>2551</v>
      </c>
      <c r="B519">
        <v>64000030300007</v>
      </c>
      <c r="C519">
        <v>64</v>
      </c>
      <c r="D519">
        <v>0</v>
      </c>
      <c r="E519">
        <v>3</v>
      </c>
      <c r="F519">
        <v>30</v>
      </c>
      <c r="G519">
        <v>7</v>
      </c>
      <c r="H519">
        <v>0</v>
      </c>
      <c r="I519">
        <v>6400003</v>
      </c>
      <c r="J519">
        <v>909</v>
      </c>
      <c r="K519">
        <v>365.96927667179062</v>
      </c>
      <c r="L519">
        <f t="shared" si="9"/>
        <v>197613</v>
      </c>
    </row>
    <row r="520" spans="1:12" hidden="1">
      <c r="A520" t="s">
        <v>2578</v>
      </c>
      <c r="B520">
        <v>64000030300041</v>
      </c>
      <c r="C520">
        <v>64</v>
      </c>
      <c r="D520">
        <v>0</v>
      </c>
      <c r="E520">
        <v>3</v>
      </c>
      <c r="F520">
        <v>30</v>
      </c>
      <c r="G520">
        <v>41</v>
      </c>
      <c r="H520">
        <v>0</v>
      </c>
      <c r="I520">
        <v>6400003</v>
      </c>
      <c r="J520">
        <v>4606</v>
      </c>
      <c r="K520">
        <v>374.08109531775079</v>
      </c>
      <c r="L520">
        <f t="shared" si="9"/>
        <v>202219</v>
      </c>
    </row>
    <row r="521" spans="1:12" hidden="1">
      <c r="A521" t="s">
        <v>2589</v>
      </c>
      <c r="B521">
        <v>64000030400012</v>
      </c>
      <c r="C521">
        <v>64</v>
      </c>
      <c r="D521">
        <v>0</v>
      </c>
      <c r="E521">
        <v>3</v>
      </c>
      <c r="F521">
        <v>40</v>
      </c>
      <c r="G521">
        <v>12</v>
      </c>
      <c r="H521">
        <v>0</v>
      </c>
      <c r="I521">
        <v>6400003</v>
      </c>
      <c r="J521">
        <v>1516</v>
      </c>
      <c r="K521">
        <v>382.5955915013559</v>
      </c>
      <c r="L521">
        <f t="shared" si="9"/>
        <v>203735</v>
      </c>
    </row>
    <row r="522" spans="1:12" hidden="1">
      <c r="A522" t="s">
        <v>2580</v>
      </c>
      <c r="B522">
        <v>64000030400001</v>
      </c>
      <c r="C522">
        <v>64</v>
      </c>
      <c r="D522">
        <v>0</v>
      </c>
      <c r="E522">
        <v>3</v>
      </c>
      <c r="F522">
        <v>40</v>
      </c>
      <c r="G522">
        <v>1</v>
      </c>
      <c r="H522">
        <v>0</v>
      </c>
      <c r="I522">
        <v>6400003</v>
      </c>
      <c r="J522">
        <v>18096</v>
      </c>
      <c r="K522">
        <v>411.70474626841349</v>
      </c>
      <c r="L522">
        <f t="shared" si="9"/>
        <v>221831</v>
      </c>
    </row>
    <row r="523" spans="1:12" hidden="1">
      <c r="A523" t="s">
        <v>431</v>
      </c>
      <c r="B523">
        <v>64000030400036</v>
      </c>
      <c r="C523">
        <v>64</v>
      </c>
      <c r="D523">
        <v>0</v>
      </c>
      <c r="E523">
        <v>3</v>
      </c>
      <c r="F523">
        <v>40</v>
      </c>
      <c r="G523">
        <v>36</v>
      </c>
      <c r="H523">
        <v>0</v>
      </c>
      <c r="I523">
        <v>6400003</v>
      </c>
      <c r="J523">
        <v>1419</v>
      </c>
      <c r="K523">
        <v>421.15222041786728</v>
      </c>
      <c r="L523">
        <f t="shared" si="9"/>
        <v>223250</v>
      </c>
    </row>
    <row r="524" spans="1:12" hidden="1">
      <c r="A524" t="s">
        <v>2560</v>
      </c>
      <c r="B524">
        <v>64000030300021</v>
      </c>
      <c r="C524">
        <v>64</v>
      </c>
      <c r="D524">
        <v>0</v>
      </c>
      <c r="E524">
        <v>3</v>
      </c>
      <c r="F524">
        <v>30</v>
      </c>
      <c r="G524">
        <v>21</v>
      </c>
      <c r="H524">
        <v>0</v>
      </c>
      <c r="I524">
        <v>6400003</v>
      </c>
      <c r="J524">
        <v>972</v>
      </c>
      <c r="K524">
        <v>424.08849090257615</v>
      </c>
      <c r="L524">
        <f t="shared" si="9"/>
        <v>224222</v>
      </c>
    </row>
    <row r="525" spans="1:12" hidden="1">
      <c r="A525" t="s">
        <v>2598</v>
      </c>
      <c r="B525">
        <v>64000030400022</v>
      </c>
      <c r="C525">
        <v>64</v>
      </c>
      <c r="D525">
        <v>0</v>
      </c>
      <c r="E525">
        <v>3</v>
      </c>
      <c r="F525">
        <v>40</v>
      </c>
      <c r="G525">
        <v>22</v>
      </c>
      <c r="H525">
        <v>0</v>
      </c>
      <c r="I525">
        <v>6400003</v>
      </c>
      <c r="J525">
        <v>4964</v>
      </c>
      <c r="K525">
        <v>429.63320050424022</v>
      </c>
      <c r="L525">
        <f t="shared" si="9"/>
        <v>229186</v>
      </c>
    </row>
    <row r="526" spans="1:12" hidden="1">
      <c r="A526" t="s">
        <v>2567</v>
      </c>
      <c r="B526">
        <v>64000030300029</v>
      </c>
      <c r="C526">
        <v>64</v>
      </c>
      <c r="D526">
        <v>0</v>
      </c>
      <c r="E526">
        <v>3</v>
      </c>
      <c r="F526">
        <v>30</v>
      </c>
      <c r="G526">
        <v>29</v>
      </c>
      <c r="H526">
        <v>0</v>
      </c>
      <c r="I526">
        <v>6400003</v>
      </c>
      <c r="J526">
        <v>939</v>
      </c>
      <c r="K526">
        <v>439.96330954663853</v>
      </c>
      <c r="L526">
        <f t="shared" si="9"/>
        <v>230125</v>
      </c>
    </row>
    <row r="527" spans="1:12" hidden="1">
      <c r="A527" t="s">
        <v>2601</v>
      </c>
      <c r="B527">
        <v>64000030400026</v>
      </c>
      <c r="C527">
        <v>64</v>
      </c>
      <c r="D527">
        <v>0</v>
      </c>
      <c r="E527">
        <v>3</v>
      </c>
      <c r="F527">
        <v>40</v>
      </c>
      <c r="G527">
        <v>26</v>
      </c>
      <c r="H527">
        <v>0</v>
      </c>
      <c r="I527">
        <v>6400003</v>
      </c>
      <c r="J527">
        <v>2840</v>
      </c>
      <c r="K527">
        <v>447.53675437890786</v>
      </c>
      <c r="L527">
        <f t="shared" si="9"/>
        <v>232965</v>
      </c>
    </row>
    <row r="528" spans="1:12" hidden="1">
      <c r="A528" t="s">
        <v>2596</v>
      </c>
      <c r="B528">
        <v>64000030400020</v>
      </c>
      <c r="C528">
        <v>64</v>
      </c>
      <c r="D528">
        <v>0</v>
      </c>
      <c r="E528">
        <v>3</v>
      </c>
      <c r="F528">
        <v>40</v>
      </c>
      <c r="G528">
        <v>20</v>
      </c>
      <c r="H528">
        <v>0</v>
      </c>
      <c r="I528">
        <v>6400003</v>
      </c>
      <c r="J528">
        <v>2046</v>
      </c>
      <c r="K528">
        <v>448.32867602574157</v>
      </c>
      <c r="L528">
        <f t="shared" si="9"/>
        <v>235011</v>
      </c>
    </row>
    <row r="529" spans="1:15" hidden="1">
      <c r="A529" t="s">
        <v>2558</v>
      </c>
      <c r="B529">
        <v>64000030300017</v>
      </c>
      <c r="C529">
        <v>64</v>
      </c>
      <c r="D529">
        <v>0</v>
      </c>
      <c r="E529">
        <v>3</v>
      </c>
      <c r="F529">
        <v>30</v>
      </c>
      <c r="G529">
        <v>17</v>
      </c>
      <c r="H529">
        <v>0</v>
      </c>
      <c r="I529">
        <v>6400003</v>
      </c>
      <c r="J529">
        <v>2353</v>
      </c>
      <c r="K529">
        <v>455.84977239917589</v>
      </c>
      <c r="L529">
        <f t="shared" si="9"/>
        <v>237364</v>
      </c>
    </row>
    <row r="530" spans="1:15" hidden="1">
      <c r="A530" t="s">
        <v>2549</v>
      </c>
      <c r="B530">
        <v>64000030300005</v>
      </c>
      <c r="C530">
        <v>64</v>
      </c>
      <c r="D530">
        <v>0</v>
      </c>
      <c r="E530">
        <v>3</v>
      </c>
      <c r="F530">
        <v>30</v>
      </c>
      <c r="G530">
        <v>5</v>
      </c>
      <c r="H530">
        <v>0</v>
      </c>
      <c r="I530">
        <v>6400003</v>
      </c>
      <c r="J530">
        <v>533</v>
      </c>
      <c r="K530">
        <v>473.99633404380126</v>
      </c>
      <c r="L530">
        <f t="shared" si="9"/>
        <v>237897</v>
      </c>
    </row>
    <row r="531" spans="1:15" hidden="1">
      <c r="A531" t="s">
        <v>2593</v>
      </c>
      <c r="B531">
        <v>64000030400017</v>
      </c>
      <c r="C531">
        <v>64</v>
      </c>
      <c r="D531">
        <v>0</v>
      </c>
      <c r="E531">
        <v>3</v>
      </c>
      <c r="F531">
        <v>40</v>
      </c>
      <c r="G531">
        <v>17</v>
      </c>
      <c r="H531">
        <v>0</v>
      </c>
      <c r="I531">
        <v>6400003</v>
      </c>
      <c r="J531">
        <v>2534</v>
      </c>
      <c r="K531">
        <v>478.32017497154766</v>
      </c>
      <c r="L531">
        <f t="shared" si="9"/>
        <v>240431</v>
      </c>
    </row>
    <row r="532" spans="1:15">
      <c r="A532" s="2" t="s">
        <v>2592</v>
      </c>
      <c r="B532" s="2">
        <v>64000030400016</v>
      </c>
      <c r="C532" s="2">
        <v>64</v>
      </c>
      <c r="D532" s="2">
        <v>0</v>
      </c>
      <c r="E532" s="2">
        <v>3</v>
      </c>
      <c r="F532" s="2">
        <v>40</v>
      </c>
      <c r="G532" s="2">
        <v>16</v>
      </c>
      <c r="H532" s="2">
        <v>0</v>
      </c>
      <c r="I532" s="2">
        <v>6400003</v>
      </c>
      <c r="J532" s="2">
        <v>2492</v>
      </c>
      <c r="K532" s="2">
        <v>480.28018186742463</v>
      </c>
      <c r="L532" s="2">
        <f t="shared" si="9"/>
        <v>242923</v>
      </c>
      <c r="M532" s="2"/>
      <c r="N532" s="2"/>
      <c r="O532" s="2">
        <v>1</v>
      </c>
    </row>
    <row r="533" spans="1:15" hidden="1">
      <c r="A533" t="s">
        <v>2573</v>
      </c>
      <c r="B533">
        <v>64000030300036</v>
      </c>
      <c r="C533">
        <v>64</v>
      </c>
      <c r="D533">
        <v>0</v>
      </c>
      <c r="E533">
        <v>3</v>
      </c>
      <c r="F533">
        <v>30</v>
      </c>
      <c r="G533">
        <v>36</v>
      </c>
      <c r="H533">
        <v>0</v>
      </c>
      <c r="I533">
        <v>6400003</v>
      </c>
      <c r="J533">
        <v>2686</v>
      </c>
      <c r="K533">
        <v>487.25934796202012</v>
      </c>
      <c r="L533">
        <f t="shared" si="9"/>
        <v>245609</v>
      </c>
    </row>
    <row r="534" spans="1:15" hidden="1">
      <c r="A534" t="s">
        <v>2579</v>
      </c>
      <c r="B534">
        <v>64000030300043</v>
      </c>
      <c r="C534">
        <v>64</v>
      </c>
      <c r="D534">
        <v>0</v>
      </c>
      <c r="E534">
        <v>3</v>
      </c>
      <c r="F534">
        <v>30</v>
      </c>
      <c r="G534">
        <v>43</v>
      </c>
      <c r="H534">
        <v>0</v>
      </c>
      <c r="I534">
        <v>6400003</v>
      </c>
      <c r="J534">
        <v>24872</v>
      </c>
      <c r="K534">
        <v>505.35296811548466</v>
      </c>
      <c r="L534">
        <f t="shared" ref="L534:L543" si="10">J534+L533</f>
        <v>270481</v>
      </c>
    </row>
    <row r="535" spans="1:15" hidden="1">
      <c r="A535" t="s">
        <v>2602</v>
      </c>
      <c r="B535">
        <v>64000030400027</v>
      </c>
      <c r="C535">
        <v>64</v>
      </c>
      <c r="D535">
        <v>0</v>
      </c>
      <c r="E535">
        <v>3</v>
      </c>
      <c r="F535">
        <v>40</v>
      </c>
      <c r="G535">
        <v>27</v>
      </c>
      <c r="H535">
        <v>0</v>
      </c>
      <c r="I535">
        <v>6400003</v>
      </c>
      <c r="J535">
        <v>2012</v>
      </c>
      <c r="K535">
        <v>513.89729666109838</v>
      </c>
      <c r="L535">
        <f t="shared" si="10"/>
        <v>272493</v>
      </c>
    </row>
    <row r="536" spans="1:15" hidden="1">
      <c r="A536" t="s">
        <v>2581</v>
      </c>
      <c r="B536">
        <v>64000030400004</v>
      </c>
      <c r="C536">
        <v>64</v>
      </c>
      <c r="D536">
        <v>0</v>
      </c>
      <c r="E536">
        <v>3</v>
      </c>
      <c r="F536">
        <v>40</v>
      </c>
      <c r="G536">
        <v>4</v>
      </c>
      <c r="H536">
        <v>0</v>
      </c>
      <c r="I536">
        <v>6400003</v>
      </c>
      <c r="J536">
        <v>2860</v>
      </c>
      <c r="K536">
        <v>517.79604964213377</v>
      </c>
      <c r="L536">
        <f t="shared" si="10"/>
        <v>275353</v>
      </c>
    </row>
    <row r="537" spans="1:15" hidden="1">
      <c r="A537" t="s">
        <v>2566</v>
      </c>
      <c r="B537">
        <v>64000030300028</v>
      </c>
      <c r="C537">
        <v>64</v>
      </c>
      <c r="D537">
        <v>0</v>
      </c>
      <c r="E537">
        <v>3</v>
      </c>
      <c r="F537">
        <v>30</v>
      </c>
      <c r="G537">
        <v>28</v>
      </c>
      <c r="H537">
        <v>0</v>
      </c>
      <c r="I537">
        <v>6400003</v>
      </c>
      <c r="J537">
        <v>617</v>
      </c>
      <c r="K537">
        <v>520.62564183416578</v>
      </c>
      <c r="L537">
        <f t="shared" si="10"/>
        <v>275970</v>
      </c>
    </row>
    <row r="538" spans="1:15" hidden="1">
      <c r="A538" t="s">
        <v>2568</v>
      </c>
      <c r="B538">
        <v>64000030300030</v>
      </c>
      <c r="C538">
        <v>64</v>
      </c>
      <c r="D538">
        <v>0</v>
      </c>
      <c r="E538">
        <v>3</v>
      </c>
      <c r="F538">
        <v>30</v>
      </c>
      <c r="G538">
        <v>30</v>
      </c>
      <c r="H538">
        <v>0</v>
      </c>
      <c r="I538">
        <v>6400003</v>
      </c>
      <c r="J538">
        <v>1325</v>
      </c>
      <c r="K538">
        <v>521.74205789682208</v>
      </c>
      <c r="L538">
        <f t="shared" si="10"/>
        <v>277295</v>
      </c>
    </row>
    <row r="539" spans="1:15" hidden="1">
      <c r="A539" t="s">
        <v>2605</v>
      </c>
      <c r="B539">
        <v>64000030400031</v>
      </c>
      <c r="C539">
        <v>64</v>
      </c>
      <c r="D539">
        <v>0</v>
      </c>
      <c r="E539">
        <v>3</v>
      </c>
      <c r="F539">
        <v>40</v>
      </c>
      <c r="G539">
        <v>31</v>
      </c>
      <c r="H539">
        <v>0</v>
      </c>
      <c r="I539">
        <v>6400003</v>
      </c>
      <c r="J539">
        <v>3828</v>
      </c>
      <c r="K539">
        <v>530.21455572247487</v>
      </c>
      <c r="L539">
        <f t="shared" si="10"/>
        <v>281123</v>
      </c>
    </row>
    <row r="540" spans="1:15" hidden="1">
      <c r="A540" t="s">
        <v>2584</v>
      </c>
      <c r="B540">
        <v>64000030400007</v>
      </c>
      <c r="C540">
        <v>64</v>
      </c>
      <c r="D540">
        <v>0</v>
      </c>
      <c r="E540">
        <v>3</v>
      </c>
      <c r="F540">
        <v>40</v>
      </c>
      <c r="G540">
        <v>7</v>
      </c>
      <c r="H540">
        <v>0</v>
      </c>
      <c r="I540">
        <v>6400003</v>
      </c>
      <c r="J540">
        <v>3635</v>
      </c>
      <c r="K540">
        <v>534.64168473736459</v>
      </c>
      <c r="L540">
        <f t="shared" si="10"/>
        <v>284758</v>
      </c>
    </row>
    <row r="541" spans="1:15" hidden="1">
      <c r="A541" t="s">
        <v>2587</v>
      </c>
      <c r="B541">
        <v>64000030400010</v>
      </c>
      <c r="C541">
        <v>64</v>
      </c>
      <c r="D541">
        <v>0</v>
      </c>
      <c r="E541">
        <v>3</v>
      </c>
      <c r="F541">
        <v>40</v>
      </c>
      <c r="G541">
        <v>10</v>
      </c>
      <c r="H541">
        <v>0</v>
      </c>
      <c r="I541">
        <v>6400003</v>
      </c>
      <c r="J541">
        <v>2275</v>
      </c>
      <c r="K541">
        <v>540.49094070953549</v>
      </c>
      <c r="L541">
        <f t="shared" si="10"/>
        <v>287033</v>
      </c>
    </row>
    <row r="542" spans="1:15" hidden="1">
      <c r="A542" t="s">
        <v>2597</v>
      </c>
      <c r="B542">
        <v>64000030400021</v>
      </c>
      <c r="C542">
        <v>64</v>
      </c>
      <c r="D542">
        <v>0</v>
      </c>
      <c r="E542">
        <v>3</v>
      </c>
      <c r="F542">
        <v>40</v>
      </c>
      <c r="G542">
        <v>21</v>
      </c>
      <c r="H542">
        <v>0</v>
      </c>
      <c r="I542">
        <v>6400003</v>
      </c>
      <c r="J542">
        <v>1940</v>
      </c>
      <c r="K542">
        <v>540.99502991356417</v>
      </c>
      <c r="L542">
        <f t="shared" si="10"/>
        <v>288973</v>
      </c>
    </row>
    <row r="543" spans="1:15" hidden="1">
      <c r="A543" t="s">
        <v>2555</v>
      </c>
      <c r="B543">
        <v>64000030300012</v>
      </c>
      <c r="C543">
        <v>64</v>
      </c>
      <c r="D543">
        <v>0</v>
      </c>
      <c r="E543">
        <v>3</v>
      </c>
      <c r="F543">
        <v>30</v>
      </c>
      <c r="G543">
        <v>12</v>
      </c>
      <c r="H543">
        <v>0</v>
      </c>
      <c r="I543">
        <v>6400003</v>
      </c>
      <c r="J543">
        <v>371</v>
      </c>
      <c r="K543">
        <v>541.85775496905535</v>
      </c>
      <c r="L543">
        <f t="shared" si="10"/>
        <v>289344</v>
      </c>
    </row>
  </sheetData>
  <autoFilter ref="A1:O543" xr:uid="{00000000-0009-0000-0000-000010000000}">
    <filterColumn colId="14">
      <customFilters>
        <customFilter operator="notEqual" val=" "/>
      </customFilters>
    </filterColumn>
    <sortState xmlns:xlrd2="http://schemas.microsoft.com/office/spreadsheetml/2017/richdata2" ref="A2:O543">
      <sortCondition ref="I1:I543"/>
    </sortState>
  </autoFilter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1"/>
  <sheetViews>
    <sheetView workbookViewId="0">
      <selection activeCell="G15" sqref="G15"/>
    </sheetView>
  </sheetViews>
  <sheetFormatPr defaultColWidth="10.6640625" defaultRowHeight="15.5"/>
  <cols>
    <col min="1" max="1" width="10.83203125"/>
    <col min="2" max="2" width="20.5" style="4" customWidth="1"/>
  </cols>
  <sheetData>
    <row r="1" spans="1:2">
      <c r="A1" t="s">
        <v>2610</v>
      </c>
      <c r="B1" s="4" t="s">
        <v>2611</v>
      </c>
    </row>
    <row r="2" spans="1:2">
      <c r="A2" t="s">
        <v>170</v>
      </c>
      <c r="B2" s="4">
        <v>10013030000000</v>
      </c>
    </row>
    <row r="3" spans="1:2">
      <c r="A3" t="s">
        <v>2203</v>
      </c>
      <c r="B3" s="4">
        <v>10013030300003</v>
      </c>
    </row>
    <row r="4" spans="1:2">
      <c r="A4" t="s">
        <v>1382</v>
      </c>
      <c r="B4" s="4">
        <v>10013031700001</v>
      </c>
    </row>
    <row r="5" spans="1:2">
      <c r="A5" t="s">
        <v>2298</v>
      </c>
      <c r="B5" s="4">
        <v>10013032200007</v>
      </c>
    </row>
    <row r="6" spans="1:2">
      <c r="A6" t="s">
        <v>2300</v>
      </c>
      <c r="B6" s="4">
        <v>10013032300003</v>
      </c>
    </row>
    <row r="7" spans="1:2">
      <c r="A7" t="s">
        <v>193</v>
      </c>
      <c r="B7" s="4">
        <v>64000010000000</v>
      </c>
    </row>
    <row r="8" spans="1:2">
      <c r="A8" t="s">
        <v>2349</v>
      </c>
      <c r="B8" s="4">
        <v>64000011500006</v>
      </c>
    </row>
    <row r="9" spans="1:2">
      <c r="A9" t="s">
        <v>2386</v>
      </c>
      <c r="B9" s="4">
        <v>64000012300010</v>
      </c>
    </row>
    <row r="10" spans="1:2">
      <c r="A10" t="s">
        <v>2389</v>
      </c>
      <c r="B10" s="4">
        <v>64000013000003</v>
      </c>
    </row>
    <row r="11" spans="1:2">
      <c r="A11" t="s">
        <v>2416</v>
      </c>
      <c r="B11" s="4">
        <v>64000013200007</v>
      </c>
    </row>
    <row r="12" spans="1:2">
      <c r="A12" t="s">
        <v>194</v>
      </c>
      <c r="B12" s="4">
        <v>64000020000000</v>
      </c>
    </row>
    <row r="13" spans="1:2">
      <c r="A13" t="s">
        <v>2473</v>
      </c>
      <c r="B13" s="4">
        <v>64000021900032</v>
      </c>
    </row>
    <row r="14" spans="1:2">
      <c r="A14" t="s">
        <v>2480</v>
      </c>
      <c r="B14" s="4">
        <v>64000022000010</v>
      </c>
    </row>
    <row r="15" spans="1:2">
      <c r="A15" t="s">
        <v>1988</v>
      </c>
      <c r="B15" s="4">
        <v>64000022000012</v>
      </c>
    </row>
    <row r="16" spans="1:2">
      <c r="A16" t="s">
        <v>2505</v>
      </c>
      <c r="B16" s="4">
        <v>64000022500012</v>
      </c>
    </row>
    <row r="17" spans="1:2">
      <c r="A17" t="s">
        <v>195</v>
      </c>
      <c r="B17" s="4">
        <v>64000030000000</v>
      </c>
    </row>
    <row r="18" spans="1:2">
      <c r="A18" t="s">
        <v>2577</v>
      </c>
      <c r="B18" s="4">
        <v>64000030300040</v>
      </c>
    </row>
    <row r="19" spans="1:2">
      <c r="A19" t="s">
        <v>776</v>
      </c>
      <c r="B19" s="4">
        <v>64000030300044</v>
      </c>
    </row>
    <row r="20" spans="1:2">
      <c r="A20" t="s">
        <v>2592</v>
      </c>
      <c r="B20" s="4">
        <v>64000030400016</v>
      </c>
    </row>
    <row r="21" spans="1:2">
      <c r="A21" t="s">
        <v>2603</v>
      </c>
      <c r="B21" s="4">
        <v>64000030400028</v>
      </c>
    </row>
  </sheetData>
  <autoFilter ref="A1:B1" xr:uid="{00000000-0009-0000-0000-000011000000}">
    <sortState xmlns:xlrd2="http://schemas.microsoft.com/office/spreadsheetml/2017/richdata2" ref="A2:B21">
      <sortCondition ref="B1:B21"/>
    </sortState>
  </autoFilter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filterMode="1"/>
  <dimension ref="A1:N13"/>
  <sheetViews>
    <sheetView workbookViewId="0">
      <selection activeCell="C6" sqref="B4:C6"/>
    </sheetView>
  </sheetViews>
  <sheetFormatPr defaultColWidth="8.83203125" defaultRowHeight="15.5"/>
  <sheetData>
    <row r="1" spans="1:14">
      <c r="A1" t="s">
        <v>237</v>
      </c>
      <c r="B1" t="s">
        <v>140</v>
      </c>
      <c r="C1" t="s">
        <v>237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243</v>
      </c>
      <c r="L1" t="s">
        <v>244</v>
      </c>
      <c r="M1" t="s">
        <v>245</v>
      </c>
    </row>
    <row r="2" spans="1:14" hidden="1">
      <c r="A2" t="s">
        <v>16</v>
      </c>
      <c r="B2" t="s">
        <v>143</v>
      </c>
      <c r="C2" t="s">
        <v>16</v>
      </c>
      <c r="D2" t="s">
        <v>14</v>
      </c>
      <c r="E2" t="s">
        <v>15</v>
      </c>
      <c r="F2" t="s">
        <v>17</v>
      </c>
      <c r="G2" t="s">
        <v>10</v>
      </c>
      <c r="H2" t="s">
        <v>11</v>
      </c>
      <c r="I2" t="s">
        <v>12</v>
      </c>
      <c r="J2">
        <v>9921</v>
      </c>
      <c r="K2">
        <v>0.13307872738112758</v>
      </c>
      <c r="L2">
        <f>J2</f>
        <v>9921</v>
      </c>
      <c r="N2" t="str">
        <f>MID(C2,1,7)</f>
        <v>0900701</v>
      </c>
    </row>
    <row r="3" spans="1:14" hidden="1">
      <c r="A3" t="s">
        <v>21</v>
      </c>
      <c r="B3" t="s">
        <v>145</v>
      </c>
      <c r="C3" t="s">
        <v>21</v>
      </c>
      <c r="D3" t="s">
        <v>14</v>
      </c>
      <c r="E3" t="s">
        <v>19</v>
      </c>
      <c r="F3" t="s">
        <v>17</v>
      </c>
      <c r="G3" t="s">
        <v>10</v>
      </c>
      <c r="H3" t="s">
        <v>11</v>
      </c>
      <c r="I3" t="s">
        <v>12</v>
      </c>
      <c r="J3">
        <v>109478</v>
      </c>
      <c r="K3">
        <v>4.9872624665456451</v>
      </c>
      <c r="L3">
        <f>J3+L2</f>
        <v>119399</v>
      </c>
      <c r="N3" t="str">
        <f t="shared" ref="N3:N6" si="0">MID(C3,1,7)</f>
        <v>0902001</v>
      </c>
    </row>
    <row r="4" spans="1:14">
      <c r="A4" s="2" t="s">
        <v>25</v>
      </c>
      <c r="B4" s="2" t="s">
        <v>147</v>
      </c>
      <c r="C4" s="2" t="s">
        <v>25</v>
      </c>
      <c r="D4" s="2" t="s">
        <v>23</v>
      </c>
      <c r="E4" s="2" t="s">
        <v>24</v>
      </c>
      <c r="F4" s="2" t="s">
        <v>17</v>
      </c>
      <c r="G4" s="2" t="s">
        <v>10</v>
      </c>
      <c r="H4" s="2" t="s">
        <v>11</v>
      </c>
      <c r="I4" s="2" t="s">
        <v>12</v>
      </c>
      <c r="J4" s="2">
        <v>357077</v>
      </c>
      <c r="K4" s="2">
        <v>3.1326972239452906</v>
      </c>
      <c r="L4" s="2">
        <f t="shared" ref="L4:L7" si="1">J4+L3</f>
        <v>476476</v>
      </c>
      <c r="M4" s="2">
        <v>1</v>
      </c>
      <c r="N4" t="str">
        <f t="shared" si="0"/>
        <v>1000201</v>
      </c>
    </row>
    <row r="5" spans="1:14" hidden="1">
      <c r="A5" t="s">
        <v>59</v>
      </c>
      <c r="B5" t="s">
        <v>172</v>
      </c>
      <c r="C5" t="s">
        <v>59</v>
      </c>
      <c r="D5" t="s">
        <v>23</v>
      </c>
      <c r="E5" t="s">
        <v>58</v>
      </c>
      <c r="F5" t="s">
        <v>17</v>
      </c>
      <c r="G5" t="s">
        <v>10</v>
      </c>
      <c r="H5" t="s">
        <v>11</v>
      </c>
      <c r="I5" t="s">
        <v>12</v>
      </c>
      <c r="J5">
        <v>118223</v>
      </c>
      <c r="K5">
        <v>3.7517770168501285</v>
      </c>
      <c r="L5">
        <f t="shared" si="1"/>
        <v>594699</v>
      </c>
      <c r="N5" t="str">
        <f t="shared" si="0"/>
        <v>1001401</v>
      </c>
    </row>
    <row r="6" spans="1:14">
      <c r="A6" s="2" t="s">
        <v>62</v>
      </c>
      <c r="B6" s="2" t="s">
        <v>174</v>
      </c>
      <c r="C6" s="2" t="s">
        <v>62</v>
      </c>
      <c r="D6" s="2" t="s">
        <v>23</v>
      </c>
      <c r="E6" s="2" t="s">
        <v>61</v>
      </c>
      <c r="F6" s="2" t="s">
        <v>17</v>
      </c>
      <c r="G6" s="2" t="s">
        <v>10</v>
      </c>
      <c r="H6" s="2" t="s">
        <v>11</v>
      </c>
      <c r="I6" s="2" t="s">
        <v>12</v>
      </c>
      <c r="J6" s="2">
        <v>198114</v>
      </c>
      <c r="K6" s="2">
        <v>5.6372531803040147</v>
      </c>
      <c r="L6" s="2">
        <f t="shared" si="1"/>
        <v>792813</v>
      </c>
      <c r="M6" s="2">
        <v>1</v>
      </c>
      <c r="N6" t="str">
        <f t="shared" si="0"/>
        <v>1001501</v>
      </c>
    </row>
    <row r="7" spans="1:14" hidden="1">
      <c r="A7" t="s">
        <v>65</v>
      </c>
      <c r="B7" t="s">
        <v>176</v>
      </c>
      <c r="C7" t="s">
        <v>65</v>
      </c>
      <c r="D7" t="s">
        <v>23</v>
      </c>
      <c r="E7" t="s">
        <v>64</v>
      </c>
      <c r="F7" t="s">
        <v>17</v>
      </c>
      <c r="G7" t="s">
        <v>10</v>
      </c>
      <c r="H7" t="s">
        <v>11</v>
      </c>
      <c r="I7" t="s">
        <v>12</v>
      </c>
      <c r="J7">
        <v>83154</v>
      </c>
      <c r="K7">
        <v>2.8048641990278371</v>
      </c>
      <c r="L7">
        <f t="shared" si="1"/>
        <v>875967</v>
      </c>
      <c r="N7" t="str">
        <f>MID(C7,1,7)</f>
        <v>1001601</v>
      </c>
    </row>
    <row r="12" spans="1:14">
      <c r="D12" t="s">
        <v>246</v>
      </c>
      <c r="E12">
        <f>L7/2</f>
        <v>437983.5</v>
      </c>
      <c r="F12" t="s">
        <v>247</v>
      </c>
      <c r="G12">
        <v>180592</v>
      </c>
      <c r="I12">
        <f>G12</f>
        <v>180592</v>
      </c>
    </row>
    <row r="13" spans="1:14">
      <c r="I13">
        <f>G12+E12</f>
        <v>618575.5</v>
      </c>
    </row>
  </sheetData>
  <autoFilter ref="A1:M7" xr:uid="{00000000-0009-0000-0000-000012000000}">
    <filterColumn colId="12">
      <customFilters>
        <customFilter operator="notEqual" val=" "/>
      </custom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"/>
  <sheetViews>
    <sheetView workbookViewId="0">
      <selection activeCell="F31" sqref="F31"/>
    </sheetView>
  </sheetViews>
  <sheetFormatPr defaultColWidth="8.83203125" defaultRowHeight="15.5"/>
  <sheetData>
    <row r="1" spans="1:13">
      <c r="A1" t="s">
        <v>237</v>
      </c>
      <c r="B1" t="s">
        <v>140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241</v>
      </c>
      <c r="L1" t="s">
        <v>239</v>
      </c>
      <c r="M1" t="s">
        <v>242</v>
      </c>
    </row>
    <row r="2" spans="1:13">
      <c r="A2" t="s">
        <v>8</v>
      </c>
      <c r="B2" t="s">
        <v>141</v>
      </c>
      <c r="C2" s="1" t="s">
        <v>8</v>
      </c>
      <c r="D2" s="1" t="s">
        <v>9</v>
      </c>
      <c r="E2" s="1" t="s">
        <v>10</v>
      </c>
      <c r="F2" s="1" t="s">
        <v>9</v>
      </c>
      <c r="G2" s="1" t="s">
        <v>10</v>
      </c>
      <c r="H2" s="1" t="s">
        <v>11</v>
      </c>
      <c r="I2" s="1" t="s">
        <v>12</v>
      </c>
      <c r="J2">
        <v>18305112</v>
      </c>
      <c r="K2" t="s">
        <v>9</v>
      </c>
      <c r="L2" t="s">
        <v>9</v>
      </c>
      <c r="M2" t="s">
        <v>9</v>
      </c>
    </row>
    <row r="3" spans="1:13">
      <c r="A3" t="s">
        <v>13</v>
      </c>
      <c r="B3" t="s">
        <v>142</v>
      </c>
      <c r="C3" s="1" t="s">
        <v>13</v>
      </c>
      <c r="D3" s="1" t="s">
        <v>14</v>
      </c>
      <c r="E3" s="1" t="s">
        <v>15</v>
      </c>
      <c r="F3" s="1" t="s">
        <v>9</v>
      </c>
      <c r="G3" s="1" t="s">
        <v>10</v>
      </c>
      <c r="H3" s="1" t="s">
        <v>11</v>
      </c>
      <c r="I3" s="1" t="s">
        <v>12</v>
      </c>
      <c r="J3">
        <v>9921</v>
      </c>
      <c r="K3" t="s">
        <v>9</v>
      </c>
      <c r="L3" t="s">
        <v>9</v>
      </c>
      <c r="M3" t="s">
        <v>9</v>
      </c>
    </row>
    <row r="4" spans="1:13">
      <c r="A4" t="s">
        <v>20</v>
      </c>
      <c r="B4" t="s">
        <v>144</v>
      </c>
      <c r="C4" s="1" t="s">
        <v>20</v>
      </c>
      <c r="D4" s="1" t="s">
        <v>14</v>
      </c>
      <c r="E4" s="1" t="s">
        <v>19</v>
      </c>
      <c r="F4" s="1" t="s">
        <v>9</v>
      </c>
      <c r="G4" s="1" t="s">
        <v>10</v>
      </c>
      <c r="H4" s="1" t="s">
        <v>11</v>
      </c>
      <c r="I4" s="1" t="s">
        <v>12</v>
      </c>
      <c r="J4">
        <v>109478</v>
      </c>
      <c r="K4" t="s">
        <v>9</v>
      </c>
      <c r="L4" t="s">
        <v>9</v>
      </c>
      <c r="M4" t="s">
        <v>9</v>
      </c>
    </row>
    <row r="5" spans="1:13">
      <c r="A5" t="s">
        <v>22</v>
      </c>
      <c r="B5" t="s">
        <v>146</v>
      </c>
      <c r="C5" s="1" t="s">
        <v>22</v>
      </c>
      <c r="D5" s="1" t="s">
        <v>23</v>
      </c>
      <c r="E5" s="1" t="s">
        <v>24</v>
      </c>
      <c r="F5" s="1" t="s">
        <v>9</v>
      </c>
      <c r="G5" s="1" t="s">
        <v>10</v>
      </c>
      <c r="H5" s="1" t="s">
        <v>11</v>
      </c>
      <c r="I5" s="1" t="s">
        <v>12</v>
      </c>
      <c r="J5">
        <v>357077</v>
      </c>
      <c r="K5" t="s">
        <v>9</v>
      </c>
      <c r="L5" t="s">
        <v>9</v>
      </c>
      <c r="M5" t="s">
        <v>9</v>
      </c>
    </row>
    <row r="6" spans="1:13">
      <c r="A6" t="s">
        <v>26</v>
      </c>
      <c r="B6" t="s">
        <v>148</v>
      </c>
      <c r="C6" s="1" t="s">
        <v>26</v>
      </c>
      <c r="D6" s="1" t="s">
        <v>23</v>
      </c>
      <c r="E6" s="1" t="s">
        <v>27</v>
      </c>
      <c r="F6" s="1" t="s">
        <v>9</v>
      </c>
      <c r="G6" s="1" t="s">
        <v>10</v>
      </c>
      <c r="H6" s="1" t="s">
        <v>11</v>
      </c>
      <c r="I6" s="1" t="s">
        <v>12</v>
      </c>
      <c r="J6">
        <v>396492</v>
      </c>
      <c r="K6" t="s">
        <v>9</v>
      </c>
      <c r="L6" t="s">
        <v>9</v>
      </c>
      <c r="M6" t="s">
        <v>9</v>
      </c>
    </row>
    <row r="7" spans="1:13">
      <c r="A7" t="s">
        <v>29</v>
      </c>
      <c r="B7" t="s">
        <v>150</v>
      </c>
      <c r="C7" s="1" t="s">
        <v>29</v>
      </c>
      <c r="D7" s="1" t="s">
        <v>23</v>
      </c>
      <c r="E7" s="1" t="s">
        <v>30</v>
      </c>
      <c r="F7" s="1" t="s">
        <v>9</v>
      </c>
      <c r="G7" s="1" t="s">
        <v>10</v>
      </c>
      <c r="H7" s="1" t="s">
        <v>11</v>
      </c>
      <c r="I7" s="1" t="s">
        <v>12</v>
      </c>
      <c r="J7">
        <v>439371</v>
      </c>
      <c r="K7" t="s">
        <v>9</v>
      </c>
      <c r="L7" t="s">
        <v>9</v>
      </c>
      <c r="M7" t="s">
        <v>9</v>
      </c>
    </row>
    <row r="8" spans="1:13">
      <c r="A8" t="s">
        <v>34</v>
      </c>
      <c r="B8" t="s">
        <v>153</v>
      </c>
      <c r="C8" s="1" t="s">
        <v>34</v>
      </c>
      <c r="D8" s="1" t="s">
        <v>23</v>
      </c>
      <c r="E8" s="1" t="s">
        <v>15</v>
      </c>
      <c r="F8" s="1" t="s">
        <v>9</v>
      </c>
      <c r="G8" s="1" t="s">
        <v>10</v>
      </c>
      <c r="H8" s="1" t="s">
        <v>11</v>
      </c>
      <c r="I8" s="1" t="s">
        <v>12</v>
      </c>
      <c r="J8">
        <v>1016559</v>
      </c>
      <c r="K8" t="s">
        <v>9</v>
      </c>
      <c r="L8" t="s">
        <v>9</v>
      </c>
      <c r="M8" t="s">
        <v>9</v>
      </c>
    </row>
    <row r="9" spans="1:13">
      <c r="A9" t="s">
        <v>41</v>
      </c>
      <c r="B9" t="s">
        <v>158</v>
      </c>
      <c r="C9" s="1" t="s">
        <v>41</v>
      </c>
      <c r="D9" s="1" t="s">
        <v>23</v>
      </c>
      <c r="E9" s="1" t="s">
        <v>42</v>
      </c>
      <c r="F9" s="1" t="s">
        <v>9</v>
      </c>
      <c r="G9" s="1" t="s">
        <v>10</v>
      </c>
      <c r="H9" s="1" t="s">
        <v>11</v>
      </c>
      <c r="I9" s="1" t="s">
        <v>12</v>
      </c>
      <c r="J9">
        <v>393720</v>
      </c>
      <c r="K9" t="s">
        <v>9</v>
      </c>
      <c r="L9" t="s">
        <v>9</v>
      </c>
      <c r="M9" t="s">
        <v>9</v>
      </c>
    </row>
    <row r="10" spans="1:13">
      <c r="A10" t="s">
        <v>45</v>
      </c>
      <c r="B10" t="s">
        <v>161</v>
      </c>
      <c r="C10" s="1" t="s">
        <v>45</v>
      </c>
      <c r="D10" s="1" t="s">
        <v>23</v>
      </c>
      <c r="E10" s="1" t="s">
        <v>46</v>
      </c>
      <c r="F10" s="1" t="s">
        <v>9</v>
      </c>
      <c r="G10" s="1" t="s">
        <v>10</v>
      </c>
      <c r="H10" s="1" t="s">
        <v>11</v>
      </c>
      <c r="I10" s="1" t="s">
        <v>12</v>
      </c>
      <c r="J10">
        <v>563032</v>
      </c>
      <c r="K10" t="s">
        <v>9</v>
      </c>
      <c r="L10" t="s">
        <v>9</v>
      </c>
      <c r="M10" t="s">
        <v>9</v>
      </c>
    </row>
    <row r="11" spans="1:13">
      <c r="A11" t="s">
        <v>49</v>
      </c>
      <c r="B11" t="s">
        <v>164</v>
      </c>
      <c r="C11" s="1" t="s">
        <v>49</v>
      </c>
      <c r="D11" s="1" t="s">
        <v>23</v>
      </c>
      <c r="E11" s="1" t="s">
        <v>18</v>
      </c>
      <c r="F11" s="1" t="s">
        <v>9</v>
      </c>
      <c r="G11" s="1" t="s">
        <v>10</v>
      </c>
      <c r="H11" s="1" t="s">
        <v>11</v>
      </c>
      <c r="I11" s="1" t="s">
        <v>12</v>
      </c>
      <c r="J11">
        <v>425115</v>
      </c>
      <c r="K11" t="s">
        <v>9</v>
      </c>
      <c r="L11" t="s">
        <v>9</v>
      </c>
      <c r="M11" t="s">
        <v>9</v>
      </c>
    </row>
    <row r="12" spans="1:13">
      <c r="A12" t="s">
        <v>52</v>
      </c>
      <c r="B12" t="s">
        <v>167</v>
      </c>
      <c r="C12" s="1" t="s">
        <v>52</v>
      </c>
      <c r="D12" s="1" t="s">
        <v>23</v>
      </c>
      <c r="E12" s="1" t="s">
        <v>53</v>
      </c>
      <c r="F12" s="1" t="s">
        <v>9</v>
      </c>
      <c r="G12" s="1" t="s">
        <v>10</v>
      </c>
      <c r="H12" s="1" t="s">
        <v>11</v>
      </c>
      <c r="I12" s="1" t="s">
        <v>12</v>
      </c>
      <c r="J12">
        <v>642792</v>
      </c>
      <c r="K12" t="s">
        <v>9</v>
      </c>
      <c r="L12" t="s">
        <v>9</v>
      </c>
      <c r="M12" t="s">
        <v>9</v>
      </c>
    </row>
    <row r="13" spans="1:13">
      <c r="A13" t="s">
        <v>57</v>
      </c>
      <c r="B13" t="s">
        <v>171</v>
      </c>
      <c r="C13" s="1" t="s">
        <v>57</v>
      </c>
      <c r="D13" s="1" t="s">
        <v>23</v>
      </c>
      <c r="E13" s="1" t="s">
        <v>58</v>
      </c>
      <c r="F13" s="1" t="s">
        <v>9</v>
      </c>
      <c r="G13" s="1" t="s">
        <v>10</v>
      </c>
      <c r="H13" s="1" t="s">
        <v>11</v>
      </c>
      <c r="I13" s="1" t="s">
        <v>12</v>
      </c>
      <c r="J13">
        <v>118223</v>
      </c>
      <c r="K13" t="s">
        <v>9</v>
      </c>
      <c r="L13" t="s">
        <v>9</v>
      </c>
      <c r="M13" t="s">
        <v>9</v>
      </c>
    </row>
    <row r="14" spans="1:13">
      <c r="A14" t="s">
        <v>60</v>
      </c>
      <c r="B14" t="s">
        <v>173</v>
      </c>
      <c r="C14" s="1" t="s">
        <v>60</v>
      </c>
      <c r="D14" s="1" t="s">
        <v>23</v>
      </c>
      <c r="E14" s="1" t="s">
        <v>61</v>
      </c>
      <c r="F14" s="1" t="s">
        <v>9</v>
      </c>
      <c r="G14" s="1" t="s">
        <v>10</v>
      </c>
      <c r="H14" s="1" t="s">
        <v>11</v>
      </c>
      <c r="I14" s="1" t="s">
        <v>12</v>
      </c>
      <c r="J14">
        <v>198114</v>
      </c>
      <c r="K14" t="s">
        <v>9</v>
      </c>
      <c r="L14" t="s">
        <v>9</v>
      </c>
      <c r="M14" t="s">
        <v>9</v>
      </c>
    </row>
    <row r="15" spans="1:13">
      <c r="A15" t="s">
        <v>63</v>
      </c>
      <c r="B15" t="s">
        <v>175</v>
      </c>
      <c r="C15" s="1" t="s">
        <v>63</v>
      </c>
      <c r="D15" s="1" t="s">
        <v>23</v>
      </c>
      <c r="E15" s="1" t="s">
        <v>64</v>
      </c>
      <c r="F15" s="1" t="s">
        <v>9</v>
      </c>
      <c r="G15" s="1" t="s">
        <v>10</v>
      </c>
      <c r="H15" s="1" t="s">
        <v>11</v>
      </c>
      <c r="I15" s="1" t="s">
        <v>12</v>
      </c>
      <c r="J15">
        <v>83154</v>
      </c>
      <c r="K15" t="s">
        <v>9</v>
      </c>
      <c r="L15" t="s">
        <v>9</v>
      </c>
      <c r="M15" t="s">
        <v>9</v>
      </c>
    </row>
    <row r="16" spans="1:13">
      <c r="A16" t="s">
        <v>66</v>
      </c>
      <c r="B16" t="s">
        <v>177</v>
      </c>
      <c r="C16" s="1" t="s">
        <v>66</v>
      </c>
      <c r="D16" s="1" t="s">
        <v>23</v>
      </c>
      <c r="E16" s="1" t="s">
        <v>67</v>
      </c>
      <c r="F16" s="1" t="s">
        <v>9</v>
      </c>
      <c r="G16" s="1" t="s">
        <v>10</v>
      </c>
      <c r="H16" s="1" t="s">
        <v>11</v>
      </c>
      <c r="I16" s="1" t="s">
        <v>12</v>
      </c>
      <c r="J16">
        <v>298947</v>
      </c>
      <c r="K16" t="s">
        <v>9</v>
      </c>
      <c r="L16" t="s">
        <v>9</v>
      </c>
      <c r="M16" t="s">
        <v>9</v>
      </c>
    </row>
    <row r="17" spans="1:13">
      <c r="A17" t="s">
        <v>69</v>
      </c>
      <c r="B17" t="s">
        <v>179</v>
      </c>
      <c r="C17" s="1" t="s">
        <v>69</v>
      </c>
      <c r="D17" s="1" t="s">
        <v>23</v>
      </c>
      <c r="E17" s="1" t="s">
        <v>70</v>
      </c>
      <c r="F17" s="1" t="s">
        <v>9</v>
      </c>
      <c r="G17" s="1" t="s">
        <v>10</v>
      </c>
      <c r="H17" s="1" t="s">
        <v>11</v>
      </c>
      <c r="I17" s="1" t="s">
        <v>12</v>
      </c>
      <c r="J17">
        <v>324395</v>
      </c>
      <c r="K17" t="s">
        <v>9</v>
      </c>
      <c r="L17" t="s">
        <v>9</v>
      </c>
      <c r="M17" t="s">
        <v>9</v>
      </c>
    </row>
    <row r="18" spans="1:13">
      <c r="A18" t="s">
        <v>72</v>
      </c>
      <c r="B18" t="s">
        <v>181</v>
      </c>
      <c r="C18" s="1" t="s">
        <v>72</v>
      </c>
      <c r="D18" s="1" t="s">
        <v>23</v>
      </c>
      <c r="E18" s="1" t="s">
        <v>19</v>
      </c>
      <c r="F18" s="1" t="s">
        <v>9</v>
      </c>
      <c r="G18" s="1" t="s">
        <v>10</v>
      </c>
      <c r="H18" s="1" t="s">
        <v>11</v>
      </c>
      <c r="I18" s="1" t="s">
        <v>12</v>
      </c>
      <c r="J18">
        <v>208988</v>
      </c>
      <c r="K18" t="s">
        <v>9</v>
      </c>
      <c r="L18" t="s">
        <v>9</v>
      </c>
      <c r="M18" t="s">
        <v>9</v>
      </c>
    </row>
    <row r="19" spans="1:13">
      <c r="A19" t="s">
        <v>74</v>
      </c>
      <c r="B19" t="s">
        <v>183</v>
      </c>
      <c r="C19" s="1" t="s">
        <v>74</v>
      </c>
      <c r="D19" s="1" t="s">
        <v>75</v>
      </c>
      <c r="E19" s="1" t="s">
        <v>10</v>
      </c>
      <c r="F19" s="1" t="s">
        <v>9</v>
      </c>
      <c r="G19" s="1" t="s">
        <v>10</v>
      </c>
      <c r="H19" s="1" t="s">
        <v>11</v>
      </c>
      <c r="I19" s="1" t="s">
        <v>12</v>
      </c>
      <c r="J19">
        <v>2150423</v>
      </c>
      <c r="K19" t="s">
        <v>9</v>
      </c>
      <c r="L19" t="s">
        <v>9</v>
      </c>
      <c r="M19" t="s">
        <v>9</v>
      </c>
    </row>
    <row r="20" spans="1:13">
      <c r="A20" t="s">
        <v>88</v>
      </c>
      <c r="B20" t="s">
        <v>192</v>
      </c>
      <c r="C20" s="1" t="s">
        <v>88</v>
      </c>
      <c r="D20" s="1" t="s">
        <v>89</v>
      </c>
      <c r="E20" s="1" t="s">
        <v>10</v>
      </c>
      <c r="F20" s="1" t="s">
        <v>9</v>
      </c>
      <c r="G20" s="1" t="s">
        <v>10</v>
      </c>
      <c r="H20" s="1" t="s">
        <v>11</v>
      </c>
      <c r="I20" s="1" t="s">
        <v>12</v>
      </c>
      <c r="J20">
        <v>2222679</v>
      </c>
      <c r="K20" t="s">
        <v>9</v>
      </c>
      <c r="L20" t="s">
        <v>9</v>
      </c>
      <c r="M20" t="s">
        <v>9</v>
      </c>
    </row>
    <row r="21" spans="1:13">
      <c r="A21" t="s">
        <v>99</v>
      </c>
      <c r="B21" t="s">
        <v>202</v>
      </c>
      <c r="C21" s="1" t="s">
        <v>99</v>
      </c>
      <c r="D21" s="1" t="s">
        <v>100</v>
      </c>
      <c r="E21" s="1" t="s">
        <v>10</v>
      </c>
      <c r="F21" s="1" t="s">
        <v>9</v>
      </c>
      <c r="G21" s="1" t="s">
        <v>10</v>
      </c>
      <c r="H21" s="1" t="s">
        <v>11</v>
      </c>
      <c r="I21" s="1" t="s">
        <v>12</v>
      </c>
      <c r="J21">
        <v>3149965</v>
      </c>
      <c r="K21" t="s">
        <v>9</v>
      </c>
      <c r="L21" t="s">
        <v>9</v>
      </c>
      <c r="M21" t="s">
        <v>9</v>
      </c>
    </row>
    <row r="22" spans="1:13">
      <c r="A22" t="s">
        <v>115</v>
      </c>
      <c r="B22" t="s">
        <v>215</v>
      </c>
      <c r="C22" s="1" t="s">
        <v>115</v>
      </c>
      <c r="D22" s="1" t="s">
        <v>116</v>
      </c>
      <c r="E22" s="1" t="s">
        <v>10</v>
      </c>
      <c r="F22" s="1" t="s">
        <v>9</v>
      </c>
      <c r="G22" s="1" t="s">
        <v>10</v>
      </c>
      <c r="H22" s="1" t="s">
        <v>11</v>
      </c>
      <c r="I22" s="1" t="s">
        <v>12</v>
      </c>
      <c r="J22">
        <v>2107297</v>
      </c>
      <c r="K22" t="s">
        <v>9</v>
      </c>
      <c r="L22" t="s">
        <v>9</v>
      </c>
      <c r="M22" t="s">
        <v>9</v>
      </c>
    </row>
    <row r="23" spans="1:13">
      <c r="A23" t="s">
        <v>125</v>
      </c>
      <c r="B23" t="s">
        <v>224</v>
      </c>
      <c r="C23" s="1" t="s">
        <v>125</v>
      </c>
      <c r="D23" s="1" t="s">
        <v>126</v>
      </c>
      <c r="E23" s="1" t="s">
        <v>10</v>
      </c>
      <c r="F23" s="1" t="s">
        <v>9</v>
      </c>
      <c r="G23" s="1" t="s">
        <v>10</v>
      </c>
      <c r="H23" s="1" t="s">
        <v>11</v>
      </c>
      <c r="I23" s="1" t="s">
        <v>12</v>
      </c>
      <c r="J23">
        <v>1518277</v>
      </c>
      <c r="K23" t="s">
        <v>9</v>
      </c>
      <c r="L23" t="s">
        <v>9</v>
      </c>
      <c r="M23" t="s">
        <v>9</v>
      </c>
    </row>
    <row r="24" spans="1:13">
      <c r="A24" t="s">
        <v>132</v>
      </c>
      <c r="B24" t="s">
        <v>230</v>
      </c>
      <c r="C24" s="1" t="s">
        <v>132</v>
      </c>
      <c r="D24" s="1" t="s">
        <v>133</v>
      </c>
      <c r="E24" s="1" t="s">
        <v>10</v>
      </c>
      <c r="F24" s="1" t="s">
        <v>9</v>
      </c>
      <c r="G24" s="1" t="s">
        <v>10</v>
      </c>
      <c r="H24" s="1" t="s">
        <v>11</v>
      </c>
      <c r="I24" s="1" t="s">
        <v>12</v>
      </c>
      <c r="J24">
        <v>1571093</v>
      </c>
      <c r="K24" t="s">
        <v>9</v>
      </c>
      <c r="L24" t="s">
        <v>9</v>
      </c>
      <c r="M24" t="s">
        <v>9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filterMode="1"/>
  <dimension ref="A1:O410"/>
  <sheetViews>
    <sheetView workbookViewId="0">
      <selection activeCell="B407" sqref="B39:B407"/>
    </sheetView>
  </sheetViews>
  <sheetFormatPr defaultColWidth="10.6640625" defaultRowHeight="15.5"/>
  <sheetData>
    <row r="1" spans="1:15">
      <c r="A1" t="s">
        <v>903</v>
      </c>
      <c r="B1" s="4" t="s">
        <v>248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904</v>
      </c>
      <c r="J1" t="s">
        <v>1242</v>
      </c>
      <c r="K1" t="s">
        <v>876</v>
      </c>
      <c r="L1" t="s">
        <v>244</v>
      </c>
      <c r="M1" t="s">
        <v>878</v>
      </c>
      <c r="N1" t="s">
        <v>246</v>
      </c>
      <c r="O1" t="s">
        <v>245</v>
      </c>
    </row>
    <row r="2" spans="1:15" hidden="1">
      <c r="A2" t="s">
        <v>2658</v>
      </c>
      <c r="B2">
        <v>10002010400002</v>
      </c>
      <c r="C2">
        <v>10</v>
      </c>
      <c r="D2">
        <v>2</v>
      </c>
      <c r="E2">
        <v>1</v>
      </c>
      <c r="F2">
        <v>40</v>
      </c>
      <c r="G2">
        <v>2</v>
      </c>
      <c r="H2">
        <v>0</v>
      </c>
      <c r="I2">
        <v>1000201</v>
      </c>
      <c r="J2">
        <v>665</v>
      </c>
      <c r="K2">
        <v>5.8219978479007963</v>
      </c>
      <c r="L2">
        <f>J2</f>
        <v>665</v>
      </c>
      <c r="M2">
        <f>L234/4</f>
        <v>89269.25</v>
      </c>
      <c r="N2">
        <v>233021</v>
      </c>
    </row>
    <row r="3" spans="1:15" hidden="1">
      <c r="A3" t="s">
        <v>2286</v>
      </c>
      <c r="B3">
        <v>10002010500013</v>
      </c>
      <c r="C3">
        <v>10</v>
      </c>
      <c r="D3">
        <v>2</v>
      </c>
      <c r="E3">
        <v>1</v>
      </c>
      <c r="F3">
        <v>50</v>
      </c>
      <c r="G3">
        <v>13</v>
      </c>
      <c r="H3">
        <v>0</v>
      </c>
      <c r="I3">
        <v>1000201</v>
      </c>
      <c r="J3">
        <v>948</v>
      </c>
      <c r="K3">
        <v>6.2302555563524686</v>
      </c>
      <c r="L3">
        <f>L2+J3</f>
        <v>1613</v>
      </c>
      <c r="N3">
        <f>N2+M2</f>
        <v>322290.25</v>
      </c>
    </row>
    <row r="4" spans="1:15" hidden="1">
      <c r="A4" t="s">
        <v>2672</v>
      </c>
      <c r="B4">
        <v>10002010400024</v>
      </c>
      <c r="C4">
        <v>10</v>
      </c>
      <c r="D4">
        <v>2</v>
      </c>
      <c r="E4">
        <v>1</v>
      </c>
      <c r="F4">
        <v>40</v>
      </c>
      <c r="G4">
        <v>24</v>
      </c>
      <c r="H4">
        <v>0</v>
      </c>
      <c r="I4">
        <v>1000201</v>
      </c>
      <c r="J4">
        <v>680</v>
      </c>
      <c r="K4">
        <v>11.804876621048354</v>
      </c>
      <c r="L4">
        <f t="shared" ref="L4:L67" si="0">L3+J4</f>
        <v>2293</v>
      </c>
      <c r="N4">
        <f>N2+2*M2-L234</f>
        <v>54482.5</v>
      </c>
    </row>
    <row r="5" spans="1:15" hidden="1">
      <c r="A5" t="s">
        <v>2719</v>
      </c>
      <c r="B5">
        <v>10002010800009</v>
      </c>
      <c r="C5">
        <v>10</v>
      </c>
      <c r="D5">
        <v>2</v>
      </c>
      <c r="E5">
        <v>1</v>
      </c>
      <c r="F5">
        <v>80</v>
      </c>
      <c r="G5">
        <v>9</v>
      </c>
      <c r="H5">
        <v>0</v>
      </c>
      <c r="I5">
        <v>1000201</v>
      </c>
      <c r="J5">
        <v>795</v>
      </c>
      <c r="K5">
        <v>12.191971951175747</v>
      </c>
      <c r="L5">
        <f t="shared" si="0"/>
        <v>3088</v>
      </c>
      <c r="N5">
        <f>N2+3*M2-L234</f>
        <v>143751.75</v>
      </c>
    </row>
    <row r="6" spans="1:15" hidden="1">
      <c r="A6" t="s">
        <v>2630</v>
      </c>
      <c r="B6">
        <v>10002010200007</v>
      </c>
      <c r="C6">
        <v>10</v>
      </c>
      <c r="D6">
        <v>2</v>
      </c>
      <c r="E6">
        <v>1</v>
      </c>
      <c r="F6">
        <v>20</v>
      </c>
      <c r="G6">
        <v>7</v>
      </c>
      <c r="H6">
        <v>0</v>
      </c>
      <c r="I6">
        <v>1000201</v>
      </c>
      <c r="J6">
        <v>2741</v>
      </c>
      <c r="K6">
        <v>13.9544080598485</v>
      </c>
      <c r="L6">
        <f t="shared" si="0"/>
        <v>5829</v>
      </c>
    </row>
    <row r="7" spans="1:15" hidden="1">
      <c r="A7" t="s">
        <v>2738</v>
      </c>
      <c r="B7">
        <v>10002010900009</v>
      </c>
      <c r="C7">
        <v>10</v>
      </c>
      <c r="D7">
        <v>2</v>
      </c>
      <c r="E7">
        <v>1</v>
      </c>
      <c r="F7">
        <v>90</v>
      </c>
      <c r="G7">
        <v>9</v>
      </c>
      <c r="H7">
        <v>0</v>
      </c>
      <c r="I7">
        <v>1000201</v>
      </c>
      <c r="J7">
        <v>3256</v>
      </c>
      <c r="K7">
        <v>17.143330090212931</v>
      </c>
      <c r="L7">
        <f t="shared" si="0"/>
        <v>9085</v>
      </c>
    </row>
    <row r="8" spans="1:15" hidden="1">
      <c r="A8" t="s">
        <v>2634</v>
      </c>
      <c r="B8">
        <v>10002010200018</v>
      </c>
      <c r="C8">
        <v>10</v>
      </c>
      <c r="D8">
        <v>2</v>
      </c>
      <c r="E8">
        <v>1</v>
      </c>
      <c r="F8">
        <v>20</v>
      </c>
      <c r="G8">
        <v>18</v>
      </c>
      <c r="H8">
        <v>0</v>
      </c>
      <c r="I8">
        <v>1000201</v>
      </c>
      <c r="J8">
        <v>2542</v>
      </c>
      <c r="K8">
        <v>18.172208602355688</v>
      </c>
      <c r="L8">
        <f t="shared" si="0"/>
        <v>11627</v>
      </c>
    </row>
    <row r="9" spans="1:15" hidden="1">
      <c r="A9" t="s">
        <v>450</v>
      </c>
      <c r="B9">
        <v>10002010100013</v>
      </c>
      <c r="C9">
        <v>10</v>
      </c>
      <c r="D9">
        <v>2</v>
      </c>
      <c r="E9">
        <v>1</v>
      </c>
      <c r="F9">
        <v>10</v>
      </c>
      <c r="G9">
        <v>13</v>
      </c>
      <c r="H9">
        <v>0</v>
      </c>
      <c r="I9">
        <v>1000201</v>
      </c>
      <c r="J9">
        <v>1697</v>
      </c>
      <c r="K9">
        <v>20.713154580266163</v>
      </c>
      <c r="L9">
        <f t="shared" si="0"/>
        <v>13324</v>
      </c>
    </row>
    <row r="10" spans="1:15" hidden="1">
      <c r="A10" t="s">
        <v>2764</v>
      </c>
      <c r="B10">
        <v>10002011100008</v>
      </c>
      <c r="C10">
        <v>10</v>
      </c>
      <c r="D10">
        <v>2</v>
      </c>
      <c r="E10">
        <v>1</v>
      </c>
      <c r="F10">
        <v>110</v>
      </c>
      <c r="G10">
        <v>8</v>
      </c>
      <c r="H10">
        <v>0</v>
      </c>
      <c r="I10">
        <v>1000201</v>
      </c>
      <c r="J10">
        <v>41</v>
      </c>
      <c r="K10">
        <v>21.01675040769987</v>
      </c>
      <c r="L10">
        <f t="shared" si="0"/>
        <v>13365</v>
      </c>
    </row>
    <row r="11" spans="1:15" hidden="1">
      <c r="A11" t="s">
        <v>2756</v>
      </c>
      <c r="B11">
        <v>10002011000016</v>
      </c>
      <c r="C11">
        <v>10</v>
      </c>
      <c r="D11">
        <v>2</v>
      </c>
      <c r="E11">
        <v>1</v>
      </c>
      <c r="F11">
        <v>100</v>
      </c>
      <c r="G11">
        <v>16</v>
      </c>
      <c r="H11">
        <v>0</v>
      </c>
      <c r="I11">
        <v>1000201</v>
      </c>
      <c r="J11">
        <v>752</v>
      </c>
      <c r="K11">
        <v>21.247990437973201</v>
      </c>
      <c r="L11">
        <f t="shared" si="0"/>
        <v>14117</v>
      </c>
    </row>
    <row r="12" spans="1:15" hidden="1">
      <c r="A12" t="s">
        <v>2771</v>
      </c>
      <c r="B12">
        <v>10002011200005</v>
      </c>
      <c r="C12">
        <v>10</v>
      </c>
      <c r="D12">
        <v>2</v>
      </c>
      <c r="E12">
        <v>1</v>
      </c>
      <c r="F12">
        <v>120</v>
      </c>
      <c r="G12">
        <v>5</v>
      </c>
      <c r="H12">
        <v>0</v>
      </c>
      <c r="I12">
        <v>1000201</v>
      </c>
      <c r="J12">
        <v>96</v>
      </c>
      <c r="K12">
        <v>21.337206308346122</v>
      </c>
      <c r="L12">
        <f t="shared" si="0"/>
        <v>14213</v>
      </c>
    </row>
    <row r="13" spans="1:15" hidden="1">
      <c r="A13" t="s">
        <v>2685</v>
      </c>
      <c r="B13">
        <v>10002010500014</v>
      </c>
      <c r="C13">
        <v>10</v>
      </c>
      <c r="D13">
        <v>2</v>
      </c>
      <c r="E13">
        <v>1</v>
      </c>
      <c r="F13">
        <v>50</v>
      </c>
      <c r="G13">
        <v>14</v>
      </c>
      <c r="H13">
        <v>0</v>
      </c>
      <c r="I13">
        <v>1000201</v>
      </c>
      <c r="J13">
        <v>1228</v>
      </c>
      <c r="K13">
        <v>21.398858692532158</v>
      </c>
      <c r="L13">
        <f t="shared" si="0"/>
        <v>15441</v>
      </c>
    </row>
    <row r="14" spans="1:15" hidden="1">
      <c r="A14" t="s">
        <v>990</v>
      </c>
      <c r="B14">
        <v>10002010900005</v>
      </c>
      <c r="C14">
        <v>10</v>
      </c>
      <c r="D14">
        <v>2</v>
      </c>
      <c r="E14">
        <v>1</v>
      </c>
      <c r="F14">
        <v>90</v>
      </c>
      <c r="G14">
        <v>5</v>
      </c>
      <c r="H14">
        <v>0</v>
      </c>
      <c r="I14">
        <v>1000201</v>
      </c>
      <c r="J14">
        <v>1248</v>
      </c>
      <c r="K14">
        <v>21.791951048241057</v>
      </c>
      <c r="L14">
        <f t="shared" si="0"/>
        <v>16689</v>
      </c>
    </row>
    <row r="15" spans="1:15" hidden="1">
      <c r="A15" t="s">
        <v>1004</v>
      </c>
      <c r="B15">
        <v>10002010700001</v>
      </c>
      <c r="C15">
        <v>10</v>
      </c>
      <c r="D15">
        <v>2</v>
      </c>
      <c r="E15">
        <v>1</v>
      </c>
      <c r="F15">
        <v>70</v>
      </c>
      <c r="G15">
        <v>1</v>
      </c>
      <c r="H15">
        <v>0</v>
      </c>
      <c r="I15">
        <v>1000201</v>
      </c>
      <c r="J15">
        <v>5230</v>
      </c>
      <c r="K15">
        <v>22.524028268195714</v>
      </c>
      <c r="L15">
        <f t="shared" si="0"/>
        <v>21919</v>
      </c>
    </row>
    <row r="16" spans="1:15" hidden="1">
      <c r="A16" t="s">
        <v>2772</v>
      </c>
      <c r="B16">
        <v>10002011200006</v>
      </c>
      <c r="C16">
        <v>10</v>
      </c>
      <c r="D16">
        <v>2</v>
      </c>
      <c r="E16">
        <v>1</v>
      </c>
      <c r="F16">
        <v>120</v>
      </c>
      <c r="G16">
        <v>6</v>
      </c>
      <c r="H16">
        <v>0</v>
      </c>
      <c r="I16">
        <v>1000201</v>
      </c>
      <c r="J16">
        <v>22</v>
      </c>
      <c r="K16">
        <v>23.151123151840345</v>
      </c>
      <c r="L16">
        <f t="shared" si="0"/>
        <v>21941</v>
      </c>
    </row>
    <row r="17" spans="1:12" hidden="1">
      <c r="A17" t="s">
        <v>2704</v>
      </c>
      <c r="B17">
        <v>10002010700006</v>
      </c>
      <c r="C17">
        <v>10</v>
      </c>
      <c r="D17">
        <v>2</v>
      </c>
      <c r="E17">
        <v>1</v>
      </c>
      <c r="F17">
        <v>70</v>
      </c>
      <c r="G17">
        <v>6</v>
      </c>
      <c r="H17">
        <v>0</v>
      </c>
      <c r="I17">
        <v>1000201</v>
      </c>
      <c r="J17">
        <v>1158</v>
      </c>
      <c r="K17">
        <v>23.154283559948123</v>
      </c>
      <c r="L17">
        <f t="shared" si="0"/>
        <v>23099</v>
      </c>
    </row>
    <row r="18" spans="1:12" hidden="1">
      <c r="A18" t="s">
        <v>2739</v>
      </c>
      <c r="B18">
        <v>10002010900010</v>
      </c>
      <c r="C18">
        <v>10</v>
      </c>
      <c r="D18">
        <v>2</v>
      </c>
      <c r="E18">
        <v>1</v>
      </c>
      <c r="F18">
        <v>90</v>
      </c>
      <c r="G18">
        <v>10</v>
      </c>
      <c r="H18">
        <v>0</v>
      </c>
      <c r="I18">
        <v>1000201</v>
      </c>
      <c r="J18">
        <v>2923</v>
      </c>
      <c r="K18">
        <v>25.522881421154452</v>
      </c>
      <c r="L18">
        <f t="shared" si="0"/>
        <v>26022</v>
      </c>
    </row>
    <row r="19" spans="1:12" hidden="1">
      <c r="A19" t="s">
        <v>1209</v>
      </c>
      <c r="B19">
        <v>10002010100019</v>
      </c>
      <c r="C19">
        <v>10</v>
      </c>
      <c r="D19">
        <v>2</v>
      </c>
      <c r="E19">
        <v>1</v>
      </c>
      <c r="F19">
        <v>10</v>
      </c>
      <c r="G19">
        <v>19</v>
      </c>
      <c r="H19">
        <v>0</v>
      </c>
      <c r="I19">
        <v>1000201</v>
      </c>
      <c r="J19">
        <v>963</v>
      </c>
      <c r="K19">
        <v>35.532904203814638</v>
      </c>
      <c r="L19">
        <f t="shared" si="0"/>
        <v>26985</v>
      </c>
    </row>
    <row r="20" spans="1:12" hidden="1">
      <c r="A20" t="s">
        <v>2649</v>
      </c>
      <c r="B20">
        <v>10002010300017</v>
      </c>
      <c r="C20">
        <v>10</v>
      </c>
      <c r="D20">
        <v>2</v>
      </c>
      <c r="E20">
        <v>1</v>
      </c>
      <c r="F20">
        <v>30</v>
      </c>
      <c r="G20">
        <v>17</v>
      </c>
      <c r="H20">
        <v>0</v>
      </c>
      <c r="I20">
        <v>1000201</v>
      </c>
      <c r="J20">
        <v>443</v>
      </c>
      <c r="K20">
        <v>35.91605257789773</v>
      </c>
      <c r="L20">
        <f t="shared" si="0"/>
        <v>27428</v>
      </c>
    </row>
    <row r="21" spans="1:12" hidden="1">
      <c r="A21" t="s">
        <v>2765</v>
      </c>
      <c r="B21">
        <v>10002011100009</v>
      </c>
      <c r="C21">
        <v>10</v>
      </c>
      <c r="D21">
        <v>2</v>
      </c>
      <c r="E21">
        <v>1</v>
      </c>
      <c r="F21">
        <v>110</v>
      </c>
      <c r="G21">
        <v>9</v>
      </c>
      <c r="H21">
        <v>0</v>
      </c>
      <c r="I21">
        <v>1000201</v>
      </c>
      <c r="J21">
        <v>52</v>
      </c>
      <c r="K21">
        <v>36.213531155139833</v>
      </c>
      <c r="L21">
        <f t="shared" si="0"/>
        <v>27480</v>
      </c>
    </row>
    <row r="22" spans="1:12" hidden="1">
      <c r="A22" t="s">
        <v>2673</v>
      </c>
      <c r="B22">
        <v>10002010500001</v>
      </c>
      <c r="C22">
        <v>10</v>
      </c>
      <c r="D22">
        <v>2</v>
      </c>
      <c r="E22">
        <v>1</v>
      </c>
      <c r="F22">
        <v>50</v>
      </c>
      <c r="G22">
        <v>1</v>
      </c>
      <c r="H22">
        <v>0</v>
      </c>
      <c r="I22">
        <v>1000201</v>
      </c>
      <c r="J22">
        <v>1542</v>
      </c>
      <c r="K22">
        <v>38.006630463888968</v>
      </c>
      <c r="L22">
        <f t="shared" si="0"/>
        <v>29022</v>
      </c>
    </row>
    <row r="23" spans="1:12" hidden="1">
      <c r="A23" t="s">
        <v>2690</v>
      </c>
      <c r="B23">
        <v>10002010600001</v>
      </c>
      <c r="C23">
        <v>10</v>
      </c>
      <c r="D23">
        <v>2</v>
      </c>
      <c r="E23">
        <v>1</v>
      </c>
      <c r="F23">
        <v>60</v>
      </c>
      <c r="G23">
        <v>1</v>
      </c>
      <c r="H23">
        <v>0</v>
      </c>
      <c r="I23">
        <v>1000201</v>
      </c>
      <c r="J23">
        <v>2323</v>
      </c>
      <c r="K23">
        <v>38.374889695228163</v>
      </c>
      <c r="L23">
        <f t="shared" si="0"/>
        <v>31345</v>
      </c>
    </row>
    <row r="24" spans="1:12" hidden="1">
      <c r="A24" t="s">
        <v>2537</v>
      </c>
      <c r="B24">
        <v>10002010400022</v>
      </c>
      <c r="C24">
        <v>10</v>
      </c>
      <c r="D24">
        <v>2</v>
      </c>
      <c r="E24">
        <v>1</v>
      </c>
      <c r="F24">
        <v>40</v>
      </c>
      <c r="G24">
        <v>22</v>
      </c>
      <c r="H24">
        <v>0</v>
      </c>
      <c r="I24">
        <v>1000201</v>
      </c>
      <c r="J24">
        <v>1031</v>
      </c>
      <c r="K24">
        <v>40.670820356476</v>
      </c>
      <c r="L24">
        <f t="shared" si="0"/>
        <v>32376</v>
      </c>
    </row>
    <row r="25" spans="1:12" hidden="1">
      <c r="A25" t="s">
        <v>2625</v>
      </c>
      <c r="B25">
        <v>10002010100037</v>
      </c>
      <c r="C25">
        <v>10</v>
      </c>
      <c r="D25">
        <v>2</v>
      </c>
      <c r="E25">
        <v>1</v>
      </c>
      <c r="F25">
        <v>10</v>
      </c>
      <c r="G25">
        <v>37</v>
      </c>
      <c r="H25">
        <v>0</v>
      </c>
      <c r="I25">
        <v>1000201</v>
      </c>
      <c r="J25">
        <v>1521</v>
      </c>
      <c r="K25">
        <v>40.956964942690377</v>
      </c>
      <c r="L25">
        <f t="shared" si="0"/>
        <v>33897</v>
      </c>
    </row>
    <row r="26" spans="1:12" hidden="1">
      <c r="A26" t="s">
        <v>2089</v>
      </c>
      <c r="B26">
        <v>10002010400013</v>
      </c>
      <c r="C26">
        <v>10</v>
      </c>
      <c r="D26">
        <v>2</v>
      </c>
      <c r="E26">
        <v>1</v>
      </c>
      <c r="F26">
        <v>40</v>
      </c>
      <c r="G26">
        <v>13</v>
      </c>
      <c r="H26">
        <v>0</v>
      </c>
      <c r="I26">
        <v>1000201</v>
      </c>
      <c r="J26">
        <v>600</v>
      </c>
      <c r="K26">
        <v>41.084643561780773</v>
      </c>
      <c r="L26">
        <f t="shared" si="0"/>
        <v>34497</v>
      </c>
    </row>
    <row r="27" spans="1:12" hidden="1">
      <c r="A27" t="s">
        <v>2721</v>
      </c>
      <c r="B27">
        <v>10002010800011</v>
      </c>
      <c r="C27">
        <v>10</v>
      </c>
      <c r="D27">
        <v>2</v>
      </c>
      <c r="E27">
        <v>1</v>
      </c>
      <c r="F27">
        <v>80</v>
      </c>
      <c r="G27">
        <v>11</v>
      </c>
      <c r="H27">
        <v>0</v>
      </c>
      <c r="I27">
        <v>1000201</v>
      </c>
      <c r="J27">
        <v>1413</v>
      </c>
      <c r="K27">
        <v>43.311040730716087</v>
      </c>
      <c r="L27">
        <f t="shared" si="0"/>
        <v>35910</v>
      </c>
    </row>
    <row r="28" spans="1:12" hidden="1">
      <c r="A28" t="s">
        <v>2728</v>
      </c>
      <c r="B28">
        <v>10002010800018</v>
      </c>
      <c r="C28">
        <v>10</v>
      </c>
      <c r="D28">
        <v>2</v>
      </c>
      <c r="E28">
        <v>1</v>
      </c>
      <c r="F28">
        <v>80</v>
      </c>
      <c r="G28">
        <v>18</v>
      </c>
      <c r="H28">
        <v>0</v>
      </c>
      <c r="I28">
        <v>1000201</v>
      </c>
      <c r="J28">
        <v>3511</v>
      </c>
      <c r="K28">
        <v>45.202338317260839</v>
      </c>
      <c r="L28">
        <f t="shared" si="0"/>
        <v>39421</v>
      </c>
    </row>
    <row r="29" spans="1:12" hidden="1">
      <c r="A29" t="s">
        <v>2687</v>
      </c>
      <c r="B29">
        <v>10002010500016</v>
      </c>
      <c r="C29">
        <v>10</v>
      </c>
      <c r="D29">
        <v>2</v>
      </c>
      <c r="E29">
        <v>1</v>
      </c>
      <c r="F29">
        <v>50</v>
      </c>
      <c r="G29">
        <v>16</v>
      </c>
      <c r="H29">
        <v>0</v>
      </c>
      <c r="I29">
        <v>1000201</v>
      </c>
      <c r="J29">
        <v>3110</v>
      </c>
      <c r="K29">
        <v>51.463265274907734</v>
      </c>
      <c r="L29">
        <f t="shared" si="0"/>
        <v>42531</v>
      </c>
    </row>
    <row r="30" spans="1:12" hidden="1">
      <c r="A30" t="s">
        <v>2674</v>
      </c>
      <c r="B30">
        <v>10002010500002</v>
      </c>
      <c r="C30">
        <v>10</v>
      </c>
      <c r="D30">
        <v>2</v>
      </c>
      <c r="E30">
        <v>1</v>
      </c>
      <c r="F30">
        <v>50</v>
      </c>
      <c r="G30">
        <v>2</v>
      </c>
      <c r="H30">
        <v>0</v>
      </c>
      <c r="I30">
        <v>1000201</v>
      </c>
      <c r="J30">
        <v>1859</v>
      </c>
      <c r="K30">
        <v>52.940582460252806</v>
      </c>
      <c r="L30">
        <f t="shared" si="0"/>
        <v>44390</v>
      </c>
    </row>
    <row r="31" spans="1:12" hidden="1">
      <c r="A31" t="s">
        <v>1566</v>
      </c>
      <c r="B31">
        <v>10002010700007</v>
      </c>
      <c r="C31">
        <v>10</v>
      </c>
      <c r="D31">
        <v>2</v>
      </c>
      <c r="E31">
        <v>1</v>
      </c>
      <c r="F31">
        <v>70</v>
      </c>
      <c r="G31">
        <v>7</v>
      </c>
      <c r="H31">
        <v>0</v>
      </c>
      <c r="I31">
        <v>1000201</v>
      </c>
      <c r="J31">
        <v>1378</v>
      </c>
      <c r="K31">
        <v>53.238439082320554</v>
      </c>
      <c r="L31">
        <f t="shared" si="0"/>
        <v>45768</v>
      </c>
    </row>
    <row r="32" spans="1:12" hidden="1">
      <c r="A32" t="s">
        <v>2693</v>
      </c>
      <c r="B32">
        <v>10002010600006</v>
      </c>
      <c r="C32">
        <v>10</v>
      </c>
      <c r="D32">
        <v>2</v>
      </c>
      <c r="E32">
        <v>1</v>
      </c>
      <c r="F32">
        <v>60</v>
      </c>
      <c r="G32">
        <v>6</v>
      </c>
      <c r="H32">
        <v>0</v>
      </c>
      <c r="I32">
        <v>1000201</v>
      </c>
      <c r="J32">
        <v>1528</v>
      </c>
      <c r="K32">
        <v>54.876499892344782</v>
      </c>
      <c r="L32">
        <f t="shared" si="0"/>
        <v>47296</v>
      </c>
    </row>
    <row r="33" spans="1:15" hidden="1">
      <c r="A33" t="s">
        <v>2746</v>
      </c>
      <c r="B33">
        <v>10002011000004</v>
      </c>
      <c r="C33">
        <v>10</v>
      </c>
      <c r="D33">
        <v>2</v>
      </c>
      <c r="E33">
        <v>1</v>
      </c>
      <c r="F33">
        <v>100</v>
      </c>
      <c r="G33">
        <v>4</v>
      </c>
      <c r="H33">
        <v>0</v>
      </c>
      <c r="I33">
        <v>1000201</v>
      </c>
      <c r="J33">
        <v>580</v>
      </c>
      <c r="K33">
        <v>56.031571924746643</v>
      </c>
      <c r="L33">
        <f t="shared" si="0"/>
        <v>47876</v>
      </c>
    </row>
    <row r="34" spans="1:15" hidden="1">
      <c r="A34" t="s">
        <v>285</v>
      </c>
      <c r="B34">
        <v>10002010300014</v>
      </c>
      <c r="C34">
        <v>10</v>
      </c>
      <c r="D34">
        <v>2</v>
      </c>
      <c r="E34">
        <v>1</v>
      </c>
      <c r="F34">
        <v>30</v>
      </c>
      <c r="G34">
        <v>14</v>
      </c>
      <c r="H34">
        <v>0</v>
      </c>
      <c r="I34">
        <v>1000201</v>
      </c>
      <c r="J34">
        <v>527</v>
      </c>
      <c r="K34">
        <v>56.185244645015196</v>
      </c>
      <c r="L34">
        <f t="shared" si="0"/>
        <v>48403</v>
      </c>
    </row>
    <row r="35" spans="1:15" hidden="1">
      <c r="A35" t="s">
        <v>2659</v>
      </c>
      <c r="B35">
        <v>10002010400003</v>
      </c>
      <c r="C35">
        <v>10</v>
      </c>
      <c r="D35">
        <v>2</v>
      </c>
      <c r="E35">
        <v>1</v>
      </c>
      <c r="F35">
        <v>40</v>
      </c>
      <c r="G35">
        <v>3</v>
      </c>
      <c r="H35">
        <v>0</v>
      </c>
      <c r="I35">
        <v>1000201</v>
      </c>
      <c r="J35">
        <v>873</v>
      </c>
      <c r="K35">
        <v>58.095835309241181</v>
      </c>
      <c r="L35">
        <f t="shared" si="0"/>
        <v>49276</v>
      </c>
    </row>
    <row r="36" spans="1:15" hidden="1">
      <c r="A36" t="s">
        <v>2716</v>
      </c>
      <c r="B36">
        <v>10002010800004</v>
      </c>
      <c r="C36">
        <v>10</v>
      </c>
      <c r="D36">
        <v>2</v>
      </c>
      <c r="E36">
        <v>1</v>
      </c>
      <c r="F36">
        <v>80</v>
      </c>
      <c r="G36">
        <v>4</v>
      </c>
      <c r="H36">
        <v>0</v>
      </c>
      <c r="I36">
        <v>1000201</v>
      </c>
      <c r="J36">
        <v>865</v>
      </c>
      <c r="K36">
        <v>61.9479806776815</v>
      </c>
      <c r="L36">
        <f t="shared" si="0"/>
        <v>50141</v>
      </c>
    </row>
    <row r="37" spans="1:15" hidden="1">
      <c r="A37" t="s">
        <v>2742</v>
      </c>
      <c r="B37">
        <v>10002010900013</v>
      </c>
      <c r="C37">
        <v>10</v>
      </c>
      <c r="D37">
        <v>2</v>
      </c>
      <c r="E37">
        <v>1</v>
      </c>
      <c r="F37">
        <v>90</v>
      </c>
      <c r="G37">
        <v>13</v>
      </c>
      <c r="H37">
        <v>0</v>
      </c>
      <c r="I37">
        <v>1000201</v>
      </c>
      <c r="J37">
        <v>1981</v>
      </c>
      <c r="K37">
        <v>65.291089716477629</v>
      </c>
      <c r="L37">
        <f t="shared" si="0"/>
        <v>52122</v>
      </c>
    </row>
    <row r="38" spans="1:15" hidden="1">
      <c r="A38" t="s">
        <v>2748</v>
      </c>
      <c r="B38">
        <v>10002011000007</v>
      </c>
      <c r="C38">
        <v>10</v>
      </c>
      <c r="D38">
        <v>2</v>
      </c>
      <c r="E38">
        <v>1</v>
      </c>
      <c r="F38">
        <v>100</v>
      </c>
      <c r="G38">
        <v>7</v>
      </c>
      <c r="H38">
        <v>0</v>
      </c>
      <c r="I38">
        <v>1000201</v>
      </c>
      <c r="J38">
        <v>1139</v>
      </c>
      <c r="K38">
        <v>66.170845754130596</v>
      </c>
      <c r="L38">
        <f t="shared" si="0"/>
        <v>53261</v>
      </c>
    </row>
    <row r="39" spans="1:15">
      <c r="A39" s="2" t="s">
        <v>1879</v>
      </c>
      <c r="B39" s="2">
        <v>10002010300021</v>
      </c>
      <c r="C39" s="2">
        <v>10</v>
      </c>
      <c r="D39" s="2">
        <v>2</v>
      </c>
      <c r="E39" s="2">
        <v>1</v>
      </c>
      <c r="F39" s="2">
        <v>30</v>
      </c>
      <c r="G39" s="2">
        <v>21</v>
      </c>
      <c r="H39" s="2">
        <v>0</v>
      </c>
      <c r="I39" s="2">
        <v>1000201</v>
      </c>
      <c r="J39" s="2">
        <v>1487</v>
      </c>
      <c r="K39" s="2">
        <v>67.0851019808117</v>
      </c>
      <c r="L39" s="2">
        <f t="shared" si="0"/>
        <v>54748</v>
      </c>
      <c r="M39" s="2"/>
      <c r="N39" s="2"/>
      <c r="O39" s="2">
        <v>1</v>
      </c>
    </row>
    <row r="40" spans="1:15" hidden="1">
      <c r="A40" t="s">
        <v>1211</v>
      </c>
      <c r="B40">
        <v>10002010100032</v>
      </c>
      <c r="C40">
        <v>10</v>
      </c>
      <c r="D40">
        <v>2</v>
      </c>
      <c r="E40">
        <v>1</v>
      </c>
      <c r="F40">
        <v>10</v>
      </c>
      <c r="G40">
        <v>32</v>
      </c>
      <c r="H40">
        <v>0</v>
      </c>
      <c r="I40">
        <v>1000201</v>
      </c>
      <c r="J40">
        <v>1666</v>
      </c>
      <c r="K40">
        <v>69.171616348916459</v>
      </c>
      <c r="L40">
        <f t="shared" si="0"/>
        <v>56414</v>
      </c>
    </row>
    <row r="41" spans="1:15" hidden="1">
      <c r="A41" t="s">
        <v>1698</v>
      </c>
      <c r="B41">
        <v>10002010400009</v>
      </c>
      <c r="C41">
        <v>10</v>
      </c>
      <c r="D41">
        <v>2</v>
      </c>
      <c r="E41">
        <v>1</v>
      </c>
      <c r="F41">
        <v>40</v>
      </c>
      <c r="G41">
        <v>9</v>
      </c>
      <c r="H41">
        <v>0</v>
      </c>
      <c r="I41">
        <v>1000201</v>
      </c>
      <c r="J41">
        <v>1294</v>
      </c>
      <c r="K41">
        <v>71.332753278263652</v>
      </c>
      <c r="L41">
        <f t="shared" si="0"/>
        <v>57708</v>
      </c>
    </row>
    <row r="42" spans="1:15" hidden="1">
      <c r="A42" t="s">
        <v>1648</v>
      </c>
      <c r="B42">
        <v>10002010100042</v>
      </c>
      <c r="C42">
        <v>10</v>
      </c>
      <c r="D42">
        <v>2</v>
      </c>
      <c r="E42">
        <v>1</v>
      </c>
      <c r="F42">
        <v>10</v>
      </c>
      <c r="G42">
        <v>42</v>
      </c>
      <c r="H42">
        <v>0</v>
      </c>
      <c r="I42">
        <v>1000201</v>
      </c>
      <c r="J42">
        <v>2910</v>
      </c>
      <c r="K42">
        <v>71.845252083130788</v>
      </c>
      <c r="L42">
        <f t="shared" si="0"/>
        <v>60618</v>
      </c>
    </row>
    <row r="43" spans="1:15" hidden="1">
      <c r="A43" t="s">
        <v>2628</v>
      </c>
      <c r="B43">
        <v>10002010100047</v>
      </c>
      <c r="C43">
        <v>10</v>
      </c>
      <c r="D43">
        <v>2</v>
      </c>
      <c r="E43">
        <v>1</v>
      </c>
      <c r="F43">
        <v>10</v>
      </c>
      <c r="G43">
        <v>47</v>
      </c>
      <c r="H43">
        <v>0</v>
      </c>
      <c r="I43">
        <v>1000201</v>
      </c>
      <c r="J43">
        <v>2648</v>
      </c>
      <c r="K43">
        <v>77.111978912342934</v>
      </c>
      <c r="L43">
        <f t="shared" si="0"/>
        <v>63266</v>
      </c>
    </row>
    <row r="44" spans="1:15" hidden="1">
      <c r="A44" t="s">
        <v>2718</v>
      </c>
      <c r="B44">
        <v>10002010800007</v>
      </c>
      <c r="C44">
        <v>10</v>
      </c>
      <c r="D44">
        <v>2</v>
      </c>
      <c r="E44">
        <v>1</v>
      </c>
      <c r="F44">
        <v>80</v>
      </c>
      <c r="G44">
        <v>7</v>
      </c>
      <c r="H44">
        <v>0</v>
      </c>
      <c r="I44">
        <v>1000201</v>
      </c>
      <c r="J44">
        <v>2682</v>
      </c>
      <c r="K44">
        <v>79.145469868480589</v>
      </c>
      <c r="L44">
        <f t="shared" si="0"/>
        <v>65948</v>
      </c>
    </row>
    <row r="45" spans="1:15" hidden="1">
      <c r="A45" t="s">
        <v>2705</v>
      </c>
      <c r="B45">
        <v>10002010700008</v>
      </c>
      <c r="C45">
        <v>10</v>
      </c>
      <c r="D45">
        <v>2</v>
      </c>
      <c r="E45">
        <v>1</v>
      </c>
      <c r="F45">
        <v>70</v>
      </c>
      <c r="G45">
        <v>8</v>
      </c>
      <c r="H45">
        <v>0</v>
      </c>
      <c r="I45">
        <v>1000201</v>
      </c>
      <c r="J45">
        <v>658</v>
      </c>
      <c r="K45">
        <v>80.934165012326801</v>
      </c>
      <c r="L45">
        <f t="shared" si="0"/>
        <v>66606</v>
      </c>
    </row>
    <row r="46" spans="1:15" hidden="1">
      <c r="A46" t="s">
        <v>2676</v>
      </c>
      <c r="B46">
        <v>10002010500004</v>
      </c>
      <c r="C46">
        <v>10</v>
      </c>
      <c r="D46">
        <v>2</v>
      </c>
      <c r="E46">
        <v>1</v>
      </c>
      <c r="F46">
        <v>50</v>
      </c>
      <c r="G46">
        <v>4</v>
      </c>
      <c r="H46">
        <v>0</v>
      </c>
      <c r="I46">
        <v>1000201</v>
      </c>
      <c r="J46">
        <v>2415</v>
      </c>
      <c r="K46">
        <v>81.516408931360274</v>
      </c>
      <c r="L46">
        <f t="shared" si="0"/>
        <v>69021</v>
      </c>
    </row>
    <row r="47" spans="1:15" hidden="1">
      <c r="A47" t="s">
        <v>1473</v>
      </c>
      <c r="B47">
        <v>10002010800006</v>
      </c>
      <c r="C47">
        <v>10</v>
      </c>
      <c r="D47">
        <v>2</v>
      </c>
      <c r="E47">
        <v>1</v>
      </c>
      <c r="F47">
        <v>80</v>
      </c>
      <c r="G47">
        <v>6</v>
      </c>
      <c r="H47">
        <v>0</v>
      </c>
      <c r="I47">
        <v>1000201</v>
      </c>
      <c r="J47">
        <v>1346</v>
      </c>
      <c r="K47">
        <v>82.401146602928819</v>
      </c>
      <c r="L47">
        <f t="shared" si="0"/>
        <v>70367</v>
      </c>
    </row>
    <row r="48" spans="1:15" hidden="1">
      <c r="A48" t="s">
        <v>779</v>
      </c>
      <c r="B48">
        <v>10002010200011</v>
      </c>
      <c r="C48">
        <v>10</v>
      </c>
      <c r="D48">
        <v>2</v>
      </c>
      <c r="E48">
        <v>1</v>
      </c>
      <c r="F48">
        <v>20</v>
      </c>
      <c r="G48">
        <v>11</v>
      </c>
      <c r="H48">
        <v>0</v>
      </c>
      <c r="I48">
        <v>1000201</v>
      </c>
      <c r="J48">
        <v>1155</v>
      </c>
      <c r="K48">
        <v>83.310691539389268</v>
      </c>
      <c r="L48">
        <f t="shared" si="0"/>
        <v>71522</v>
      </c>
    </row>
    <row r="49" spans="1:12" hidden="1">
      <c r="A49" t="s">
        <v>2621</v>
      </c>
      <c r="B49">
        <v>10002010100025</v>
      </c>
      <c r="C49">
        <v>10</v>
      </c>
      <c r="D49">
        <v>2</v>
      </c>
      <c r="E49">
        <v>1</v>
      </c>
      <c r="F49">
        <v>10</v>
      </c>
      <c r="G49">
        <v>25</v>
      </c>
      <c r="H49">
        <v>0</v>
      </c>
      <c r="I49">
        <v>1000201</v>
      </c>
      <c r="J49">
        <v>1849</v>
      </c>
      <c r="K49">
        <v>84.604651838035664</v>
      </c>
      <c r="L49">
        <f t="shared" si="0"/>
        <v>73371</v>
      </c>
    </row>
    <row r="50" spans="1:12" hidden="1">
      <c r="A50" t="s">
        <v>2639</v>
      </c>
      <c r="B50">
        <v>10002010300004</v>
      </c>
      <c r="C50">
        <v>10</v>
      </c>
      <c r="D50">
        <v>2</v>
      </c>
      <c r="E50">
        <v>1</v>
      </c>
      <c r="F50">
        <v>30</v>
      </c>
      <c r="G50">
        <v>4</v>
      </c>
      <c r="H50">
        <v>0</v>
      </c>
      <c r="I50">
        <v>1000201</v>
      </c>
      <c r="J50">
        <v>909</v>
      </c>
      <c r="K50">
        <v>85.529743570903833</v>
      </c>
      <c r="L50">
        <f t="shared" si="0"/>
        <v>74280</v>
      </c>
    </row>
    <row r="51" spans="1:12" hidden="1">
      <c r="A51" t="s">
        <v>687</v>
      </c>
      <c r="B51">
        <v>10002010200026</v>
      </c>
      <c r="C51">
        <v>10</v>
      </c>
      <c r="D51">
        <v>2</v>
      </c>
      <c r="E51">
        <v>1</v>
      </c>
      <c r="F51">
        <v>20</v>
      </c>
      <c r="G51">
        <v>26</v>
      </c>
      <c r="H51">
        <v>0</v>
      </c>
      <c r="I51">
        <v>1000201</v>
      </c>
      <c r="J51">
        <v>4002</v>
      </c>
      <c r="K51">
        <v>87.935808497036589</v>
      </c>
      <c r="L51">
        <f t="shared" si="0"/>
        <v>78282</v>
      </c>
    </row>
    <row r="52" spans="1:12" hidden="1">
      <c r="A52" t="s">
        <v>2743</v>
      </c>
      <c r="B52">
        <v>10002010900014</v>
      </c>
      <c r="C52">
        <v>10</v>
      </c>
      <c r="D52">
        <v>2</v>
      </c>
      <c r="E52">
        <v>1</v>
      </c>
      <c r="F52">
        <v>90</v>
      </c>
      <c r="G52">
        <v>14</v>
      </c>
      <c r="H52">
        <v>0</v>
      </c>
      <c r="I52">
        <v>1000201</v>
      </c>
      <c r="J52">
        <v>2838</v>
      </c>
      <c r="K52">
        <v>89.462333382223719</v>
      </c>
      <c r="L52">
        <f t="shared" si="0"/>
        <v>81120</v>
      </c>
    </row>
    <row r="53" spans="1:12" hidden="1">
      <c r="A53" t="s">
        <v>2646</v>
      </c>
      <c r="B53">
        <v>10002010300012</v>
      </c>
      <c r="C53">
        <v>10</v>
      </c>
      <c r="D53">
        <v>2</v>
      </c>
      <c r="E53">
        <v>1</v>
      </c>
      <c r="F53">
        <v>30</v>
      </c>
      <c r="G53">
        <v>12</v>
      </c>
      <c r="H53">
        <v>0</v>
      </c>
      <c r="I53">
        <v>1000201</v>
      </c>
      <c r="J53">
        <v>464</v>
      </c>
      <c r="K53">
        <v>93.447265875322188</v>
      </c>
      <c r="L53">
        <f t="shared" si="0"/>
        <v>81584</v>
      </c>
    </row>
    <row r="54" spans="1:12" hidden="1">
      <c r="A54" t="s">
        <v>2648</v>
      </c>
      <c r="B54">
        <v>10002010300016</v>
      </c>
      <c r="C54">
        <v>10</v>
      </c>
      <c r="D54">
        <v>2</v>
      </c>
      <c r="E54">
        <v>1</v>
      </c>
      <c r="F54">
        <v>30</v>
      </c>
      <c r="G54">
        <v>16</v>
      </c>
      <c r="H54">
        <v>0</v>
      </c>
      <c r="I54">
        <v>1000201</v>
      </c>
      <c r="J54">
        <v>569</v>
      </c>
      <c r="K54">
        <v>95.256051567155012</v>
      </c>
      <c r="L54">
        <f t="shared" si="0"/>
        <v>82153</v>
      </c>
    </row>
    <row r="55" spans="1:12" hidden="1">
      <c r="A55" t="s">
        <v>2702</v>
      </c>
      <c r="B55">
        <v>10002010700004</v>
      </c>
      <c r="C55">
        <v>10</v>
      </c>
      <c r="D55">
        <v>2</v>
      </c>
      <c r="E55">
        <v>1</v>
      </c>
      <c r="F55">
        <v>70</v>
      </c>
      <c r="G55">
        <v>4</v>
      </c>
      <c r="H55">
        <v>0</v>
      </c>
      <c r="I55">
        <v>1000201</v>
      </c>
      <c r="J55">
        <v>1254</v>
      </c>
      <c r="K55">
        <v>95.848045747034561</v>
      </c>
      <c r="L55">
        <f t="shared" si="0"/>
        <v>83407</v>
      </c>
    </row>
    <row r="56" spans="1:12" hidden="1">
      <c r="A56" t="s">
        <v>2769</v>
      </c>
      <c r="B56">
        <v>10002011200003</v>
      </c>
      <c r="C56">
        <v>10</v>
      </c>
      <c r="D56">
        <v>2</v>
      </c>
      <c r="E56">
        <v>1</v>
      </c>
      <c r="F56">
        <v>120</v>
      </c>
      <c r="G56">
        <v>3</v>
      </c>
      <c r="H56">
        <v>0</v>
      </c>
      <c r="I56">
        <v>1000201</v>
      </c>
      <c r="J56">
        <v>48</v>
      </c>
      <c r="K56">
        <v>97.512392752532548</v>
      </c>
      <c r="L56">
        <f t="shared" si="0"/>
        <v>83455</v>
      </c>
    </row>
    <row r="57" spans="1:12" hidden="1">
      <c r="A57" t="s">
        <v>2709</v>
      </c>
      <c r="B57">
        <v>10002010700013</v>
      </c>
      <c r="C57">
        <v>10</v>
      </c>
      <c r="D57">
        <v>2</v>
      </c>
      <c r="E57">
        <v>1</v>
      </c>
      <c r="F57">
        <v>70</v>
      </c>
      <c r="G57">
        <v>13</v>
      </c>
      <c r="H57">
        <v>0</v>
      </c>
      <c r="I57">
        <v>1000201</v>
      </c>
      <c r="J57">
        <v>843</v>
      </c>
      <c r="K57">
        <v>99.548440025978152</v>
      </c>
      <c r="L57">
        <f t="shared" si="0"/>
        <v>84298</v>
      </c>
    </row>
    <row r="58" spans="1:12" hidden="1">
      <c r="A58" t="s">
        <v>431</v>
      </c>
      <c r="B58">
        <v>10002010100046</v>
      </c>
      <c r="C58">
        <v>10</v>
      </c>
      <c r="D58">
        <v>2</v>
      </c>
      <c r="E58">
        <v>1</v>
      </c>
      <c r="F58">
        <v>10</v>
      </c>
      <c r="G58">
        <v>46</v>
      </c>
      <c r="H58">
        <v>0</v>
      </c>
      <c r="I58">
        <v>1000201</v>
      </c>
      <c r="J58">
        <v>2743</v>
      </c>
      <c r="K58">
        <v>99.903657447558857</v>
      </c>
      <c r="L58">
        <f t="shared" si="0"/>
        <v>87041</v>
      </c>
    </row>
    <row r="59" spans="1:12" hidden="1">
      <c r="A59" t="s">
        <v>2713</v>
      </c>
      <c r="B59">
        <v>10002010800001</v>
      </c>
      <c r="C59">
        <v>10</v>
      </c>
      <c r="D59">
        <v>2</v>
      </c>
      <c r="E59">
        <v>1</v>
      </c>
      <c r="F59">
        <v>80</v>
      </c>
      <c r="G59">
        <v>1</v>
      </c>
      <c r="H59">
        <v>0</v>
      </c>
      <c r="I59">
        <v>1000201</v>
      </c>
      <c r="J59">
        <v>1138</v>
      </c>
      <c r="K59">
        <v>100.97056888452593</v>
      </c>
      <c r="L59">
        <f t="shared" si="0"/>
        <v>88179</v>
      </c>
    </row>
    <row r="60" spans="1:12" hidden="1">
      <c r="A60" t="s">
        <v>2675</v>
      </c>
      <c r="B60">
        <v>10002010500003</v>
      </c>
      <c r="C60">
        <v>10</v>
      </c>
      <c r="D60">
        <v>2</v>
      </c>
      <c r="E60">
        <v>1</v>
      </c>
      <c r="F60">
        <v>50</v>
      </c>
      <c r="G60">
        <v>3</v>
      </c>
      <c r="H60">
        <v>0</v>
      </c>
      <c r="I60">
        <v>1000201</v>
      </c>
      <c r="J60">
        <v>3709</v>
      </c>
      <c r="K60">
        <v>101.32705265719613</v>
      </c>
      <c r="L60">
        <f t="shared" si="0"/>
        <v>91888</v>
      </c>
    </row>
    <row r="61" spans="1:12" hidden="1">
      <c r="A61" t="s">
        <v>1609</v>
      </c>
      <c r="B61">
        <v>10002010200023</v>
      </c>
      <c r="C61">
        <v>10</v>
      </c>
      <c r="D61">
        <v>2</v>
      </c>
      <c r="E61">
        <v>1</v>
      </c>
      <c r="F61">
        <v>20</v>
      </c>
      <c r="G61">
        <v>23</v>
      </c>
      <c r="H61">
        <v>0</v>
      </c>
      <c r="I61">
        <v>1000201</v>
      </c>
      <c r="J61">
        <v>2825</v>
      </c>
      <c r="K61">
        <v>101.77094092114133</v>
      </c>
      <c r="L61">
        <f t="shared" si="0"/>
        <v>94713</v>
      </c>
    </row>
    <row r="62" spans="1:12" hidden="1">
      <c r="A62" t="s">
        <v>1478</v>
      </c>
      <c r="B62">
        <v>10002010700009</v>
      </c>
      <c r="C62">
        <v>10</v>
      </c>
      <c r="D62">
        <v>2</v>
      </c>
      <c r="E62">
        <v>1</v>
      </c>
      <c r="F62">
        <v>70</v>
      </c>
      <c r="G62">
        <v>9</v>
      </c>
      <c r="H62">
        <v>0</v>
      </c>
      <c r="I62">
        <v>1000201</v>
      </c>
      <c r="J62">
        <v>1727</v>
      </c>
      <c r="K62">
        <v>102.55962225658392</v>
      </c>
      <c r="L62">
        <f t="shared" si="0"/>
        <v>96440</v>
      </c>
    </row>
    <row r="63" spans="1:12" hidden="1">
      <c r="A63" t="s">
        <v>2641</v>
      </c>
      <c r="B63">
        <v>10002010300007</v>
      </c>
      <c r="C63">
        <v>10</v>
      </c>
      <c r="D63">
        <v>2</v>
      </c>
      <c r="E63">
        <v>1</v>
      </c>
      <c r="F63">
        <v>30</v>
      </c>
      <c r="G63">
        <v>7</v>
      </c>
      <c r="H63">
        <v>0</v>
      </c>
      <c r="I63">
        <v>1000201</v>
      </c>
      <c r="J63">
        <v>2582</v>
      </c>
      <c r="K63">
        <v>103.42502643401384</v>
      </c>
      <c r="L63">
        <f t="shared" si="0"/>
        <v>99022</v>
      </c>
    </row>
    <row r="64" spans="1:12" hidden="1">
      <c r="A64" t="s">
        <v>2660</v>
      </c>
      <c r="B64">
        <v>10002010400004</v>
      </c>
      <c r="C64">
        <v>10</v>
      </c>
      <c r="D64">
        <v>2</v>
      </c>
      <c r="E64">
        <v>1</v>
      </c>
      <c r="F64">
        <v>40</v>
      </c>
      <c r="G64">
        <v>4</v>
      </c>
      <c r="H64">
        <v>0</v>
      </c>
      <c r="I64">
        <v>1000201</v>
      </c>
      <c r="J64">
        <v>345</v>
      </c>
      <c r="K64">
        <v>104.39267316022442</v>
      </c>
      <c r="L64">
        <f t="shared" si="0"/>
        <v>99367</v>
      </c>
    </row>
    <row r="65" spans="1:12" hidden="1">
      <c r="A65" t="s">
        <v>2694</v>
      </c>
      <c r="B65">
        <v>10002010600007</v>
      </c>
      <c r="C65">
        <v>10</v>
      </c>
      <c r="D65">
        <v>2</v>
      </c>
      <c r="E65">
        <v>1</v>
      </c>
      <c r="F65">
        <v>60</v>
      </c>
      <c r="G65">
        <v>7</v>
      </c>
      <c r="H65">
        <v>0</v>
      </c>
      <c r="I65">
        <v>1000201</v>
      </c>
      <c r="J65">
        <v>780</v>
      </c>
      <c r="K65">
        <v>104.5798007485474</v>
      </c>
      <c r="L65">
        <f t="shared" si="0"/>
        <v>100147</v>
      </c>
    </row>
    <row r="66" spans="1:12" hidden="1">
      <c r="A66" t="s">
        <v>2617</v>
      </c>
      <c r="B66">
        <v>10002010100014</v>
      </c>
      <c r="C66">
        <v>10</v>
      </c>
      <c r="D66">
        <v>2</v>
      </c>
      <c r="E66">
        <v>1</v>
      </c>
      <c r="F66">
        <v>10</v>
      </c>
      <c r="G66">
        <v>14</v>
      </c>
      <c r="H66">
        <v>0</v>
      </c>
      <c r="I66">
        <v>1000201</v>
      </c>
      <c r="J66">
        <v>2006</v>
      </c>
      <c r="K66">
        <v>105.63984528387778</v>
      </c>
      <c r="L66">
        <f t="shared" si="0"/>
        <v>102153</v>
      </c>
    </row>
    <row r="67" spans="1:12" hidden="1">
      <c r="A67" t="s">
        <v>2623</v>
      </c>
      <c r="B67">
        <v>10002010100027</v>
      </c>
      <c r="C67">
        <v>10</v>
      </c>
      <c r="D67">
        <v>2</v>
      </c>
      <c r="E67">
        <v>1</v>
      </c>
      <c r="F67">
        <v>10</v>
      </c>
      <c r="G67">
        <v>27</v>
      </c>
      <c r="H67">
        <v>0</v>
      </c>
      <c r="I67">
        <v>1000201</v>
      </c>
      <c r="J67">
        <v>2971</v>
      </c>
      <c r="K67">
        <v>107.11615714764682</v>
      </c>
      <c r="L67">
        <f t="shared" si="0"/>
        <v>105124</v>
      </c>
    </row>
    <row r="68" spans="1:12" hidden="1">
      <c r="A68" t="s">
        <v>2717</v>
      </c>
      <c r="B68">
        <v>10002010800005</v>
      </c>
      <c r="C68">
        <v>10</v>
      </c>
      <c r="D68">
        <v>2</v>
      </c>
      <c r="E68">
        <v>1</v>
      </c>
      <c r="F68">
        <v>80</v>
      </c>
      <c r="G68">
        <v>5</v>
      </c>
      <c r="H68">
        <v>0</v>
      </c>
      <c r="I68">
        <v>1000201</v>
      </c>
      <c r="J68">
        <v>909</v>
      </c>
      <c r="K68">
        <v>107.21088619250226</v>
      </c>
      <c r="L68">
        <f t="shared" ref="L68:L131" si="1">L67+J68</f>
        <v>106033</v>
      </c>
    </row>
    <row r="69" spans="1:12" hidden="1">
      <c r="A69" t="s">
        <v>2726</v>
      </c>
      <c r="B69">
        <v>10002010800016</v>
      </c>
      <c r="C69">
        <v>10</v>
      </c>
      <c r="D69">
        <v>2</v>
      </c>
      <c r="E69">
        <v>1</v>
      </c>
      <c r="F69">
        <v>80</v>
      </c>
      <c r="G69">
        <v>16</v>
      </c>
      <c r="H69">
        <v>0</v>
      </c>
      <c r="I69">
        <v>1000201</v>
      </c>
      <c r="J69">
        <v>2782</v>
      </c>
      <c r="K69">
        <v>108.49437910087478</v>
      </c>
      <c r="L69">
        <f t="shared" si="1"/>
        <v>108815</v>
      </c>
    </row>
    <row r="70" spans="1:12" hidden="1">
      <c r="A70" t="s">
        <v>2750</v>
      </c>
      <c r="B70">
        <v>10002011000009</v>
      </c>
      <c r="C70">
        <v>10</v>
      </c>
      <c r="D70">
        <v>2</v>
      </c>
      <c r="E70">
        <v>1</v>
      </c>
      <c r="F70">
        <v>100</v>
      </c>
      <c r="G70">
        <v>9</v>
      </c>
      <c r="H70">
        <v>0</v>
      </c>
      <c r="I70">
        <v>1000201</v>
      </c>
      <c r="J70">
        <v>1230</v>
      </c>
      <c r="K70">
        <v>113.21404186967631</v>
      </c>
      <c r="L70">
        <f t="shared" si="1"/>
        <v>110045</v>
      </c>
    </row>
    <row r="71" spans="1:12" hidden="1">
      <c r="A71" t="s">
        <v>1943</v>
      </c>
      <c r="B71">
        <v>10002010100001</v>
      </c>
      <c r="C71">
        <v>10</v>
      </c>
      <c r="D71">
        <v>2</v>
      </c>
      <c r="E71">
        <v>1</v>
      </c>
      <c r="F71">
        <v>10</v>
      </c>
      <c r="G71">
        <v>1</v>
      </c>
      <c r="H71">
        <v>0</v>
      </c>
      <c r="I71">
        <v>1000201</v>
      </c>
      <c r="J71">
        <v>2538</v>
      </c>
      <c r="K71">
        <v>114.45822753989611</v>
      </c>
      <c r="L71">
        <f t="shared" si="1"/>
        <v>112583</v>
      </c>
    </row>
    <row r="72" spans="1:12" hidden="1">
      <c r="A72" t="s">
        <v>2758</v>
      </c>
      <c r="B72">
        <v>10002011000018</v>
      </c>
      <c r="C72">
        <v>10</v>
      </c>
      <c r="D72">
        <v>2</v>
      </c>
      <c r="E72">
        <v>1</v>
      </c>
      <c r="F72">
        <v>100</v>
      </c>
      <c r="G72">
        <v>18</v>
      </c>
      <c r="H72">
        <v>0</v>
      </c>
      <c r="I72">
        <v>1000201</v>
      </c>
      <c r="J72">
        <v>1322</v>
      </c>
      <c r="K72">
        <v>116.71445760091359</v>
      </c>
      <c r="L72">
        <f t="shared" si="1"/>
        <v>113905</v>
      </c>
    </row>
    <row r="73" spans="1:12" hidden="1">
      <c r="A73" t="s">
        <v>2650</v>
      </c>
      <c r="B73">
        <v>10002010300019</v>
      </c>
      <c r="C73">
        <v>10</v>
      </c>
      <c r="D73">
        <v>2</v>
      </c>
      <c r="E73">
        <v>1</v>
      </c>
      <c r="F73">
        <v>30</v>
      </c>
      <c r="G73">
        <v>19</v>
      </c>
      <c r="H73">
        <v>0</v>
      </c>
      <c r="I73">
        <v>1000201</v>
      </c>
      <c r="J73">
        <v>951</v>
      </c>
      <c r="K73">
        <v>117.41102274350953</v>
      </c>
      <c r="L73">
        <f t="shared" si="1"/>
        <v>114856</v>
      </c>
    </row>
    <row r="74" spans="1:12" hidden="1">
      <c r="A74" t="s">
        <v>2754</v>
      </c>
      <c r="B74">
        <v>10002011000013</v>
      </c>
      <c r="C74">
        <v>10</v>
      </c>
      <c r="D74">
        <v>2</v>
      </c>
      <c r="E74">
        <v>1</v>
      </c>
      <c r="F74">
        <v>100</v>
      </c>
      <c r="G74">
        <v>13</v>
      </c>
      <c r="H74">
        <v>0</v>
      </c>
      <c r="I74">
        <v>1000201</v>
      </c>
      <c r="J74">
        <v>453</v>
      </c>
      <c r="K74">
        <v>117.86553687533016</v>
      </c>
      <c r="L74">
        <f t="shared" si="1"/>
        <v>115309</v>
      </c>
    </row>
    <row r="75" spans="1:12" hidden="1">
      <c r="A75" t="s">
        <v>2612</v>
      </c>
      <c r="B75">
        <v>10002010100008</v>
      </c>
      <c r="C75">
        <v>10</v>
      </c>
      <c r="D75">
        <v>2</v>
      </c>
      <c r="E75">
        <v>1</v>
      </c>
      <c r="F75">
        <v>10</v>
      </c>
      <c r="G75">
        <v>8</v>
      </c>
      <c r="H75">
        <v>0</v>
      </c>
      <c r="I75">
        <v>1000201</v>
      </c>
      <c r="J75">
        <v>1958</v>
      </c>
      <c r="K75">
        <v>118.8392470267145</v>
      </c>
      <c r="L75">
        <f t="shared" si="1"/>
        <v>117267</v>
      </c>
    </row>
    <row r="76" spans="1:12" hidden="1">
      <c r="A76" t="s">
        <v>2700</v>
      </c>
      <c r="B76">
        <v>10002010700002</v>
      </c>
      <c r="C76">
        <v>10</v>
      </c>
      <c r="D76">
        <v>2</v>
      </c>
      <c r="E76">
        <v>1</v>
      </c>
      <c r="F76">
        <v>70</v>
      </c>
      <c r="G76">
        <v>2</v>
      </c>
      <c r="H76">
        <v>0</v>
      </c>
      <c r="I76">
        <v>1000201</v>
      </c>
      <c r="J76">
        <v>2084</v>
      </c>
      <c r="K76">
        <v>118.84498021047047</v>
      </c>
      <c r="L76">
        <f t="shared" si="1"/>
        <v>119351</v>
      </c>
    </row>
    <row r="77" spans="1:12" hidden="1">
      <c r="A77" t="s">
        <v>2667</v>
      </c>
      <c r="B77">
        <v>10002010400016</v>
      </c>
      <c r="C77">
        <v>10</v>
      </c>
      <c r="D77">
        <v>2</v>
      </c>
      <c r="E77">
        <v>1</v>
      </c>
      <c r="F77">
        <v>40</v>
      </c>
      <c r="G77">
        <v>16</v>
      </c>
      <c r="H77">
        <v>0</v>
      </c>
      <c r="I77">
        <v>1000201</v>
      </c>
      <c r="J77">
        <v>1791</v>
      </c>
      <c r="K77">
        <v>121.2978058713495</v>
      </c>
      <c r="L77">
        <f t="shared" si="1"/>
        <v>121142</v>
      </c>
    </row>
    <row r="78" spans="1:12" hidden="1">
      <c r="A78" t="s">
        <v>2644</v>
      </c>
      <c r="B78">
        <v>10002010300010</v>
      </c>
      <c r="C78">
        <v>10</v>
      </c>
      <c r="D78">
        <v>2</v>
      </c>
      <c r="E78">
        <v>1</v>
      </c>
      <c r="F78">
        <v>30</v>
      </c>
      <c r="G78">
        <v>10</v>
      </c>
      <c r="H78">
        <v>0</v>
      </c>
      <c r="I78">
        <v>1000201</v>
      </c>
      <c r="J78">
        <v>2379</v>
      </c>
      <c r="K78">
        <v>121.37002156908845</v>
      </c>
      <c r="L78">
        <f t="shared" si="1"/>
        <v>123521</v>
      </c>
    </row>
    <row r="79" spans="1:12" hidden="1">
      <c r="A79" t="s">
        <v>2768</v>
      </c>
      <c r="B79">
        <v>10002011200002</v>
      </c>
      <c r="C79">
        <v>10</v>
      </c>
      <c r="D79">
        <v>2</v>
      </c>
      <c r="E79">
        <v>1</v>
      </c>
      <c r="F79">
        <v>120</v>
      </c>
      <c r="G79">
        <v>2</v>
      </c>
      <c r="H79">
        <v>0</v>
      </c>
      <c r="I79">
        <v>1000201</v>
      </c>
      <c r="J79">
        <v>85</v>
      </c>
      <c r="K79">
        <v>124.83946783987862</v>
      </c>
      <c r="L79">
        <f t="shared" si="1"/>
        <v>123606</v>
      </c>
    </row>
    <row r="80" spans="1:12" hidden="1">
      <c r="A80" t="s">
        <v>1417</v>
      </c>
      <c r="B80">
        <v>10002010100045</v>
      </c>
      <c r="C80">
        <v>10</v>
      </c>
      <c r="D80">
        <v>2</v>
      </c>
      <c r="E80">
        <v>1</v>
      </c>
      <c r="F80">
        <v>10</v>
      </c>
      <c r="G80">
        <v>45</v>
      </c>
      <c r="H80">
        <v>0</v>
      </c>
      <c r="I80">
        <v>1000201</v>
      </c>
      <c r="J80">
        <v>780</v>
      </c>
      <c r="K80">
        <v>125.21351593316767</v>
      </c>
      <c r="L80">
        <f t="shared" si="1"/>
        <v>124386</v>
      </c>
    </row>
    <row r="81" spans="1:15" hidden="1">
      <c r="A81" t="s">
        <v>2624</v>
      </c>
      <c r="B81">
        <v>10002010100035</v>
      </c>
      <c r="C81">
        <v>10</v>
      </c>
      <c r="D81">
        <v>2</v>
      </c>
      <c r="E81">
        <v>1</v>
      </c>
      <c r="F81">
        <v>10</v>
      </c>
      <c r="G81">
        <v>35</v>
      </c>
      <c r="H81">
        <v>0</v>
      </c>
      <c r="I81">
        <v>1000201</v>
      </c>
      <c r="J81">
        <v>2776</v>
      </c>
      <c r="K81">
        <v>126.52359660791804</v>
      </c>
      <c r="L81">
        <f t="shared" si="1"/>
        <v>127162</v>
      </c>
    </row>
    <row r="82" spans="1:15" hidden="1">
      <c r="A82" t="s">
        <v>2736</v>
      </c>
      <c r="B82">
        <v>10002010900006</v>
      </c>
      <c r="C82">
        <v>10</v>
      </c>
      <c r="D82">
        <v>2</v>
      </c>
      <c r="E82">
        <v>1</v>
      </c>
      <c r="F82">
        <v>90</v>
      </c>
      <c r="G82">
        <v>6</v>
      </c>
      <c r="H82">
        <v>0</v>
      </c>
      <c r="I82">
        <v>1000201</v>
      </c>
      <c r="J82">
        <v>2334</v>
      </c>
      <c r="K82">
        <v>126.74246219714718</v>
      </c>
      <c r="L82">
        <f t="shared" si="1"/>
        <v>129496</v>
      </c>
    </row>
    <row r="83" spans="1:15" hidden="1">
      <c r="A83" t="s">
        <v>2773</v>
      </c>
      <c r="B83">
        <v>10002011200007</v>
      </c>
      <c r="C83">
        <v>10</v>
      </c>
      <c r="D83">
        <v>2</v>
      </c>
      <c r="E83">
        <v>1</v>
      </c>
      <c r="F83">
        <v>120</v>
      </c>
      <c r="G83">
        <v>7</v>
      </c>
      <c r="H83">
        <v>0</v>
      </c>
      <c r="I83">
        <v>1000201</v>
      </c>
      <c r="J83">
        <v>96</v>
      </c>
      <c r="K83">
        <v>127.26075044335769</v>
      </c>
      <c r="L83">
        <f t="shared" si="1"/>
        <v>129592</v>
      </c>
    </row>
    <row r="84" spans="1:15" hidden="1">
      <c r="A84" t="s">
        <v>2747</v>
      </c>
      <c r="B84">
        <v>10002011000006</v>
      </c>
      <c r="C84">
        <v>10</v>
      </c>
      <c r="D84">
        <v>2</v>
      </c>
      <c r="E84">
        <v>1</v>
      </c>
      <c r="F84">
        <v>100</v>
      </c>
      <c r="G84">
        <v>6</v>
      </c>
      <c r="H84">
        <v>0</v>
      </c>
      <c r="I84">
        <v>1000201</v>
      </c>
      <c r="J84">
        <v>1151</v>
      </c>
      <c r="K84">
        <v>129.74647835815776</v>
      </c>
      <c r="L84">
        <f t="shared" si="1"/>
        <v>130743</v>
      </c>
    </row>
    <row r="85" spans="1:15" hidden="1">
      <c r="A85" t="s">
        <v>2241</v>
      </c>
      <c r="B85">
        <v>10002011000005</v>
      </c>
      <c r="C85">
        <v>10</v>
      </c>
      <c r="D85">
        <v>2</v>
      </c>
      <c r="E85">
        <v>1</v>
      </c>
      <c r="F85">
        <v>100</v>
      </c>
      <c r="G85">
        <v>5</v>
      </c>
      <c r="H85">
        <v>0</v>
      </c>
      <c r="I85">
        <v>1000201</v>
      </c>
      <c r="J85">
        <v>431</v>
      </c>
      <c r="K85">
        <v>133.96581477338304</v>
      </c>
      <c r="L85">
        <f t="shared" si="1"/>
        <v>131174</v>
      </c>
    </row>
    <row r="86" spans="1:15" hidden="1">
      <c r="A86" t="s">
        <v>1554</v>
      </c>
      <c r="B86">
        <v>10002010800021</v>
      </c>
      <c r="C86">
        <v>10</v>
      </c>
      <c r="D86">
        <v>2</v>
      </c>
      <c r="E86">
        <v>1</v>
      </c>
      <c r="F86">
        <v>80</v>
      </c>
      <c r="G86">
        <v>21</v>
      </c>
      <c r="H86">
        <v>0</v>
      </c>
      <c r="I86">
        <v>1000201</v>
      </c>
      <c r="J86">
        <v>2469</v>
      </c>
      <c r="K86">
        <v>134.89404812522079</v>
      </c>
      <c r="L86">
        <f t="shared" si="1"/>
        <v>133643</v>
      </c>
    </row>
    <row r="87" spans="1:15" hidden="1">
      <c r="A87" t="s">
        <v>2670</v>
      </c>
      <c r="B87">
        <v>10002010400019</v>
      </c>
      <c r="C87">
        <v>10</v>
      </c>
      <c r="D87">
        <v>2</v>
      </c>
      <c r="E87">
        <v>1</v>
      </c>
      <c r="F87">
        <v>40</v>
      </c>
      <c r="G87">
        <v>19</v>
      </c>
      <c r="H87">
        <v>0</v>
      </c>
      <c r="I87">
        <v>1000201</v>
      </c>
      <c r="J87">
        <v>697</v>
      </c>
      <c r="K87">
        <v>135.86060473909961</v>
      </c>
      <c r="L87">
        <f t="shared" si="1"/>
        <v>134340</v>
      </c>
    </row>
    <row r="88" spans="1:15" hidden="1">
      <c r="A88" t="s">
        <v>2640</v>
      </c>
      <c r="B88">
        <v>10002010300005</v>
      </c>
      <c r="C88">
        <v>10</v>
      </c>
      <c r="D88">
        <v>2</v>
      </c>
      <c r="E88">
        <v>1</v>
      </c>
      <c r="F88">
        <v>30</v>
      </c>
      <c r="G88">
        <v>5</v>
      </c>
      <c r="H88">
        <v>0</v>
      </c>
      <c r="I88">
        <v>1000201</v>
      </c>
      <c r="J88">
        <v>1318</v>
      </c>
      <c r="K88">
        <v>137.50240014748601</v>
      </c>
      <c r="L88">
        <f t="shared" si="1"/>
        <v>135658</v>
      </c>
    </row>
    <row r="89" spans="1:15" hidden="1">
      <c r="A89" t="s">
        <v>2106</v>
      </c>
      <c r="B89">
        <v>10002010200020</v>
      </c>
      <c r="C89">
        <v>10</v>
      </c>
      <c r="D89">
        <v>2</v>
      </c>
      <c r="E89">
        <v>1</v>
      </c>
      <c r="F89">
        <v>20</v>
      </c>
      <c r="G89">
        <v>20</v>
      </c>
      <c r="H89">
        <v>0</v>
      </c>
      <c r="I89">
        <v>1000201</v>
      </c>
      <c r="J89">
        <v>2605</v>
      </c>
      <c r="K89">
        <v>138.63483635673526</v>
      </c>
      <c r="L89">
        <f t="shared" si="1"/>
        <v>138263</v>
      </c>
    </row>
    <row r="90" spans="1:15" hidden="1">
      <c r="A90" t="s">
        <v>2737</v>
      </c>
      <c r="B90">
        <v>10002010900008</v>
      </c>
      <c r="C90">
        <v>10</v>
      </c>
      <c r="D90">
        <v>2</v>
      </c>
      <c r="E90">
        <v>1</v>
      </c>
      <c r="F90">
        <v>90</v>
      </c>
      <c r="G90">
        <v>8</v>
      </c>
      <c r="H90">
        <v>0</v>
      </c>
      <c r="I90">
        <v>1000201</v>
      </c>
      <c r="J90">
        <v>3345</v>
      </c>
      <c r="K90">
        <v>140.99072099602677</v>
      </c>
      <c r="L90">
        <f t="shared" si="1"/>
        <v>141608</v>
      </c>
    </row>
    <row r="91" spans="1:15" hidden="1">
      <c r="A91" t="s">
        <v>1417</v>
      </c>
      <c r="B91">
        <v>10002010200004</v>
      </c>
      <c r="C91">
        <v>10</v>
      </c>
      <c r="D91">
        <v>2</v>
      </c>
      <c r="E91">
        <v>1</v>
      </c>
      <c r="F91">
        <v>20</v>
      </c>
      <c r="G91">
        <v>4</v>
      </c>
      <c r="H91">
        <v>0</v>
      </c>
      <c r="I91">
        <v>1000201</v>
      </c>
      <c r="J91">
        <v>1388</v>
      </c>
      <c r="K91">
        <v>144.55547677984805</v>
      </c>
      <c r="L91">
        <f t="shared" si="1"/>
        <v>142996</v>
      </c>
    </row>
    <row r="92" spans="1:15" hidden="1">
      <c r="A92" t="s">
        <v>1004</v>
      </c>
      <c r="B92">
        <v>10002011000001</v>
      </c>
      <c r="C92">
        <v>10</v>
      </c>
      <c r="D92">
        <v>2</v>
      </c>
      <c r="E92">
        <v>1</v>
      </c>
      <c r="F92">
        <v>100</v>
      </c>
      <c r="G92">
        <v>1</v>
      </c>
      <c r="H92">
        <v>0</v>
      </c>
      <c r="I92">
        <v>1000201</v>
      </c>
      <c r="J92">
        <v>227</v>
      </c>
      <c r="K92">
        <v>148.77460038524794</v>
      </c>
      <c r="L92">
        <f t="shared" si="1"/>
        <v>143223</v>
      </c>
    </row>
    <row r="93" spans="1:15">
      <c r="A93" s="2" t="s">
        <v>2632</v>
      </c>
      <c r="B93" s="2">
        <v>10002010200009</v>
      </c>
      <c r="C93" s="2">
        <v>10</v>
      </c>
      <c r="D93" s="2">
        <v>2</v>
      </c>
      <c r="E93" s="2">
        <v>1</v>
      </c>
      <c r="F93" s="2">
        <v>20</v>
      </c>
      <c r="G93" s="2">
        <v>9</v>
      </c>
      <c r="H93" s="2">
        <v>0</v>
      </c>
      <c r="I93" s="2">
        <v>1000201</v>
      </c>
      <c r="J93" s="2">
        <v>1240</v>
      </c>
      <c r="K93" s="2">
        <v>151.55242217298553</v>
      </c>
      <c r="L93" s="2">
        <f t="shared" si="1"/>
        <v>144463</v>
      </c>
      <c r="M93" s="2"/>
      <c r="N93" s="2"/>
      <c r="O93" s="2">
        <v>1</v>
      </c>
    </row>
    <row r="94" spans="1:15" hidden="1">
      <c r="A94" t="s">
        <v>2767</v>
      </c>
      <c r="B94">
        <v>10002011200001</v>
      </c>
      <c r="C94">
        <v>10</v>
      </c>
      <c r="D94">
        <v>2</v>
      </c>
      <c r="E94">
        <v>1</v>
      </c>
      <c r="F94">
        <v>120</v>
      </c>
      <c r="G94">
        <v>1</v>
      </c>
      <c r="H94">
        <v>0</v>
      </c>
      <c r="I94">
        <v>1000201</v>
      </c>
      <c r="J94">
        <v>225</v>
      </c>
      <c r="K94">
        <v>154.17848147366715</v>
      </c>
      <c r="L94">
        <f t="shared" si="1"/>
        <v>144688</v>
      </c>
    </row>
    <row r="95" spans="1:15" hidden="1">
      <c r="A95" t="s">
        <v>2629</v>
      </c>
      <c r="B95">
        <v>10002010200006</v>
      </c>
      <c r="C95">
        <v>10</v>
      </c>
      <c r="D95">
        <v>2</v>
      </c>
      <c r="E95">
        <v>1</v>
      </c>
      <c r="F95">
        <v>20</v>
      </c>
      <c r="G95">
        <v>6</v>
      </c>
      <c r="H95">
        <v>0</v>
      </c>
      <c r="I95">
        <v>1000201</v>
      </c>
      <c r="J95">
        <v>2392</v>
      </c>
      <c r="K95">
        <v>154.19591244632497</v>
      </c>
      <c r="L95">
        <f t="shared" si="1"/>
        <v>147080</v>
      </c>
    </row>
    <row r="96" spans="1:15" hidden="1">
      <c r="A96" t="s">
        <v>2711</v>
      </c>
      <c r="B96">
        <v>10002010700015</v>
      </c>
      <c r="C96">
        <v>10</v>
      </c>
      <c r="D96">
        <v>2</v>
      </c>
      <c r="E96">
        <v>1</v>
      </c>
      <c r="F96">
        <v>70</v>
      </c>
      <c r="G96">
        <v>15</v>
      </c>
      <c r="H96">
        <v>0</v>
      </c>
      <c r="I96">
        <v>1000201</v>
      </c>
      <c r="J96">
        <v>962</v>
      </c>
      <c r="K96">
        <v>155.49741148730311</v>
      </c>
      <c r="L96">
        <f t="shared" si="1"/>
        <v>148042</v>
      </c>
    </row>
    <row r="97" spans="1:12" hidden="1">
      <c r="A97" t="s">
        <v>2732</v>
      </c>
      <c r="B97">
        <v>10002010800023</v>
      </c>
      <c r="C97">
        <v>10</v>
      </c>
      <c r="D97">
        <v>2</v>
      </c>
      <c r="E97">
        <v>1</v>
      </c>
      <c r="F97">
        <v>80</v>
      </c>
      <c r="G97">
        <v>23</v>
      </c>
      <c r="H97">
        <v>0</v>
      </c>
      <c r="I97">
        <v>1000201</v>
      </c>
      <c r="J97">
        <v>1519</v>
      </c>
      <c r="K97">
        <v>156.42194924144388</v>
      </c>
      <c r="L97">
        <f t="shared" si="1"/>
        <v>149561</v>
      </c>
    </row>
    <row r="98" spans="1:12" hidden="1">
      <c r="A98" t="s">
        <v>1873</v>
      </c>
      <c r="B98">
        <v>10002010100015</v>
      </c>
      <c r="C98">
        <v>10</v>
      </c>
      <c r="D98">
        <v>2</v>
      </c>
      <c r="E98">
        <v>1</v>
      </c>
      <c r="F98">
        <v>10</v>
      </c>
      <c r="G98">
        <v>15</v>
      </c>
      <c r="H98">
        <v>0</v>
      </c>
      <c r="I98">
        <v>1000201</v>
      </c>
      <c r="J98">
        <v>2775</v>
      </c>
      <c r="K98">
        <v>156.63821355743971</v>
      </c>
      <c r="L98">
        <f t="shared" si="1"/>
        <v>152336</v>
      </c>
    </row>
    <row r="99" spans="1:12" hidden="1">
      <c r="A99" t="s">
        <v>2723</v>
      </c>
      <c r="B99">
        <v>10002010800013</v>
      </c>
      <c r="C99">
        <v>10</v>
      </c>
      <c r="D99">
        <v>2</v>
      </c>
      <c r="E99">
        <v>1</v>
      </c>
      <c r="F99">
        <v>80</v>
      </c>
      <c r="G99">
        <v>13</v>
      </c>
      <c r="H99">
        <v>0</v>
      </c>
      <c r="I99">
        <v>1000201</v>
      </c>
      <c r="J99">
        <v>1353</v>
      </c>
      <c r="K99">
        <v>159.82513687516652</v>
      </c>
      <c r="L99">
        <f t="shared" si="1"/>
        <v>153689</v>
      </c>
    </row>
    <row r="100" spans="1:12" hidden="1">
      <c r="A100" t="s">
        <v>2487</v>
      </c>
      <c r="B100">
        <v>10002010300002</v>
      </c>
      <c r="C100">
        <v>10</v>
      </c>
      <c r="D100">
        <v>2</v>
      </c>
      <c r="E100">
        <v>1</v>
      </c>
      <c r="F100">
        <v>30</v>
      </c>
      <c r="G100">
        <v>2</v>
      </c>
      <c r="H100">
        <v>0</v>
      </c>
      <c r="I100">
        <v>1000201</v>
      </c>
      <c r="J100">
        <v>907</v>
      </c>
      <c r="K100">
        <v>163.46840031287869</v>
      </c>
      <c r="L100">
        <f t="shared" si="1"/>
        <v>154596</v>
      </c>
    </row>
    <row r="101" spans="1:12" hidden="1">
      <c r="A101" t="s">
        <v>2647</v>
      </c>
      <c r="B101">
        <v>10002010300013</v>
      </c>
      <c r="C101">
        <v>10</v>
      </c>
      <c r="D101">
        <v>2</v>
      </c>
      <c r="E101">
        <v>1</v>
      </c>
      <c r="F101">
        <v>30</v>
      </c>
      <c r="G101">
        <v>13</v>
      </c>
      <c r="H101">
        <v>0</v>
      </c>
      <c r="I101">
        <v>1000201</v>
      </c>
      <c r="J101">
        <v>537</v>
      </c>
      <c r="K101">
        <v>163.56663332210977</v>
      </c>
      <c r="L101">
        <f t="shared" si="1"/>
        <v>155133</v>
      </c>
    </row>
    <row r="102" spans="1:12" hidden="1">
      <c r="A102" t="s">
        <v>2751</v>
      </c>
      <c r="B102">
        <v>10002011000010</v>
      </c>
      <c r="C102">
        <v>10</v>
      </c>
      <c r="D102">
        <v>2</v>
      </c>
      <c r="E102">
        <v>1</v>
      </c>
      <c r="F102">
        <v>100</v>
      </c>
      <c r="G102">
        <v>10</v>
      </c>
      <c r="H102">
        <v>0</v>
      </c>
      <c r="I102">
        <v>1000201</v>
      </c>
      <c r="J102">
        <v>3848</v>
      </c>
      <c r="K102">
        <v>170.99777593032036</v>
      </c>
      <c r="L102">
        <f t="shared" si="1"/>
        <v>158981</v>
      </c>
    </row>
    <row r="103" spans="1:12" hidden="1">
      <c r="A103" t="s">
        <v>2680</v>
      </c>
      <c r="B103">
        <v>10002010500008</v>
      </c>
      <c r="C103">
        <v>10</v>
      </c>
      <c r="D103">
        <v>2</v>
      </c>
      <c r="E103">
        <v>1</v>
      </c>
      <c r="F103">
        <v>50</v>
      </c>
      <c r="G103">
        <v>8</v>
      </c>
      <c r="H103">
        <v>0</v>
      </c>
      <c r="I103">
        <v>1000201</v>
      </c>
      <c r="J103">
        <v>1402</v>
      </c>
      <c r="K103">
        <v>176.26707360928225</v>
      </c>
      <c r="L103">
        <f t="shared" si="1"/>
        <v>160383</v>
      </c>
    </row>
    <row r="104" spans="1:12" hidden="1">
      <c r="A104" t="s">
        <v>2642</v>
      </c>
      <c r="B104">
        <v>10002010300008</v>
      </c>
      <c r="C104">
        <v>10</v>
      </c>
      <c r="D104">
        <v>2</v>
      </c>
      <c r="E104">
        <v>1</v>
      </c>
      <c r="F104">
        <v>30</v>
      </c>
      <c r="G104">
        <v>8</v>
      </c>
      <c r="H104">
        <v>0</v>
      </c>
      <c r="I104">
        <v>1000201</v>
      </c>
      <c r="J104">
        <v>1225</v>
      </c>
      <c r="K104">
        <v>178.42483714374342</v>
      </c>
      <c r="L104">
        <f t="shared" si="1"/>
        <v>161608</v>
      </c>
    </row>
    <row r="105" spans="1:12" hidden="1">
      <c r="A105" t="s">
        <v>2724</v>
      </c>
      <c r="B105">
        <v>10002010800014</v>
      </c>
      <c r="C105">
        <v>10</v>
      </c>
      <c r="D105">
        <v>2</v>
      </c>
      <c r="E105">
        <v>1</v>
      </c>
      <c r="F105">
        <v>80</v>
      </c>
      <c r="G105">
        <v>14</v>
      </c>
      <c r="H105">
        <v>0</v>
      </c>
      <c r="I105">
        <v>1000201</v>
      </c>
      <c r="J105">
        <v>480</v>
      </c>
      <c r="K105">
        <v>178.98799741168469</v>
      </c>
      <c r="L105">
        <f t="shared" si="1"/>
        <v>162088</v>
      </c>
    </row>
    <row r="106" spans="1:12" hidden="1">
      <c r="A106" t="s">
        <v>2620</v>
      </c>
      <c r="B106">
        <v>10002010100023</v>
      </c>
      <c r="C106">
        <v>10</v>
      </c>
      <c r="D106">
        <v>2</v>
      </c>
      <c r="E106">
        <v>1</v>
      </c>
      <c r="F106">
        <v>10</v>
      </c>
      <c r="G106">
        <v>23</v>
      </c>
      <c r="H106">
        <v>0</v>
      </c>
      <c r="I106">
        <v>1000201</v>
      </c>
      <c r="J106">
        <v>1166</v>
      </c>
      <c r="K106">
        <v>179.13907939619543</v>
      </c>
      <c r="L106">
        <f t="shared" si="1"/>
        <v>163254</v>
      </c>
    </row>
    <row r="107" spans="1:12" hidden="1">
      <c r="A107" t="s">
        <v>737</v>
      </c>
      <c r="B107">
        <v>10002010400020</v>
      </c>
      <c r="C107">
        <v>10</v>
      </c>
      <c r="D107">
        <v>2</v>
      </c>
      <c r="E107">
        <v>1</v>
      </c>
      <c r="F107">
        <v>40</v>
      </c>
      <c r="G107">
        <v>20</v>
      </c>
      <c r="H107">
        <v>0</v>
      </c>
      <c r="I107">
        <v>1000201</v>
      </c>
      <c r="J107">
        <v>1325</v>
      </c>
      <c r="K107">
        <v>179.41880067061697</v>
      </c>
      <c r="L107">
        <f t="shared" si="1"/>
        <v>164579</v>
      </c>
    </row>
    <row r="108" spans="1:12" hidden="1">
      <c r="A108" t="s">
        <v>2752</v>
      </c>
      <c r="B108">
        <v>10002011000011</v>
      </c>
      <c r="C108">
        <v>10</v>
      </c>
      <c r="D108">
        <v>2</v>
      </c>
      <c r="E108">
        <v>1</v>
      </c>
      <c r="F108">
        <v>100</v>
      </c>
      <c r="G108">
        <v>11</v>
      </c>
      <c r="H108">
        <v>0</v>
      </c>
      <c r="I108">
        <v>1000201</v>
      </c>
      <c r="J108">
        <v>807</v>
      </c>
      <c r="K108">
        <v>180.96792051654344</v>
      </c>
      <c r="L108">
        <f t="shared" si="1"/>
        <v>165386</v>
      </c>
    </row>
    <row r="109" spans="1:12" hidden="1">
      <c r="A109" t="s">
        <v>1225</v>
      </c>
      <c r="B109">
        <v>10002010100044</v>
      </c>
      <c r="C109">
        <v>10</v>
      </c>
      <c r="D109">
        <v>2</v>
      </c>
      <c r="E109">
        <v>1</v>
      </c>
      <c r="F109">
        <v>10</v>
      </c>
      <c r="G109">
        <v>44</v>
      </c>
      <c r="H109">
        <v>0</v>
      </c>
      <c r="I109">
        <v>1000201</v>
      </c>
      <c r="J109">
        <v>1893</v>
      </c>
      <c r="K109">
        <v>181.45017960529108</v>
      </c>
      <c r="L109">
        <f t="shared" si="1"/>
        <v>167279</v>
      </c>
    </row>
    <row r="110" spans="1:12" hidden="1">
      <c r="A110" t="s">
        <v>1558</v>
      </c>
      <c r="B110">
        <v>10002011100004</v>
      </c>
      <c r="C110">
        <v>10</v>
      </c>
      <c r="D110">
        <v>2</v>
      </c>
      <c r="E110">
        <v>1</v>
      </c>
      <c r="F110">
        <v>110</v>
      </c>
      <c r="G110">
        <v>4</v>
      </c>
      <c r="H110">
        <v>0</v>
      </c>
      <c r="I110">
        <v>1000201</v>
      </c>
      <c r="J110">
        <v>181</v>
      </c>
      <c r="K110">
        <v>181.52100584964947</v>
      </c>
      <c r="L110">
        <f t="shared" si="1"/>
        <v>167460</v>
      </c>
    </row>
    <row r="111" spans="1:12" hidden="1">
      <c r="A111" t="s">
        <v>605</v>
      </c>
      <c r="B111">
        <v>10002010100040</v>
      </c>
      <c r="C111">
        <v>10</v>
      </c>
      <c r="D111">
        <v>2</v>
      </c>
      <c r="E111">
        <v>1</v>
      </c>
      <c r="F111">
        <v>10</v>
      </c>
      <c r="G111">
        <v>40</v>
      </c>
      <c r="H111">
        <v>0</v>
      </c>
      <c r="I111">
        <v>1000201</v>
      </c>
      <c r="J111">
        <v>2677</v>
      </c>
      <c r="K111">
        <v>182.1331848572618</v>
      </c>
      <c r="L111">
        <f t="shared" si="1"/>
        <v>170137</v>
      </c>
    </row>
    <row r="112" spans="1:12" hidden="1">
      <c r="A112" t="s">
        <v>1257</v>
      </c>
      <c r="B112">
        <v>10002010100022</v>
      </c>
      <c r="C112">
        <v>10</v>
      </c>
      <c r="D112">
        <v>2</v>
      </c>
      <c r="E112">
        <v>1</v>
      </c>
      <c r="F112">
        <v>10</v>
      </c>
      <c r="G112">
        <v>22</v>
      </c>
      <c r="H112">
        <v>0</v>
      </c>
      <c r="I112">
        <v>1000201</v>
      </c>
      <c r="J112">
        <v>1268</v>
      </c>
      <c r="K112">
        <v>182.71462141054567</v>
      </c>
      <c r="L112">
        <f t="shared" si="1"/>
        <v>171405</v>
      </c>
    </row>
    <row r="113" spans="1:12" hidden="1">
      <c r="A113" t="s">
        <v>2635</v>
      </c>
      <c r="B113">
        <v>10002010200019</v>
      </c>
      <c r="C113">
        <v>10</v>
      </c>
      <c r="D113">
        <v>2</v>
      </c>
      <c r="E113">
        <v>1</v>
      </c>
      <c r="F113">
        <v>20</v>
      </c>
      <c r="G113">
        <v>19</v>
      </c>
      <c r="H113">
        <v>0</v>
      </c>
      <c r="I113">
        <v>1000201</v>
      </c>
      <c r="J113">
        <v>3436</v>
      </c>
      <c r="K113">
        <v>182.76746937672684</v>
      </c>
      <c r="L113">
        <f t="shared" si="1"/>
        <v>174841</v>
      </c>
    </row>
    <row r="114" spans="1:12" hidden="1">
      <c r="A114" t="s">
        <v>2653</v>
      </c>
      <c r="B114">
        <v>10002010300023</v>
      </c>
      <c r="C114">
        <v>10</v>
      </c>
      <c r="D114">
        <v>2</v>
      </c>
      <c r="E114">
        <v>1</v>
      </c>
      <c r="F114">
        <v>30</v>
      </c>
      <c r="G114">
        <v>23</v>
      </c>
      <c r="H114">
        <v>0</v>
      </c>
      <c r="I114">
        <v>1000201</v>
      </c>
      <c r="J114">
        <v>1255</v>
      </c>
      <c r="K114">
        <v>183.10811717462261</v>
      </c>
      <c r="L114">
        <f t="shared" si="1"/>
        <v>176096</v>
      </c>
    </row>
    <row r="115" spans="1:12" hidden="1">
      <c r="A115" t="s">
        <v>2712</v>
      </c>
      <c r="B115">
        <v>10002010700016</v>
      </c>
      <c r="C115">
        <v>10</v>
      </c>
      <c r="D115">
        <v>2</v>
      </c>
      <c r="E115">
        <v>1</v>
      </c>
      <c r="F115">
        <v>70</v>
      </c>
      <c r="G115">
        <v>16</v>
      </c>
      <c r="H115">
        <v>0</v>
      </c>
      <c r="I115">
        <v>1000201</v>
      </c>
      <c r="J115">
        <v>1364</v>
      </c>
      <c r="K115">
        <v>184.74749753608327</v>
      </c>
      <c r="L115">
        <f t="shared" si="1"/>
        <v>177460</v>
      </c>
    </row>
    <row r="116" spans="1:12" hidden="1">
      <c r="A116" t="s">
        <v>2691</v>
      </c>
      <c r="B116">
        <v>10002010600002</v>
      </c>
      <c r="C116">
        <v>10</v>
      </c>
      <c r="D116">
        <v>2</v>
      </c>
      <c r="E116">
        <v>1</v>
      </c>
      <c r="F116">
        <v>60</v>
      </c>
      <c r="G116">
        <v>2</v>
      </c>
      <c r="H116">
        <v>0</v>
      </c>
      <c r="I116">
        <v>1000201</v>
      </c>
      <c r="J116">
        <v>1651</v>
      </c>
      <c r="K116">
        <v>188.39220544193182</v>
      </c>
      <c r="L116">
        <f t="shared" si="1"/>
        <v>179111</v>
      </c>
    </row>
    <row r="117" spans="1:12" hidden="1">
      <c r="A117" t="s">
        <v>2733</v>
      </c>
      <c r="B117">
        <v>10002010800024</v>
      </c>
      <c r="C117">
        <v>10</v>
      </c>
      <c r="D117">
        <v>2</v>
      </c>
      <c r="E117">
        <v>1</v>
      </c>
      <c r="F117">
        <v>80</v>
      </c>
      <c r="G117">
        <v>24</v>
      </c>
      <c r="H117">
        <v>0</v>
      </c>
      <c r="I117">
        <v>1000201</v>
      </c>
      <c r="J117">
        <v>779</v>
      </c>
      <c r="K117">
        <v>191.50812337499494</v>
      </c>
      <c r="L117">
        <f t="shared" si="1"/>
        <v>179890</v>
      </c>
    </row>
    <row r="118" spans="1:12" hidden="1">
      <c r="A118" t="s">
        <v>2729</v>
      </c>
      <c r="B118">
        <v>10002010800019</v>
      </c>
      <c r="C118">
        <v>10</v>
      </c>
      <c r="D118">
        <v>2</v>
      </c>
      <c r="E118">
        <v>1</v>
      </c>
      <c r="F118">
        <v>80</v>
      </c>
      <c r="G118">
        <v>19</v>
      </c>
      <c r="H118">
        <v>0</v>
      </c>
      <c r="I118">
        <v>1000201</v>
      </c>
      <c r="J118">
        <v>2232</v>
      </c>
      <c r="K118">
        <v>191.77203692568548</v>
      </c>
      <c r="L118">
        <f t="shared" si="1"/>
        <v>182122</v>
      </c>
    </row>
    <row r="119" spans="1:12" hidden="1">
      <c r="A119" t="s">
        <v>2703</v>
      </c>
      <c r="B119">
        <v>10002010700005</v>
      </c>
      <c r="C119">
        <v>10</v>
      </c>
      <c r="D119">
        <v>2</v>
      </c>
      <c r="E119">
        <v>1</v>
      </c>
      <c r="F119">
        <v>70</v>
      </c>
      <c r="G119">
        <v>5</v>
      </c>
      <c r="H119">
        <v>0</v>
      </c>
      <c r="I119">
        <v>1000201</v>
      </c>
      <c r="J119">
        <v>1713</v>
      </c>
      <c r="K119">
        <v>193.08717692245042</v>
      </c>
      <c r="L119">
        <f t="shared" si="1"/>
        <v>183835</v>
      </c>
    </row>
    <row r="120" spans="1:12" hidden="1">
      <c r="A120" t="s">
        <v>2663</v>
      </c>
      <c r="B120">
        <v>10002010400007</v>
      </c>
      <c r="C120">
        <v>10</v>
      </c>
      <c r="D120">
        <v>2</v>
      </c>
      <c r="E120">
        <v>1</v>
      </c>
      <c r="F120">
        <v>40</v>
      </c>
      <c r="G120">
        <v>7</v>
      </c>
      <c r="H120">
        <v>0</v>
      </c>
      <c r="I120">
        <v>1000201</v>
      </c>
      <c r="J120">
        <v>650</v>
      </c>
      <c r="K120">
        <v>193.37171621308522</v>
      </c>
      <c r="L120">
        <f t="shared" si="1"/>
        <v>184485</v>
      </c>
    </row>
    <row r="121" spans="1:12" hidden="1">
      <c r="A121" t="s">
        <v>2696</v>
      </c>
      <c r="B121">
        <v>10002010600010</v>
      </c>
      <c r="C121">
        <v>10</v>
      </c>
      <c r="D121">
        <v>2</v>
      </c>
      <c r="E121">
        <v>1</v>
      </c>
      <c r="F121">
        <v>60</v>
      </c>
      <c r="G121">
        <v>10</v>
      </c>
      <c r="H121">
        <v>0</v>
      </c>
      <c r="I121">
        <v>1000201</v>
      </c>
      <c r="J121">
        <v>1169</v>
      </c>
      <c r="K121">
        <v>195.39363399483753</v>
      </c>
      <c r="L121">
        <f t="shared" si="1"/>
        <v>185654</v>
      </c>
    </row>
    <row r="122" spans="1:12" hidden="1">
      <c r="A122" t="s">
        <v>2753</v>
      </c>
      <c r="B122">
        <v>10002011000012</v>
      </c>
      <c r="C122">
        <v>10</v>
      </c>
      <c r="D122">
        <v>2</v>
      </c>
      <c r="E122">
        <v>1</v>
      </c>
      <c r="F122">
        <v>100</v>
      </c>
      <c r="G122">
        <v>12</v>
      </c>
      <c r="H122">
        <v>0</v>
      </c>
      <c r="I122">
        <v>1000201</v>
      </c>
      <c r="J122">
        <v>576</v>
      </c>
      <c r="K122">
        <v>195.44838007985615</v>
      </c>
      <c r="L122">
        <f t="shared" si="1"/>
        <v>186230</v>
      </c>
    </row>
    <row r="123" spans="1:12" hidden="1">
      <c r="A123" t="s">
        <v>2682</v>
      </c>
      <c r="B123">
        <v>10002010500010</v>
      </c>
      <c r="C123">
        <v>10</v>
      </c>
      <c r="D123">
        <v>2</v>
      </c>
      <c r="E123">
        <v>1</v>
      </c>
      <c r="F123">
        <v>50</v>
      </c>
      <c r="G123">
        <v>10</v>
      </c>
      <c r="H123">
        <v>0</v>
      </c>
      <c r="I123">
        <v>1000201</v>
      </c>
      <c r="J123">
        <v>2411</v>
      </c>
      <c r="K123">
        <v>196.06626398522923</v>
      </c>
      <c r="L123">
        <f t="shared" si="1"/>
        <v>188641</v>
      </c>
    </row>
    <row r="124" spans="1:12" hidden="1">
      <c r="A124" t="s">
        <v>1126</v>
      </c>
      <c r="B124">
        <v>10002010400021</v>
      </c>
      <c r="C124">
        <v>10</v>
      </c>
      <c r="D124">
        <v>2</v>
      </c>
      <c r="E124">
        <v>1</v>
      </c>
      <c r="F124">
        <v>40</v>
      </c>
      <c r="G124">
        <v>21</v>
      </c>
      <c r="H124">
        <v>0</v>
      </c>
      <c r="I124">
        <v>1000201</v>
      </c>
      <c r="J124">
        <v>926</v>
      </c>
      <c r="K124">
        <v>198.92118519075197</v>
      </c>
      <c r="L124">
        <f t="shared" si="1"/>
        <v>189567</v>
      </c>
    </row>
    <row r="125" spans="1:12" hidden="1">
      <c r="A125" t="s">
        <v>2761</v>
      </c>
      <c r="B125">
        <v>10002011100003</v>
      </c>
      <c r="C125">
        <v>10</v>
      </c>
      <c r="D125">
        <v>2</v>
      </c>
      <c r="E125">
        <v>1</v>
      </c>
      <c r="F125">
        <v>110</v>
      </c>
      <c r="G125">
        <v>3</v>
      </c>
      <c r="H125">
        <v>0</v>
      </c>
      <c r="I125">
        <v>1000201</v>
      </c>
      <c r="J125">
        <v>248</v>
      </c>
      <c r="K125">
        <v>199.97581411643543</v>
      </c>
      <c r="L125">
        <f t="shared" si="1"/>
        <v>189815</v>
      </c>
    </row>
    <row r="126" spans="1:12" hidden="1">
      <c r="A126" t="s">
        <v>1481</v>
      </c>
      <c r="B126">
        <v>10002010600004</v>
      </c>
      <c r="C126">
        <v>10</v>
      </c>
      <c r="D126">
        <v>2</v>
      </c>
      <c r="E126">
        <v>1</v>
      </c>
      <c r="F126">
        <v>60</v>
      </c>
      <c r="G126">
        <v>4</v>
      </c>
      <c r="H126">
        <v>0</v>
      </c>
      <c r="I126">
        <v>1000201</v>
      </c>
      <c r="J126">
        <v>947</v>
      </c>
      <c r="K126">
        <v>201.13194538533</v>
      </c>
      <c r="L126">
        <f t="shared" si="1"/>
        <v>190762</v>
      </c>
    </row>
    <row r="127" spans="1:12" hidden="1">
      <c r="A127" t="s">
        <v>2710</v>
      </c>
      <c r="B127">
        <v>10002010700014</v>
      </c>
      <c r="C127">
        <v>10</v>
      </c>
      <c r="D127">
        <v>2</v>
      </c>
      <c r="E127">
        <v>1</v>
      </c>
      <c r="F127">
        <v>70</v>
      </c>
      <c r="G127">
        <v>14</v>
      </c>
      <c r="H127">
        <v>0</v>
      </c>
      <c r="I127">
        <v>1000201</v>
      </c>
      <c r="J127">
        <v>838</v>
      </c>
      <c r="K127">
        <v>202.21268078785869</v>
      </c>
      <c r="L127">
        <f t="shared" si="1"/>
        <v>191600</v>
      </c>
    </row>
    <row r="128" spans="1:12" hidden="1">
      <c r="A128" t="s">
        <v>600</v>
      </c>
      <c r="B128">
        <v>10002010200022</v>
      </c>
      <c r="C128">
        <v>10</v>
      </c>
      <c r="D128">
        <v>2</v>
      </c>
      <c r="E128">
        <v>1</v>
      </c>
      <c r="F128">
        <v>20</v>
      </c>
      <c r="G128">
        <v>22</v>
      </c>
      <c r="H128">
        <v>0</v>
      </c>
      <c r="I128">
        <v>1000201</v>
      </c>
      <c r="J128">
        <v>2766</v>
      </c>
      <c r="K128">
        <v>202.70292517134226</v>
      </c>
      <c r="L128">
        <f t="shared" si="1"/>
        <v>194366</v>
      </c>
    </row>
    <row r="129" spans="1:12" hidden="1">
      <c r="A129" t="s">
        <v>2633</v>
      </c>
      <c r="B129">
        <v>10002010200016</v>
      </c>
      <c r="C129">
        <v>10</v>
      </c>
      <c r="D129">
        <v>2</v>
      </c>
      <c r="E129">
        <v>1</v>
      </c>
      <c r="F129">
        <v>20</v>
      </c>
      <c r="G129">
        <v>16</v>
      </c>
      <c r="H129">
        <v>0</v>
      </c>
      <c r="I129">
        <v>1000201</v>
      </c>
      <c r="J129">
        <v>3464</v>
      </c>
      <c r="K129">
        <v>203.61027492699193</v>
      </c>
      <c r="L129">
        <f t="shared" si="1"/>
        <v>197830</v>
      </c>
    </row>
    <row r="130" spans="1:12" hidden="1">
      <c r="A130" t="s">
        <v>2699</v>
      </c>
      <c r="B130">
        <v>10002010600014</v>
      </c>
      <c r="C130">
        <v>10</v>
      </c>
      <c r="D130">
        <v>2</v>
      </c>
      <c r="E130">
        <v>1</v>
      </c>
      <c r="F130">
        <v>60</v>
      </c>
      <c r="G130">
        <v>14</v>
      </c>
      <c r="H130">
        <v>0</v>
      </c>
      <c r="I130">
        <v>1000201</v>
      </c>
      <c r="J130">
        <v>988</v>
      </c>
      <c r="K130">
        <v>204.167892149464</v>
      </c>
      <c r="L130">
        <f t="shared" si="1"/>
        <v>198818</v>
      </c>
    </row>
    <row r="131" spans="1:12" hidden="1">
      <c r="A131" t="s">
        <v>626</v>
      </c>
      <c r="B131">
        <v>10002010200030</v>
      </c>
      <c r="C131">
        <v>10</v>
      </c>
      <c r="D131">
        <v>2</v>
      </c>
      <c r="E131">
        <v>1</v>
      </c>
      <c r="F131">
        <v>20</v>
      </c>
      <c r="G131">
        <v>30</v>
      </c>
      <c r="H131">
        <v>0</v>
      </c>
      <c r="I131">
        <v>1000201</v>
      </c>
      <c r="J131">
        <v>1002</v>
      </c>
      <c r="K131">
        <v>204.77643809057741</v>
      </c>
      <c r="L131">
        <f t="shared" si="1"/>
        <v>199820</v>
      </c>
    </row>
    <row r="132" spans="1:12" hidden="1">
      <c r="A132" t="s">
        <v>1216</v>
      </c>
      <c r="B132">
        <v>10002010100028</v>
      </c>
      <c r="C132">
        <v>10</v>
      </c>
      <c r="D132">
        <v>2</v>
      </c>
      <c r="E132">
        <v>1</v>
      </c>
      <c r="F132">
        <v>10</v>
      </c>
      <c r="G132">
        <v>28</v>
      </c>
      <c r="H132">
        <v>0</v>
      </c>
      <c r="I132">
        <v>1000201</v>
      </c>
      <c r="J132">
        <v>1139</v>
      </c>
      <c r="K132">
        <v>209.79170209880292</v>
      </c>
      <c r="L132">
        <f t="shared" ref="L132:L195" si="2">L131+J132</f>
        <v>200959</v>
      </c>
    </row>
    <row r="133" spans="1:12" hidden="1">
      <c r="A133" t="s">
        <v>2695</v>
      </c>
      <c r="B133">
        <v>10002010600009</v>
      </c>
      <c r="C133">
        <v>10</v>
      </c>
      <c r="D133">
        <v>2</v>
      </c>
      <c r="E133">
        <v>1</v>
      </c>
      <c r="F133">
        <v>60</v>
      </c>
      <c r="G133">
        <v>9</v>
      </c>
      <c r="H133">
        <v>0</v>
      </c>
      <c r="I133">
        <v>1000201</v>
      </c>
      <c r="J133">
        <v>1446</v>
      </c>
      <c r="K133">
        <v>210.80484793489717</v>
      </c>
      <c r="L133">
        <f t="shared" si="2"/>
        <v>202405</v>
      </c>
    </row>
    <row r="134" spans="1:12" hidden="1">
      <c r="A134" t="s">
        <v>2763</v>
      </c>
      <c r="B134">
        <v>10002011100006</v>
      </c>
      <c r="C134">
        <v>10</v>
      </c>
      <c r="D134">
        <v>2</v>
      </c>
      <c r="E134">
        <v>1</v>
      </c>
      <c r="F134">
        <v>110</v>
      </c>
      <c r="G134">
        <v>6</v>
      </c>
      <c r="H134">
        <v>0</v>
      </c>
      <c r="I134">
        <v>1000201</v>
      </c>
      <c r="J134">
        <v>44</v>
      </c>
      <c r="K134">
        <v>216.52622126737552</v>
      </c>
      <c r="L134">
        <f t="shared" si="2"/>
        <v>202449</v>
      </c>
    </row>
    <row r="135" spans="1:12" hidden="1">
      <c r="A135" t="s">
        <v>1214</v>
      </c>
      <c r="B135">
        <v>10002010100034</v>
      </c>
      <c r="C135">
        <v>10</v>
      </c>
      <c r="D135">
        <v>2</v>
      </c>
      <c r="E135">
        <v>1</v>
      </c>
      <c r="F135">
        <v>10</v>
      </c>
      <c r="G135">
        <v>34</v>
      </c>
      <c r="H135">
        <v>0</v>
      </c>
      <c r="I135">
        <v>1000201</v>
      </c>
      <c r="J135">
        <v>1366</v>
      </c>
      <c r="K135">
        <v>222.37626744829484</v>
      </c>
      <c r="L135">
        <f t="shared" si="2"/>
        <v>203815</v>
      </c>
    </row>
    <row r="136" spans="1:12" hidden="1">
      <c r="A136" t="s">
        <v>2681</v>
      </c>
      <c r="B136">
        <v>10002010500009</v>
      </c>
      <c r="C136">
        <v>10</v>
      </c>
      <c r="D136">
        <v>2</v>
      </c>
      <c r="E136">
        <v>1</v>
      </c>
      <c r="F136">
        <v>50</v>
      </c>
      <c r="G136">
        <v>9</v>
      </c>
      <c r="H136">
        <v>0</v>
      </c>
      <c r="I136">
        <v>1000201</v>
      </c>
      <c r="J136">
        <v>2061</v>
      </c>
      <c r="K136">
        <v>226.64906666377055</v>
      </c>
      <c r="L136">
        <f t="shared" si="2"/>
        <v>205876</v>
      </c>
    </row>
    <row r="137" spans="1:12" hidden="1">
      <c r="A137" t="s">
        <v>2749</v>
      </c>
      <c r="B137">
        <v>10002011000008</v>
      </c>
      <c r="C137">
        <v>10</v>
      </c>
      <c r="D137">
        <v>2</v>
      </c>
      <c r="E137">
        <v>1</v>
      </c>
      <c r="F137">
        <v>100</v>
      </c>
      <c r="G137">
        <v>8</v>
      </c>
      <c r="H137">
        <v>0</v>
      </c>
      <c r="I137">
        <v>1000201</v>
      </c>
      <c r="J137">
        <v>820</v>
      </c>
      <c r="K137">
        <v>227.39019842732719</v>
      </c>
      <c r="L137">
        <f t="shared" si="2"/>
        <v>206696</v>
      </c>
    </row>
    <row r="138" spans="1:12" hidden="1">
      <c r="A138" t="s">
        <v>295</v>
      </c>
      <c r="B138">
        <v>10002010100039</v>
      </c>
      <c r="C138">
        <v>10</v>
      </c>
      <c r="D138">
        <v>2</v>
      </c>
      <c r="E138">
        <v>1</v>
      </c>
      <c r="F138">
        <v>10</v>
      </c>
      <c r="G138">
        <v>39</v>
      </c>
      <c r="H138">
        <v>0</v>
      </c>
      <c r="I138">
        <v>1000201</v>
      </c>
      <c r="J138">
        <v>2884</v>
      </c>
      <c r="K138">
        <v>229.08387603110933</v>
      </c>
      <c r="L138">
        <f t="shared" si="2"/>
        <v>209580</v>
      </c>
    </row>
    <row r="139" spans="1:12" hidden="1">
      <c r="A139" t="s">
        <v>2734</v>
      </c>
      <c r="B139">
        <v>10002010900001</v>
      </c>
      <c r="C139">
        <v>10</v>
      </c>
      <c r="D139">
        <v>2</v>
      </c>
      <c r="E139">
        <v>1</v>
      </c>
      <c r="F139">
        <v>90</v>
      </c>
      <c r="G139">
        <v>1</v>
      </c>
      <c r="H139">
        <v>0</v>
      </c>
      <c r="I139">
        <v>1000201</v>
      </c>
      <c r="J139">
        <v>1877</v>
      </c>
      <c r="K139">
        <v>232.0210232451293</v>
      </c>
      <c r="L139">
        <f t="shared" si="2"/>
        <v>211457</v>
      </c>
    </row>
    <row r="140" spans="1:12" hidden="1">
      <c r="A140" t="s">
        <v>2766</v>
      </c>
      <c r="B140">
        <v>10002011100010</v>
      </c>
      <c r="C140">
        <v>10</v>
      </c>
      <c r="D140">
        <v>2</v>
      </c>
      <c r="E140">
        <v>1</v>
      </c>
      <c r="F140">
        <v>110</v>
      </c>
      <c r="G140">
        <v>10</v>
      </c>
      <c r="H140">
        <v>0</v>
      </c>
      <c r="I140">
        <v>1000201</v>
      </c>
      <c r="J140">
        <v>10</v>
      </c>
      <c r="K140">
        <v>232.73136177408142</v>
      </c>
      <c r="L140">
        <f t="shared" si="2"/>
        <v>211467</v>
      </c>
    </row>
    <row r="141" spans="1:12" hidden="1">
      <c r="A141" t="s">
        <v>2759</v>
      </c>
      <c r="B141">
        <v>10002011100001</v>
      </c>
      <c r="C141">
        <v>10</v>
      </c>
      <c r="D141">
        <v>2</v>
      </c>
      <c r="E141">
        <v>1</v>
      </c>
      <c r="F141">
        <v>110</v>
      </c>
      <c r="G141">
        <v>1</v>
      </c>
      <c r="H141">
        <v>0</v>
      </c>
      <c r="I141">
        <v>1000201</v>
      </c>
      <c r="J141">
        <v>96</v>
      </c>
      <c r="K141">
        <v>235.73842427461221</v>
      </c>
      <c r="L141">
        <f t="shared" si="2"/>
        <v>211563</v>
      </c>
    </row>
    <row r="142" spans="1:12" hidden="1">
      <c r="A142" t="s">
        <v>1035</v>
      </c>
      <c r="B142">
        <v>10002010800008</v>
      </c>
      <c r="C142">
        <v>10</v>
      </c>
      <c r="D142">
        <v>2</v>
      </c>
      <c r="E142">
        <v>1</v>
      </c>
      <c r="F142">
        <v>80</v>
      </c>
      <c r="G142">
        <v>8</v>
      </c>
      <c r="H142">
        <v>0</v>
      </c>
      <c r="I142">
        <v>1000201</v>
      </c>
      <c r="J142">
        <v>2679</v>
      </c>
      <c r="K142">
        <v>237.28134770454631</v>
      </c>
      <c r="L142">
        <f t="shared" si="2"/>
        <v>214242</v>
      </c>
    </row>
    <row r="143" spans="1:12" hidden="1">
      <c r="A143" t="s">
        <v>565</v>
      </c>
      <c r="B143">
        <v>10002010300026</v>
      </c>
      <c r="C143">
        <v>10</v>
      </c>
      <c r="D143">
        <v>2</v>
      </c>
      <c r="E143">
        <v>1</v>
      </c>
      <c r="F143">
        <v>30</v>
      </c>
      <c r="G143">
        <v>26</v>
      </c>
      <c r="H143">
        <v>0</v>
      </c>
      <c r="I143">
        <v>1000201</v>
      </c>
      <c r="J143">
        <v>622</v>
      </c>
      <c r="K143">
        <v>239.65073074930703</v>
      </c>
      <c r="L143">
        <f t="shared" si="2"/>
        <v>214864</v>
      </c>
    </row>
    <row r="144" spans="1:12" hidden="1">
      <c r="A144" t="s">
        <v>2666</v>
      </c>
      <c r="B144">
        <v>10002010400015</v>
      </c>
      <c r="C144">
        <v>10</v>
      </c>
      <c r="D144">
        <v>2</v>
      </c>
      <c r="E144">
        <v>1</v>
      </c>
      <c r="F144">
        <v>40</v>
      </c>
      <c r="G144">
        <v>15</v>
      </c>
      <c r="H144">
        <v>0</v>
      </c>
      <c r="I144">
        <v>1000201</v>
      </c>
      <c r="J144">
        <v>1862</v>
      </c>
      <c r="K144">
        <v>241.58589622424714</v>
      </c>
      <c r="L144">
        <f t="shared" si="2"/>
        <v>216726</v>
      </c>
    </row>
    <row r="145" spans="1:15" hidden="1">
      <c r="A145" t="s">
        <v>604</v>
      </c>
      <c r="B145">
        <v>10002010200029</v>
      </c>
      <c r="C145">
        <v>10</v>
      </c>
      <c r="D145">
        <v>2</v>
      </c>
      <c r="E145">
        <v>1</v>
      </c>
      <c r="F145">
        <v>20</v>
      </c>
      <c r="G145">
        <v>29</v>
      </c>
      <c r="H145">
        <v>0</v>
      </c>
      <c r="I145">
        <v>1000201</v>
      </c>
      <c r="J145">
        <v>1317</v>
      </c>
      <c r="K145">
        <v>241.83109190985488</v>
      </c>
      <c r="L145">
        <f t="shared" si="2"/>
        <v>218043</v>
      </c>
    </row>
    <row r="146" spans="1:15" hidden="1">
      <c r="A146" t="s">
        <v>2631</v>
      </c>
      <c r="B146">
        <v>10002010200008</v>
      </c>
      <c r="C146">
        <v>10</v>
      </c>
      <c r="D146">
        <v>2</v>
      </c>
      <c r="E146">
        <v>1</v>
      </c>
      <c r="F146">
        <v>20</v>
      </c>
      <c r="G146">
        <v>8</v>
      </c>
      <c r="H146">
        <v>0</v>
      </c>
      <c r="I146">
        <v>1000201</v>
      </c>
      <c r="J146">
        <v>2176</v>
      </c>
      <c r="K146">
        <v>244.91620506656827</v>
      </c>
      <c r="L146">
        <f t="shared" si="2"/>
        <v>220219</v>
      </c>
    </row>
    <row r="147" spans="1:15" hidden="1">
      <c r="A147" t="s">
        <v>2645</v>
      </c>
      <c r="B147">
        <v>10002010300011</v>
      </c>
      <c r="C147">
        <v>10</v>
      </c>
      <c r="D147">
        <v>2</v>
      </c>
      <c r="E147">
        <v>1</v>
      </c>
      <c r="F147">
        <v>30</v>
      </c>
      <c r="G147">
        <v>11</v>
      </c>
      <c r="H147">
        <v>0</v>
      </c>
      <c r="I147">
        <v>1000201</v>
      </c>
      <c r="J147">
        <v>1024</v>
      </c>
      <c r="K147">
        <v>247.89437671037598</v>
      </c>
      <c r="L147">
        <f t="shared" si="2"/>
        <v>221243</v>
      </c>
    </row>
    <row r="148" spans="1:15" hidden="1">
      <c r="A148" t="s">
        <v>1558</v>
      </c>
      <c r="B148">
        <v>10002010600005</v>
      </c>
      <c r="C148">
        <v>10</v>
      </c>
      <c r="D148">
        <v>2</v>
      </c>
      <c r="E148">
        <v>1</v>
      </c>
      <c r="F148">
        <v>60</v>
      </c>
      <c r="G148">
        <v>5</v>
      </c>
      <c r="H148">
        <v>0</v>
      </c>
      <c r="I148">
        <v>1000201</v>
      </c>
      <c r="J148">
        <v>1567</v>
      </c>
      <c r="K148">
        <v>249.01706642320826</v>
      </c>
      <c r="L148">
        <f t="shared" si="2"/>
        <v>222810</v>
      </c>
    </row>
    <row r="149" spans="1:15" hidden="1">
      <c r="A149" t="s">
        <v>2613</v>
      </c>
      <c r="B149">
        <v>10002010100009</v>
      </c>
      <c r="C149">
        <v>10</v>
      </c>
      <c r="D149">
        <v>2</v>
      </c>
      <c r="E149">
        <v>1</v>
      </c>
      <c r="F149">
        <v>10</v>
      </c>
      <c r="G149">
        <v>9</v>
      </c>
      <c r="H149">
        <v>0</v>
      </c>
      <c r="I149">
        <v>1000201</v>
      </c>
      <c r="J149">
        <v>1108</v>
      </c>
      <c r="K149">
        <v>249.35690149967883</v>
      </c>
      <c r="L149">
        <f t="shared" si="2"/>
        <v>223918</v>
      </c>
    </row>
    <row r="150" spans="1:15" hidden="1">
      <c r="A150" t="s">
        <v>2744</v>
      </c>
      <c r="B150">
        <v>10002010900015</v>
      </c>
      <c r="C150">
        <v>10</v>
      </c>
      <c r="D150">
        <v>2</v>
      </c>
      <c r="E150">
        <v>1</v>
      </c>
      <c r="F150">
        <v>90</v>
      </c>
      <c r="G150">
        <v>15</v>
      </c>
      <c r="H150">
        <v>0</v>
      </c>
      <c r="I150">
        <v>1000201</v>
      </c>
      <c r="J150">
        <v>2704</v>
      </c>
      <c r="K150">
        <v>252.00896898074907</v>
      </c>
      <c r="L150">
        <f t="shared" si="2"/>
        <v>226622</v>
      </c>
    </row>
    <row r="151" spans="1:15" hidden="1">
      <c r="A151" t="s">
        <v>2295</v>
      </c>
      <c r="B151">
        <v>10002010600013</v>
      </c>
      <c r="C151">
        <v>10</v>
      </c>
      <c r="D151">
        <v>2</v>
      </c>
      <c r="E151">
        <v>1</v>
      </c>
      <c r="F151">
        <v>60</v>
      </c>
      <c r="G151">
        <v>13</v>
      </c>
      <c r="H151">
        <v>0</v>
      </c>
      <c r="I151">
        <v>1000201</v>
      </c>
      <c r="J151">
        <v>1689</v>
      </c>
      <c r="K151">
        <v>254.64219992106325</v>
      </c>
      <c r="L151">
        <f t="shared" si="2"/>
        <v>228311</v>
      </c>
    </row>
    <row r="152" spans="1:15" hidden="1">
      <c r="A152" t="s">
        <v>2770</v>
      </c>
      <c r="B152">
        <v>10002011200004</v>
      </c>
      <c r="C152">
        <v>10</v>
      </c>
      <c r="D152">
        <v>2</v>
      </c>
      <c r="E152">
        <v>1</v>
      </c>
      <c r="F152">
        <v>120</v>
      </c>
      <c r="G152">
        <v>4</v>
      </c>
      <c r="H152">
        <v>0</v>
      </c>
      <c r="I152">
        <v>1000201</v>
      </c>
      <c r="J152">
        <v>34</v>
      </c>
      <c r="K152">
        <v>256.66287452184815</v>
      </c>
      <c r="L152">
        <f t="shared" si="2"/>
        <v>228345</v>
      </c>
    </row>
    <row r="153" spans="1:15" hidden="1">
      <c r="A153" t="s">
        <v>2697</v>
      </c>
      <c r="B153">
        <v>10002010600011</v>
      </c>
      <c r="C153">
        <v>10</v>
      </c>
      <c r="D153">
        <v>2</v>
      </c>
      <c r="E153">
        <v>1</v>
      </c>
      <c r="F153">
        <v>60</v>
      </c>
      <c r="G153">
        <v>11</v>
      </c>
      <c r="H153">
        <v>0</v>
      </c>
      <c r="I153">
        <v>1000201</v>
      </c>
      <c r="J153">
        <v>2009</v>
      </c>
      <c r="K153">
        <v>258.62969090061773</v>
      </c>
      <c r="L153">
        <f t="shared" si="2"/>
        <v>230354</v>
      </c>
    </row>
    <row r="154" spans="1:15" hidden="1">
      <c r="A154" t="s">
        <v>1008</v>
      </c>
      <c r="B154">
        <v>10002010600008</v>
      </c>
      <c r="C154">
        <v>10</v>
      </c>
      <c r="D154">
        <v>2</v>
      </c>
      <c r="E154">
        <v>1</v>
      </c>
      <c r="F154">
        <v>60</v>
      </c>
      <c r="G154">
        <v>8</v>
      </c>
      <c r="H154">
        <v>0</v>
      </c>
      <c r="I154">
        <v>1000201</v>
      </c>
      <c r="J154">
        <v>2155</v>
      </c>
      <c r="K154">
        <v>260.42548972760073</v>
      </c>
      <c r="L154">
        <f t="shared" si="2"/>
        <v>232509</v>
      </c>
    </row>
    <row r="155" spans="1:15" hidden="1">
      <c r="A155" t="s">
        <v>1185</v>
      </c>
      <c r="B155">
        <v>10002010300015</v>
      </c>
      <c r="C155">
        <v>10</v>
      </c>
      <c r="D155">
        <v>2</v>
      </c>
      <c r="E155">
        <v>1</v>
      </c>
      <c r="F155">
        <v>30</v>
      </c>
      <c r="G155">
        <v>15</v>
      </c>
      <c r="H155">
        <v>0</v>
      </c>
      <c r="I155">
        <v>1000201</v>
      </c>
      <c r="J155">
        <v>436</v>
      </c>
      <c r="K155">
        <v>263.74657653072353</v>
      </c>
      <c r="L155">
        <f t="shared" si="2"/>
        <v>232945</v>
      </c>
    </row>
    <row r="156" spans="1:15">
      <c r="A156" s="2" t="s">
        <v>2669</v>
      </c>
      <c r="B156" s="2">
        <v>10002010400018</v>
      </c>
      <c r="C156" s="2">
        <v>10</v>
      </c>
      <c r="D156" s="2">
        <v>2</v>
      </c>
      <c r="E156" s="2">
        <v>1</v>
      </c>
      <c r="F156" s="2">
        <v>40</v>
      </c>
      <c r="G156" s="2">
        <v>18</v>
      </c>
      <c r="H156" s="2">
        <v>0</v>
      </c>
      <c r="I156" s="2">
        <v>1000201</v>
      </c>
      <c r="J156" s="2">
        <v>1642</v>
      </c>
      <c r="K156" s="2">
        <v>267.19893935524061</v>
      </c>
      <c r="L156" s="2">
        <f t="shared" si="2"/>
        <v>234587</v>
      </c>
      <c r="M156" s="2"/>
      <c r="N156" s="2"/>
      <c r="O156" s="2">
        <v>1</v>
      </c>
    </row>
    <row r="157" spans="1:15" hidden="1">
      <c r="A157" t="s">
        <v>2757</v>
      </c>
      <c r="B157">
        <v>10002011000017</v>
      </c>
      <c r="C157">
        <v>10</v>
      </c>
      <c r="D157">
        <v>2</v>
      </c>
      <c r="E157">
        <v>1</v>
      </c>
      <c r="F157">
        <v>100</v>
      </c>
      <c r="G157">
        <v>17</v>
      </c>
      <c r="H157">
        <v>0</v>
      </c>
      <c r="I157">
        <v>1000201</v>
      </c>
      <c r="J157">
        <v>1458</v>
      </c>
      <c r="K157">
        <v>280.30636560904219</v>
      </c>
      <c r="L157">
        <f t="shared" si="2"/>
        <v>236045</v>
      </c>
    </row>
    <row r="158" spans="1:15" hidden="1">
      <c r="A158" t="s">
        <v>2714</v>
      </c>
      <c r="B158">
        <v>10002010800002</v>
      </c>
      <c r="C158">
        <v>10</v>
      </c>
      <c r="D158">
        <v>2</v>
      </c>
      <c r="E158">
        <v>1</v>
      </c>
      <c r="F158">
        <v>80</v>
      </c>
      <c r="G158">
        <v>2</v>
      </c>
      <c r="H158">
        <v>0</v>
      </c>
      <c r="I158">
        <v>1000201</v>
      </c>
      <c r="J158">
        <v>1518</v>
      </c>
      <c r="K158">
        <v>282.08406642949132</v>
      </c>
      <c r="L158">
        <f t="shared" si="2"/>
        <v>237563</v>
      </c>
    </row>
    <row r="159" spans="1:15" hidden="1">
      <c r="A159" t="s">
        <v>1159</v>
      </c>
      <c r="B159">
        <v>10002010200010</v>
      </c>
      <c r="C159">
        <v>10</v>
      </c>
      <c r="D159">
        <v>2</v>
      </c>
      <c r="E159">
        <v>1</v>
      </c>
      <c r="F159">
        <v>20</v>
      </c>
      <c r="G159">
        <v>10</v>
      </c>
      <c r="H159">
        <v>0</v>
      </c>
      <c r="I159">
        <v>1000201</v>
      </c>
      <c r="J159">
        <v>1382</v>
      </c>
      <c r="K159">
        <v>286.66295842984709</v>
      </c>
      <c r="L159">
        <f t="shared" si="2"/>
        <v>238945</v>
      </c>
    </row>
    <row r="160" spans="1:15" hidden="1">
      <c r="A160" t="s">
        <v>2661</v>
      </c>
      <c r="B160">
        <v>10002010400005</v>
      </c>
      <c r="C160">
        <v>10</v>
      </c>
      <c r="D160">
        <v>2</v>
      </c>
      <c r="E160">
        <v>1</v>
      </c>
      <c r="F160">
        <v>40</v>
      </c>
      <c r="G160">
        <v>5</v>
      </c>
      <c r="H160">
        <v>0</v>
      </c>
      <c r="I160">
        <v>1000201</v>
      </c>
      <c r="J160">
        <v>1318</v>
      </c>
      <c r="K160">
        <v>287.29711186788512</v>
      </c>
      <c r="L160">
        <f t="shared" si="2"/>
        <v>240263</v>
      </c>
    </row>
    <row r="161" spans="1:12" hidden="1">
      <c r="A161" t="s">
        <v>2731</v>
      </c>
      <c r="B161">
        <v>10002010800022</v>
      </c>
      <c r="C161">
        <v>10</v>
      </c>
      <c r="D161">
        <v>2</v>
      </c>
      <c r="E161">
        <v>1</v>
      </c>
      <c r="F161">
        <v>80</v>
      </c>
      <c r="G161">
        <v>22</v>
      </c>
      <c r="H161">
        <v>0</v>
      </c>
      <c r="I161">
        <v>1000201</v>
      </c>
      <c r="J161">
        <v>1571</v>
      </c>
      <c r="K161">
        <v>291.31695610597177</v>
      </c>
      <c r="L161">
        <f t="shared" si="2"/>
        <v>241834</v>
      </c>
    </row>
    <row r="162" spans="1:12" hidden="1">
      <c r="A162" t="s">
        <v>2614</v>
      </c>
      <c r="B162">
        <v>10002010100010</v>
      </c>
      <c r="C162">
        <v>10</v>
      </c>
      <c r="D162">
        <v>2</v>
      </c>
      <c r="E162">
        <v>1</v>
      </c>
      <c r="F162">
        <v>10</v>
      </c>
      <c r="G162">
        <v>10</v>
      </c>
      <c r="H162">
        <v>0</v>
      </c>
      <c r="I162">
        <v>1000201</v>
      </c>
      <c r="J162">
        <v>1484</v>
      </c>
      <c r="K162">
        <v>293.81497054254237</v>
      </c>
      <c r="L162">
        <f t="shared" si="2"/>
        <v>243318</v>
      </c>
    </row>
    <row r="163" spans="1:12" hidden="1">
      <c r="A163" t="s">
        <v>291</v>
      </c>
      <c r="B163">
        <v>10002010200028</v>
      </c>
      <c r="C163">
        <v>10</v>
      </c>
      <c r="D163">
        <v>2</v>
      </c>
      <c r="E163">
        <v>1</v>
      </c>
      <c r="F163">
        <v>20</v>
      </c>
      <c r="G163">
        <v>28</v>
      </c>
      <c r="H163">
        <v>0</v>
      </c>
      <c r="I163">
        <v>1000201</v>
      </c>
      <c r="J163">
        <v>1365</v>
      </c>
      <c r="K163">
        <v>296.60746961657821</v>
      </c>
      <c r="L163">
        <f t="shared" si="2"/>
        <v>244683</v>
      </c>
    </row>
    <row r="164" spans="1:12" hidden="1">
      <c r="A164" t="s">
        <v>2762</v>
      </c>
      <c r="B164">
        <v>10002011100005</v>
      </c>
      <c r="C164">
        <v>10</v>
      </c>
      <c r="D164">
        <v>2</v>
      </c>
      <c r="E164">
        <v>1</v>
      </c>
      <c r="F164">
        <v>110</v>
      </c>
      <c r="G164">
        <v>5</v>
      </c>
      <c r="H164">
        <v>0</v>
      </c>
      <c r="I164">
        <v>1000201</v>
      </c>
      <c r="J164">
        <v>66</v>
      </c>
      <c r="K164">
        <v>296.67755062958065</v>
      </c>
      <c r="L164">
        <f t="shared" si="2"/>
        <v>244749</v>
      </c>
    </row>
    <row r="165" spans="1:12" hidden="1">
      <c r="A165" t="s">
        <v>2677</v>
      </c>
      <c r="B165">
        <v>10002010500005</v>
      </c>
      <c r="C165">
        <v>10</v>
      </c>
      <c r="D165">
        <v>2</v>
      </c>
      <c r="E165">
        <v>1</v>
      </c>
      <c r="F165">
        <v>50</v>
      </c>
      <c r="G165">
        <v>5</v>
      </c>
      <c r="H165">
        <v>0</v>
      </c>
      <c r="I165">
        <v>1000201</v>
      </c>
      <c r="J165">
        <v>637</v>
      </c>
      <c r="K165">
        <v>297.75176026111677</v>
      </c>
      <c r="L165">
        <f t="shared" si="2"/>
        <v>245386</v>
      </c>
    </row>
    <row r="166" spans="1:12" hidden="1">
      <c r="A166" t="s">
        <v>2651</v>
      </c>
      <c r="B166">
        <v>10002010300020</v>
      </c>
      <c r="C166">
        <v>10</v>
      </c>
      <c r="D166">
        <v>2</v>
      </c>
      <c r="E166">
        <v>1</v>
      </c>
      <c r="F166">
        <v>30</v>
      </c>
      <c r="G166">
        <v>20</v>
      </c>
      <c r="H166">
        <v>0</v>
      </c>
      <c r="I166">
        <v>1000201</v>
      </c>
      <c r="J166">
        <v>1131</v>
      </c>
      <c r="K166">
        <v>298.42396425451932</v>
      </c>
      <c r="L166">
        <f t="shared" si="2"/>
        <v>246517</v>
      </c>
    </row>
    <row r="167" spans="1:12" hidden="1">
      <c r="A167" t="s">
        <v>2615</v>
      </c>
      <c r="B167">
        <v>10002010100011</v>
      </c>
      <c r="C167">
        <v>10</v>
      </c>
      <c r="D167">
        <v>2</v>
      </c>
      <c r="E167">
        <v>1</v>
      </c>
      <c r="F167">
        <v>10</v>
      </c>
      <c r="G167">
        <v>11</v>
      </c>
      <c r="H167">
        <v>0</v>
      </c>
      <c r="I167">
        <v>1000201</v>
      </c>
      <c r="J167">
        <v>1850</v>
      </c>
      <c r="K167">
        <v>300.70357883072791</v>
      </c>
      <c r="L167">
        <f t="shared" si="2"/>
        <v>248367</v>
      </c>
    </row>
    <row r="168" spans="1:12" hidden="1">
      <c r="A168" t="s">
        <v>2622</v>
      </c>
      <c r="B168">
        <v>10002010100026</v>
      </c>
      <c r="C168">
        <v>10</v>
      </c>
      <c r="D168">
        <v>2</v>
      </c>
      <c r="E168">
        <v>1</v>
      </c>
      <c r="F168">
        <v>10</v>
      </c>
      <c r="G168">
        <v>26</v>
      </c>
      <c r="H168">
        <v>0</v>
      </c>
      <c r="I168">
        <v>1000201</v>
      </c>
      <c r="J168">
        <v>2107</v>
      </c>
      <c r="K168">
        <v>301.68695002112173</v>
      </c>
      <c r="L168">
        <f t="shared" si="2"/>
        <v>250474</v>
      </c>
    </row>
    <row r="169" spans="1:12" hidden="1">
      <c r="A169" t="s">
        <v>2636</v>
      </c>
      <c r="B169">
        <v>10002010200021</v>
      </c>
      <c r="C169">
        <v>10</v>
      </c>
      <c r="D169">
        <v>2</v>
      </c>
      <c r="E169">
        <v>1</v>
      </c>
      <c r="F169">
        <v>20</v>
      </c>
      <c r="G169">
        <v>21</v>
      </c>
      <c r="H169">
        <v>0</v>
      </c>
      <c r="I169">
        <v>1000201</v>
      </c>
      <c r="J169">
        <v>1132</v>
      </c>
      <c r="K169">
        <v>302.69838533905369</v>
      </c>
      <c r="L169">
        <f t="shared" si="2"/>
        <v>251606</v>
      </c>
    </row>
    <row r="170" spans="1:12" hidden="1">
      <c r="A170" t="s">
        <v>2376</v>
      </c>
      <c r="B170">
        <v>10002010300018</v>
      </c>
      <c r="C170">
        <v>10</v>
      </c>
      <c r="D170">
        <v>2</v>
      </c>
      <c r="E170">
        <v>1</v>
      </c>
      <c r="F170">
        <v>30</v>
      </c>
      <c r="G170">
        <v>18</v>
      </c>
      <c r="H170">
        <v>0</v>
      </c>
      <c r="I170">
        <v>1000201</v>
      </c>
      <c r="J170">
        <v>1000</v>
      </c>
      <c r="K170">
        <v>307.38328150135004</v>
      </c>
      <c r="L170">
        <f t="shared" si="2"/>
        <v>252606</v>
      </c>
    </row>
    <row r="171" spans="1:12" hidden="1">
      <c r="A171" t="s">
        <v>446</v>
      </c>
      <c r="B171">
        <v>10002010100002</v>
      </c>
      <c r="C171">
        <v>10</v>
      </c>
      <c r="D171">
        <v>2</v>
      </c>
      <c r="E171">
        <v>1</v>
      </c>
      <c r="F171">
        <v>10</v>
      </c>
      <c r="G171">
        <v>2</v>
      </c>
      <c r="H171">
        <v>0</v>
      </c>
      <c r="I171">
        <v>1000201</v>
      </c>
      <c r="J171">
        <v>1697</v>
      </c>
      <c r="K171">
        <v>308.13748369198845</v>
      </c>
      <c r="L171">
        <f t="shared" si="2"/>
        <v>254303</v>
      </c>
    </row>
    <row r="172" spans="1:12" hidden="1">
      <c r="A172" t="s">
        <v>2740</v>
      </c>
      <c r="B172">
        <v>10002010900011</v>
      </c>
      <c r="C172">
        <v>10</v>
      </c>
      <c r="D172">
        <v>2</v>
      </c>
      <c r="E172">
        <v>1</v>
      </c>
      <c r="F172">
        <v>90</v>
      </c>
      <c r="G172">
        <v>11</v>
      </c>
      <c r="H172">
        <v>0</v>
      </c>
      <c r="I172">
        <v>1000201</v>
      </c>
      <c r="J172">
        <v>1389</v>
      </c>
      <c r="K172">
        <v>310.06388545265207</v>
      </c>
      <c r="L172">
        <f t="shared" si="2"/>
        <v>255692</v>
      </c>
    </row>
    <row r="173" spans="1:12" hidden="1">
      <c r="A173" t="s">
        <v>2692</v>
      </c>
      <c r="B173">
        <v>10002010600003</v>
      </c>
      <c r="C173">
        <v>10</v>
      </c>
      <c r="D173">
        <v>2</v>
      </c>
      <c r="E173">
        <v>1</v>
      </c>
      <c r="F173">
        <v>60</v>
      </c>
      <c r="G173">
        <v>3</v>
      </c>
      <c r="H173">
        <v>0</v>
      </c>
      <c r="I173">
        <v>1000201</v>
      </c>
      <c r="J173">
        <v>886</v>
      </c>
      <c r="K173">
        <v>310.28118127069837</v>
      </c>
      <c r="L173">
        <f t="shared" si="2"/>
        <v>256578</v>
      </c>
    </row>
    <row r="174" spans="1:12" hidden="1">
      <c r="A174" t="s">
        <v>309</v>
      </c>
      <c r="B174">
        <v>10002010200024</v>
      </c>
      <c r="C174">
        <v>10</v>
      </c>
      <c r="D174">
        <v>2</v>
      </c>
      <c r="E174">
        <v>1</v>
      </c>
      <c r="F174">
        <v>20</v>
      </c>
      <c r="G174">
        <v>24</v>
      </c>
      <c r="H174">
        <v>0</v>
      </c>
      <c r="I174">
        <v>1000201</v>
      </c>
      <c r="J174">
        <v>3228</v>
      </c>
      <c r="K174">
        <v>311.7963615519198</v>
      </c>
      <c r="L174">
        <f t="shared" si="2"/>
        <v>259806</v>
      </c>
    </row>
    <row r="175" spans="1:12" hidden="1">
      <c r="A175" t="s">
        <v>2725</v>
      </c>
      <c r="B175">
        <v>10002010800015</v>
      </c>
      <c r="C175">
        <v>10</v>
      </c>
      <c r="D175">
        <v>2</v>
      </c>
      <c r="E175">
        <v>1</v>
      </c>
      <c r="F175">
        <v>80</v>
      </c>
      <c r="G175">
        <v>15</v>
      </c>
      <c r="H175">
        <v>0</v>
      </c>
      <c r="I175">
        <v>1000201</v>
      </c>
      <c r="J175">
        <v>4850</v>
      </c>
      <c r="K175">
        <v>312.84985260316677</v>
      </c>
      <c r="L175">
        <f t="shared" si="2"/>
        <v>264656</v>
      </c>
    </row>
    <row r="176" spans="1:12" hidden="1">
      <c r="A176" t="s">
        <v>1191</v>
      </c>
      <c r="B176">
        <v>10002010300001</v>
      </c>
      <c r="C176">
        <v>10</v>
      </c>
      <c r="D176">
        <v>2</v>
      </c>
      <c r="E176">
        <v>1</v>
      </c>
      <c r="F176">
        <v>30</v>
      </c>
      <c r="G176">
        <v>1</v>
      </c>
      <c r="H176">
        <v>0</v>
      </c>
      <c r="I176">
        <v>1000201</v>
      </c>
      <c r="J176">
        <v>3162</v>
      </c>
      <c r="K176">
        <v>317.49340821429564</v>
      </c>
      <c r="L176">
        <f t="shared" si="2"/>
        <v>267818</v>
      </c>
    </row>
    <row r="177" spans="1:12" hidden="1">
      <c r="A177" t="s">
        <v>2683</v>
      </c>
      <c r="B177">
        <v>10002010500011</v>
      </c>
      <c r="C177">
        <v>10</v>
      </c>
      <c r="D177">
        <v>2</v>
      </c>
      <c r="E177">
        <v>1</v>
      </c>
      <c r="F177">
        <v>50</v>
      </c>
      <c r="G177">
        <v>11</v>
      </c>
      <c r="H177">
        <v>0</v>
      </c>
      <c r="I177">
        <v>1000201</v>
      </c>
      <c r="J177">
        <v>1129</v>
      </c>
      <c r="K177">
        <v>318.7409303647791</v>
      </c>
      <c r="L177">
        <f t="shared" si="2"/>
        <v>268947</v>
      </c>
    </row>
    <row r="178" spans="1:12" hidden="1">
      <c r="A178" t="s">
        <v>2088</v>
      </c>
      <c r="B178">
        <v>10002010400011</v>
      </c>
      <c r="C178">
        <v>10</v>
      </c>
      <c r="D178">
        <v>2</v>
      </c>
      <c r="E178">
        <v>1</v>
      </c>
      <c r="F178">
        <v>40</v>
      </c>
      <c r="G178">
        <v>11</v>
      </c>
      <c r="H178">
        <v>0</v>
      </c>
      <c r="I178">
        <v>1000201</v>
      </c>
      <c r="J178">
        <v>497</v>
      </c>
      <c r="K178">
        <v>320.01675509665819</v>
      </c>
      <c r="L178">
        <f t="shared" si="2"/>
        <v>269444</v>
      </c>
    </row>
    <row r="179" spans="1:12" hidden="1">
      <c r="A179" t="s">
        <v>2652</v>
      </c>
      <c r="B179">
        <v>10002010300022</v>
      </c>
      <c r="C179">
        <v>10</v>
      </c>
      <c r="D179">
        <v>2</v>
      </c>
      <c r="E179">
        <v>1</v>
      </c>
      <c r="F179">
        <v>30</v>
      </c>
      <c r="G179">
        <v>22</v>
      </c>
      <c r="H179">
        <v>0</v>
      </c>
      <c r="I179">
        <v>1000201</v>
      </c>
      <c r="J179">
        <v>1088</v>
      </c>
      <c r="K179">
        <v>321.00466772798063</v>
      </c>
      <c r="L179">
        <f t="shared" si="2"/>
        <v>270532</v>
      </c>
    </row>
    <row r="180" spans="1:12" hidden="1">
      <c r="A180" t="s">
        <v>438</v>
      </c>
      <c r="B180">
        <v>10002010100024</v>
      </c>
      <c r="C180">
        <v>10</v>
      </c>
      <c r="D180">
        <v>2</v>
      </c>
      <c r="E180">
        <v>1</v>
      </c>
      <c r="F180">
        <v>10</v>
      </c>
      <c r="G180">
        <v>24</v>
      </c>
      <c r="H180">
        <v>0</v>
      </c>
      <c r="I180">
        <v>1000201</v>
      </c>
      <c r="J180">
        <v>2440</v>
      </c>
      <c r="K180">
        <v>321.08048329619697</v>
      </c>
      <c r="L180">
        <f t="shared" si="2"/>
        <v>272972</v>
      </c>
    </row>
    <row r="181" spans="1:12" hidden="1">
      <c r="A181" t="s">
        <v>2656</v>
      </c>
      <c r="B181">
        <v>10002010300027</v>
      </c>
      <c r="C181">
        <v>10</v>
      </c>
      <c r="D181">
        <v>2</v>
      </c>
      <c r="E181">
        <v>1</v>
      </c>
      <c r="F181">
        <v>30</v>
      </c>
      <c r="G181">
        <v>27</v>
      </c>
      <c r="H181">
        <v>0</v>
      </c>
      <c r="I181">
        <v>1000201</v>
      </c>
      <c r="J181">
        <v>2705</v>
      </c>
      <c r="K181">
        <v>321.58559130841911</v>
      </c>
      <c r="L181">
        <f t="shared" si="2"/>
        <v>275677</v>
      </c>
    </row>
    <row r="182" spans="1:12" hidden="1">
      <c r="A182" t="s">
        <v>2090</v>
      </c>
      <c r="B182">
        <v>10002010400012</v>
      </c>
      <c r="C182">
        <v>10</v>
      </c>
      <c r="D182">
        <v>2</v>
      </c>
      <c r="E182">
        <v>1</v>
      </c>
      <c r="F182">
        <v>40</v>
      </c>
      <c r="G182">
        <v>12</v>
      </c>
      <c r="H182">
        <v>0</v>
      </c>
      <c r="I182">
        <v>1000201</v>
      </c>
      <c r="J182">
        <v>573</v>
      </c>
      <c r="K182">
        <v>323.60777298641801</v>
      </c>
      <c r="L182">
        <f t="shared" si="2"/>
        <v>276250</v>
      </c>
    </row>
    <row r="183" spans="1:12" hidden="1">
      <c r="A183" t="s">
        <v>2619</v>
      </c>
      <c r="B183">
        <v>10002010100021</v>
      </c>
      <c r="C183">
        <v>10</v>
      </c>
      <c r="D183">
        <v>2</v>
      </c>
      <c r="E183">
        <v>1</v>
      </c>
      <c r="F183">
        <v>10</v>
      </c>
      <c r="G183">
        <v>21</v>
      </c>
      <c r="H183">
        <v>0</v>
      </c>
      <c r="I183">
        <v>1000201</v>
      </c>
      <c r="J183">
        <v>1484</v>
      </c>
      <c r="K183">
        <v>323.66261977324029</v>
      </c>
      <c r="L183">
        <f t="shared" si="2"/>
        <v>277734</v>
      </c>
    </row>
    <row r="184" spans="1:12" hidden="1">
      <c r="A184" t="s">
        <v>2643</v>
      </c>
      <c r="B184">
        <v>10002010300009</v>
      </c>
      <c r="C184">
        <v>10</v>
      </c>
      <c r="D184">
        <v>2</v>
      </c>
      <c r="E184">
        <v>1</v>
      </c>
      <c r="F184">
        <v>30</v>
      </c>
      <c r="G184">
        <v>9</v>
      </c>
      <c r="H184">
        <v>0</v>
      </c>
      <c r="I184">
        <v>1000201</v>
      </c>
      <c r="J184">
        <v>2239</v>
      </c>
      <c r="K184">
        <v>324.21862271502198</v>
      </c>
      <c r="L184">
        <f t="shared" si="2"/>
        <v>279973</v>
      </c>
    </row>
    <row r="185" spans="1:12" hidden="1">
      <c r="A185" t="s">
        <v>2087</v>
      </c>
      <c r="B185">
        <v>10002010400010</v>
      </c>
      <c r="C185">
        <v>10</v>
      </c>
      <c r="D185">
        <v>2</v>
      </c>
      <c r="E185">
        <v>1</v>
      </c>
      <c r="F185">
        <v>40</v>
      </c>
      <c r="G185">
        <v>10</v>
      </c>
      <c r="H185">
        <v>0</v>
      </c>
      <c r="I185">
        <v>1000201</v>
      </c>
      <c r="J185">
        <v>704</v>
      </c>
      <c r="K185">
        <v>325.20488434446776</v>
      </c>
      <c r="L185">
        <f t="shared" si="2"/>
        <v>280677</v>
      </c>
    </row>
    <row r="186" spans="1:12" hidden="1">
      <c r="A186" t="s">
        <v>2297</v>
      </c>
      <c r="B186">
        <v>10002011000003</v>
      </c>
      <c r="C186">
        <v>10</v>
      </c>
      <c r="D186">
        <v>2</v>
      </c>
      <c r="E186">
        <v>1</v>
      </c>
      <c r="F186">
        <v>100</v>
      </c>
      <c r="G186">
        <v>3</v>
      </c>
      <c r="H186">
        <v>0</v>
      </c>
      <c r="I186">
        <v>1000201</v>
      </c>
      <c r="J186">
        <v>727</v>
      </c>
      <c r="K186">
        <v>332.30182123595853</v>
      </c>
      <c r="L186">
        <f t="shared" si="2"/>
        <v>281404</v>
      </c>
    </row>
    <row r="187" spans="1:12" hidden="1">
      <c r="A187" t="s">
        <v>2677</v>
      </c>
      <c r="B187">
        <v>10002011000015</v>
      </c>
      <c r="C187">
        <v>10</v>
      </c>
      <c r="D187">
        <v>2</v>
      </c>
      <c r="E187">
        <v>1</v>
      </c>
      <c r="F187">
        <v>100</v>
      </c>
      <c r="G187">
        <v>15</v>
      </c>
      <c r="H187">
        <v>0</v>
      </c>
      <c r="I187">
        <v>1000201</v>
      </c>
      <c r="J187">
        <v>1141</v>
      </c>
      <c r="K187">
        <v>332.88751540721705</v>
      </c>
      <c r="L187">
        <f t="shared" si="2"/>
        <v>282545</v>
      </c>
    </row>
    <row r="188" spans="1:12" hidden="1">
      <c r="A188" t="s">
        <v>2679</v>
      </c>
      <c r="B188">
        <v>10002010500007</v>
      </c>
      <c r="C188">
        <v>10</v>
      </c>
      <c r="D188">
        <v>2</v>
      </c>
      <c r="E188">
        <v>1</v>
      </c>
      <c r="F188">
        <v>50</v>
      </c>
      <c r="G188">
        <v>7</v>
      </c>
      <c r="H188">
        <v>0</v>
      </c>
      <c r="I188">
        <v>1000201</v>
      </c>
      <c r="J188">
        <v>1196</v>
      </c>
      <c r="K188">
        <v>333.33825638998871</v>
      </c>
      <c r="L188">
        <f t="shared" si="2"/>
        <v>283741</v>
      </c>
    </row>
    <row r="189" spans="1:12" hidden="1">
      <c r="A189" t="s">
        <v>2706</v>
      </c>
      <c r="B189">
        <v>10002010700010</v>
      </c>
      <c r="C189">
        <v>10</v>
      </c>
      <c r="D189">
        <v>2</v>
      </c>
      <c r="E189">
        <v>1</v>
      </c>
      <c r="F189">
        <v>70</v>
      </c>
      <c r="G189">
        <v>10</v>
      </c>
      <c r="H189">
        <v>0</v>
      </c>
      <c r="I189">
        <v>1000201</v>
      </c>
      <c r="J189">
        <v>1275</v>
      </c>
      <c r="K189">
        <v>336.82804512714819</v>
      </c>
      <c r="L189">
        <f t="shared" si="2"/>
        <v>285016</v>
      </c>
    </row>
    <row r="190" spans="1:12" hidden="1">
      <c r="A190" t="s">
        <v>2701</v>
      </c>
      <c r="B190">
        <v>10002010700003</v>
      </c>
      <c r="C190">
        <v>10</v>
      </c>
      <c r="D190">
        <v>2</v>
      </c>
      <c r="E190">
        <v>1</v>
      </c>
      <c r="F190">
        <v>70</v>
      </c>
      <c r="G190">
        <v>3</v>
      </c>
      <c r="H190">
        <v>0</v>
      </c>
      <c r="I190">
        <v>1000201</v>
      </c>
      <c r="J190">
        <v>1488</v>
      </c>
      <c r="K190">
        <v>340.24267995925874</v>
      </c>
      <c r="L190">
        <f t="shared" si="2"/>
        <v>286504</v>
      </c>
    </row>
    <row r="191" spans="1:12" hidden="1">
      <c r="A191" t="s">
        <v>2626</v>
      </c>
      <c r="B191">
        <v>10002010100038</v>
      </c>
      <c r="C191">
        <v>10</v>
      </c>
      <c r="D191">
        <v>2</v>
      </c>
      <c r="E191">
        <v>1</v>
      </c>
      <c r="F191">
        <v>10</v>
      </c>
      <c r="G191">
        <v>38</v>
      </c>
      <c r="H191">
        <v>0</v>
      </c>
      <c r="I191">
        <v>1000201</v>
      </c>
      <c r="J191">
        <v>3758</v>
      </c>
      <c r="K191">
        <v>342.42506785645588</v>
      </c>
      <c r="L191">
        <f t="shared" si="2"/>
        <v>290262</v>
      </c>
    </row>
    <row r="192" spans="1:12" hidden="1">
      <c r="A192" t="s">
        <v>2707</v>
      </c>
      <c r="B192">
        <v>10002010700011</v>
      </c>
      <c r="C192">
        <v>10</v>
      </c>
      <c r="D192">
        <v>2</v>
      </c>
      <c r="E192">
        <v>1</v>
      </c>
      <c r="F192">
        <v>70</v>
      </c>
      <c r="G192">
        <v>11</v>
      </c>
      <c r="H192">
        <v>0</v>
      </c>
      <c r="I192">
        <v>1000201</v>
      </c>
      <c r="J192">
        <v>2234</v>
      </c>
      <c r="K192">
        <v>344.140664683019</v>
      </c>
      <c r="L192">
        <f t="shared" si="2"/>
        <v>292496</v>
      </c>
    </row>
    <row r="193" spans="1:12" hidden="1">
      <c r="A193" t="s">
        <v>618</v>
      </c>
      <c r="B193">
        <v>10002010200005</v>
      </c>
      <c r="C193">
        <v>10</v>
      </c>
      <c r="D193">
        <v>2</v>
      </c>
      <c r="E193">
        <v>1</v>
      </c>
      <c r="F193">
        <v>20</v>
      </c>
      <c r="G193">
        <v>5</v>
      </c>
      <c r="H193">
        <v>0</v>
      </c>
      <c r="I193">
        <v>1000201</v>
      </c>
      <c r="J193">
        <v>3198</v>
      </c>
      <c r="K193">
        <v>344.60762995260592</v>
      </c>
      <c r="L193">
        <f t="shared" si="2"/>
        <v>295694</v>
      </c>
    </row>
    <row r="194" spans="1:12" hidden="1">
      <c r="A194" t="s">
        <v>2720</v>
      </c>
      <c r="B194">
        <v>10002010800010</v>
      </c>
      <c r="C194">
        <v>10</v>
      </c>
      <c r="D194">
        <v>2</v>
      </c>
      <c r="E194">
        <v>1</v>
      </c>
      <c r="F194">
        <v>80</v>
      </c>
      <c r="G194">
        <v>10</v>
      </c>
      <c r="H194">
        <v>0</v>
      </c>
      <c r="I194">
        <v>1000201</v>
      </c>
      <c r="J194">
        <v>679</v>
      </c>
      <c r="K194">
        <v>347.00901684735447</v>
      </c>
      <c r="L194">
        <f t="shared" si="2"/>
        <v>296373</v>
      </c>
    </row>
    <row r="195" spans="1:12" hidden="1">
      <c r="A195" t="s">
        <v>604</v>
      </c>
      <c r="B195">
        <v>10002010100031</v>
      </c>
      <c r="C195">
        <v>10</v>
      </c>
      <c r="D195">
        <v>2</v>
      </c>
      <c r="E195">
        <v>1</v>
      </c>
      <c r="F195">
        <v>10</v>
      </c>
      <c r="G195">
        <v>31</v>
      </c>
      <c r="H195">
        <v>0</v>
      </c>
      <c r="I195">
        <v>1000201</v>
      </c>
      <c r="J195">
        <v>951</v>
      </c>
      <c r="K195">
        <v>348.15807805843434</v>
      </c>
      <c r="L195">
        <f t="shared" si="2"/>
        <v>297324</v>
      </c>
    </row>
    <row r="196" spans="1:12" hidden="1">
      <c r="A196" t="s">
        <v>2684</v>
      </c>
      <c r="B196">
        <v>10002010500012</v>
      </c>
      <c r="C196">
        <v>10</v>
      </c>
      <c r="D196">
        <v>2</v>
      </c>
      <c r="E196">
        <v>1</v>
      </c>
      <c r="F196">
        <v>50</v>
      </c>
      <c r="G196">
        <v>12</v>
      </c>
      <c r="H196">
        <v>0</v>
      </c>
      <c r="I196">
        <v>1000201</v>
      </c>
      <c r="J196">
        <v>816</v>
      </c>
      <c r="K196">
        <v>348.27891060238136</v>
      </c>
      <c r="L196">
        <f t="shared" ref="L196:L234" si="3">L195+J196</f>
        <v>298140</v>
      </c>
    </row>
    <row r="197" spans="1:12" hidden="1">
      <c r="A197" t="s">
        <v>2755</v>
      </c>
      <c r="B197">
        <v>10002011000014</v>
      </c>
      <c r="C197">
        <v>10</v>
      </c>
      <c r="D197">
        <v>2</v>
      </c>
      <c r="E197">
        <v>1</v>
      </c>
      <c r="F197">
        <v>100</v>
      </c>
      <c r="G197">
        <v>14</v>
      </c>
      <c r="H197">
        <v>0</v>
      </c>
      <c r="I197">
        <v>1000201</v>
      </c>
      <c r="J197">
        <v>704</v>
      </c>
      <c r="K197">
        <v>351.22273093227545</v>
      </c>
      <c r="L197">
        <f t="shared" si="3"/>
        <v>298844</v>
      </c>
    </row>
    <row r="198" spans="1:12" hidden="1">
      <c r="A198" t="s">
        <v>2616</v>
      </c>
      <c r="B198">
        <v>10002010100012</v>
      </c>
      <c r="C198">
        <v>10</v>
      </c>
      <c r="D198">
        <v>2</v>
      </c>
      <c r="E198">
        <v>1</v>
      </c>
      <c r="F198">
        <v>10</v>
      </c>
      <c r="G198">
        <v>12</v>
      </c>
      <c r="H198">
        <v>0</v>
      </c>
      <c r="I198">
        <v>1000201</v>
      </c>
      <c r="J198">
        <v>1173</v>
      </c>
      <c r="K198">
        <v>353.09088722720099</v>
      </c>
      <c r="L198">
        <f t="shared" si="3"/>
        <v>300017</v>
      </c>
    </row>
    <row r="199" spans="1:12" hidden="1">
      <c r="A199" t="s">
        <v>2637</v>
      </c>
      <c r="B199">
        <v>10002010200027</v>
      </c>
      <c r="C199">
        <v>10</v>
      </c>
      <c r="D199">
        <v>2</v>
      </c>
      <c r="E199">
        <v>1</v>
      </c>
      <c r="F199">
        <v>20</v>
      </c>
      <c r="G199">
        <v>27</v>
      </c>
      <c r="H199">
        <v>0</v>
      </c>
      <c r="I199">
        <v>1000201</v>
      </c>
      <c r="J199">
        <v>2789</v>
      </c>
      <c r="K199">
        <v>354.05015933146791</v>
      </c>
      <c r="L199">
        <f t="shared" si="3"/>
        <v>302806</v>
      </c>
    </row>
    <row r="200" spans="1:12" hidden="1">
      <c r="A200" t="s">
        <v>2664</v>
      </c>
      <c r="B200">
        <v>10002010400008</v>
      </c>
      <c r="C200">
        <v>10</v>
      </c>
      <c r="D200">
        <v>2</v>
      </c>
      <c r="E200">
        <v>1</v>
      </c>
      <c r="F200">
        <v>40</v>
      </c>
      <c r="G200">
        <v>8</v>
      </c>
      <c r="H200">
        <v>0</v>
      </c>
      <c r="I200">
        <v>1000201</v>
      </c>
      <c r="J200">
        <v>1532</v>
      </c>
      <c r="K200">
        <v>354.05554589015588</v>
      </c>
      <c r="L200">
        <f t="shared" si="3"/>
        <v>304338</v>
      </c>
    </row>
    <row r="201" spans="1:12" hidden="1">
      <c r="A201" t="s">
        <v>2638</v>
      </c>
      <c r="B201">
        <v>10002010300003</v>
      </c>
      <c r="C201">
        <v>10</v>
      </c>
      <c r="D201">
        <v>2</v>
      </c>
      <c r="E201">
        <v>1</v>
      </c>
      <c r="F201">
        <v>30</v>
      </c>
      <c r="G201">
        <v>3</v>
      </c>
      <c r="H201">
        <v>0</v>
      </c>
      <c r="I201">
        <v>1000201</v>
      </c>
      <c r="J201">
        <v>3437</v>
      </c>
      <c r="K201">
        <v>354.43111126786255</v>
      </c>
      <c r="L201">
        <f t="shared" si="3"/>
        <v>307775</v>
      </c>
    </row>
    <row r="202" spans="1:12" hidden="1">
      <c r="A202" t="s">
        <v>2662</v>
      </c>
      <c r="B202">
        <v>10002010400006</v>
      </c>
      <c r="C202">
        <v>10</v>
      </c>
      <c r="D202">
        <v>2</v>
      </c>
      <c r="E202">
        <v>1</v>
      </c>
      <c r="F202">
        <v>40</v>
      </c>
      <c r="G202">
        <v>6</v>
      </c>
      <c r="H202">
        <v>0</v>
      </c>
      <c r="I202">
        <v>1000201</v>
      </c>
      <c r="J202">
        <v>896</v>
      </c>
      <c r="K202">
        <v>359.66398945620904</v>
      </c>
      <c r="L202">
        <f t="shared" si="3"/>
        <v>308671</v>
      </c>
    </row>
    <row r="203" spans="1:12" hidden="1">
      <c r="A203" t="s">
        <v>2698</v>
      </c>
      <c r="B203">
        <v>10002010600012</v>
      </c>
      <c r="C203">
        <v>10</v>
      </c>
      <c r="D203">
        <v>2</v>
      </c>
      <c r="E203">
        <v>1</v>
      </c>
      <c r="F203">
        <v>60</v>
      </c>
      <c r="G203">
        <v>12</v>
      </c>
      <c r="H203">
        <v>0</v>
      </c>
      <c r="I203">
        <v>1000201</v>
      </c>
      <c r="J203">
        <v>1021</v>
      </c>
      <c r="K203">
        <v>362.15913919006135</v>
      </c>
      <c r="L203">
        <f t="shared" si="3"/>
        <v>309692</v>
      </c>
    </row>
    <row r="204" spans="1:12" hidden="1">
      <c r="A204" t="s">
        <v>2273</v>
      </c>
      <c r="B204">
        <v>10002010900003</v>
      </c>
      <c r="C204">
        <v>10</v>
      </c>
      <c r="D204">
        <v>2</v>
      </c>
      <c r="E204">
        <v>1</v>
      </c>
      <c r="F204">
        <v>90</v>
      </c>
      <c r="G204">
        <v>3</v>
      </c>
      <c r="H204">
        <v>0</v>
      </c>
      <c r="I204">
        <v>1000201</v>
      </c>
      <c r="J204">
        <v>2319</v>
      </c>
      <c r="K204">
        <v>362.51526991496343</v>
      </c>
      <c r="L204">
        <f t="shared" si="3"/>
        <v>312011</v>
      </c>
    </row>
    <row r="205" spans="1:12" hidden="1">
      <c r="A205" t="s">
        <v>2715</v>
      </c>
      <c r="B205">
        <v>10002010800003</v>
      </c>
      <c r="C205">
        <v>10</v>
      </c>
      <c r="D205">
        <v>2</v>
      </c>
      <c r="E205">
        <v>1</v>
      </c>
      <c r="F205">
        <v>80</v>
      </c>
      <c r="G205">
        <v>3</v>
      </c>
      <c r="H205">
        <v>0</v>
      </c>
      <c r="I205">
        <v>1000201</v>
      </c>
      <c r="J205">
        <v>1094</v>
      </c>
      <c r="K205">
        <v>363.59939724050992</v>
      </c>
      <c r="L205">
        <f t="shared" si="3"/>
        <v>313105</v>
      </c>
    </row>
    <row r="206" spans="1:12" hidden="1">
      <c r="A206" t="s">
        <v>1159</v>
      </c>
      <c r="B206">
        <v>10002010100041</v>
      </c>
      <c r="C206">
        <v>10</v>
      </c>
      <c r="D206">
        <v>2</v>
      </c>
      <c r="E206">
        <v>1</v>
      </c>
      <c r="F206">
        <v>10</v>
      </c>
      <c r="G206">
        <v>41</v>
      </c>
      <c r="H206">
        <v>0</v>
      </c>
      <c r="I206">
        <v>1000201</v>
      </c>
      <c r="J206">
        <v>2786</v>
      </c>
      <c r="K206">
        <v>364.35844168569008</v>
      </c>
      <c r="L206">
        <f t="shared" si="3"/>
        <v>315891</v>
      </c>
    </row>
    <row r="207" spans="1:12" hidden="1">
      <c r="A207" t="s">
        <v>2688</v>
      </c>
      <c r="B207">
        <v>10002010500017</v>
      </c>
      <c r="C207">
        <v>10</v>
      </c>
      <c r="D207">
        <v>2</v>
      </c>
      <c r="E207">
        <v>1</v>
      </c>
      <c r="F207">
        <v>50</v>
      </c>
      <c r="G207">
        <v>17</v>
      </c>
      <c r="H207">
        <v>0</v>
      </c>
      <c r="I207">
        <v>1000201</v>
      </c>
      <c r="J207">
        <v>893</v>
      </c>
      <c r="K207">
        <v>366.14889936210471</v>
      </c>
      <c r="L207">
        <f t="shared" si="3"/>
        <v>316784</v>
      </c>
    </row>
    <row r="208" spans="1:12" hidden="1">
      <c r="A208" t="s">
        <v>583</v>
      </c>
      <c r="B208">
        <v>10002010200017</v>
      </c>
      <c r="C208">
        <v>10</v>
      </c>
      <c r="D208">
        <v>2</v>
      </c>
      <c r="E208">
        <v>1</v>
      </c>
      <c r="F208">
        <v>20</v>
      </c>
      <c r="G208">
        <v>17</v>
      </c>
      <c r="H208">
        <v>0</v>
      </c>
      <c r="I208">
        <v>1000201</v>
      </c>
      <c r="J208">
        <v>2632</v>
      </c>
      <c r="K208">
        <v>366.9916471768359</v>
      </c>
      <c r="L208">
        <f t="shared" si="3"/>
        <v>319416</v>
      </c>
    </row>
    <row r="209" spans="1:15" hidden="1">
      <c r="A209" t="s">
        <v>2671</v>
      </c>
      <c r="B209">
        <v>10002010400023</v>
      </c>
      <c r="C209">
        <v>10</v>
      </c>
      <c r="D209">
        <v>2</v>
      </c>
      <c r="E209">
        <v>1</v>
      </c>
      <c r="F209">
        <v>40</v>
      </c>
      <c r="G209">
        <v>23</v>
      </c>
      <c r="H209">
        <v>0</v>
      </c>
      <c r="I209">
        <v>1000201</v>
      </c>
      <c r="J209">
        <v>1079</v>
      </c>
      <c r="K209">
        <v>369.82186934542818</v>
      </c>
      <c r="L209">
        <f t="shared" si="3"/>
        <v>320495</v>
      </c>
    </row>
    <row r="210" spans="1:15" hidden="1">
      <c r="A210" t="s">
        <v>2654</v>
      </c>
      <c r="B210">
        <v>10002010300024</v>
      </c>
      <c r="C210">
        <v>10</v>
      </c>
      <c r="D210">
        <v>2</v>
      </c>
      <c r="E210">
        <v>1</v>
      </c>
      <c r="F210">
        <v>30</v>
      </c>
      <c r="G210">
        <v>24</v>
      </c>
      <c r="H210">
        <v>0</v>
      </c>
      <c r="I210">
        <v>1000201</v>
      </c>
      <c r="J210">
        <v>354</v>
      </c>
      <c r="K210">
        <v>370.04961394816439</v>
      </c>
      <c r="L210">
        <f t="shared" si="3"/>
        <v>320849</v>
      </c>
    </row>
    <row r="211" spans="1:15" hidden="1">
      <c r="A211" t="s">
        <v>2678</v>
      </c>
      <c r="B211">
        <v>10002010500006</v>
      </c>
      <c r="C211">
        <v>10</v>
      </c>
      <c r="D211">
        <v>2</v>
      </c>
      <c r="E211">
        <v>1</v>
      </c>
      <c r="F211">
        <v>50</v>
      </c>
      <c r="G211">
        <v>6</v>
      </c>
      <c r="H211">
        <v>0</v>
      </c>
      <c r="I211">
        <v>1000201</v>
      </c>
      <c r="J211">
        <v>1396</v>
      </c>
      <c r="K211">
        <v>371.11345307632519</v>
      </c>
      <c r="L211">
        <f t="shared" si="3"/>
        <v>322245</v>
      </c>
    </row>
    <row r="212" spans="1:15">
      <c r="A212" s="2" t="s">
        <v>2686</v>
      </c>
      <c r="B212" s="2">
        <v>10002010500015</v>
      </c>
      <c r="C212" s="2">
        <v>10</v>
      </c>
      <c r="D212" s="2">
        <v>2</v>
      </c>
      <c r="E212" s="2">
        <v>1</v>
      </c>
      <c r="F212" s="2">
        <v>50</v>
      </c>
      <c r="G212" s="2">
        <v>15</v>
      </c>
      <c r="H212" s="2">
        <v>0</v>
      </c>
      <c r="I212" s="2">
        <v>1000201</v>
      </c>
      <c r="J212" s="2">
        <v>2399</v>
      </c>
      <c r="K212" s="2">
        <v>371.7741843168738</v>
      </c>
      <c r="L212" s="2">
        <f t="shared" si="3"/>
        <v>324644</v>
      </c>
      <c r="M212" s="2"/>
      <c r="N212" s="2"/>
      <c r="O212" s="2">
        <v>1</v>
      </c>
    </row>
    <row r="213" spans="1:15" hidden="1">
      <c r="A213" t="s">
        <v>443</v>
      </c>
      <c r="B213">
        <v>10002010100018</v>
      </c>
      <c r="C213">
        <v>10</v>
      </c>
      <c r="D213">
        <v>2</v>
      </c>
      <c r="E213">
        <v>1</v>
      </c>
      <c r="F213">
        <v>10</v>
      </c>
      <c r="G213">
        <v>18</v>
      </c>
      <c r="H213">
        <v>0</v>
      </c>
      <c r="I213">
        <v>1000201</v>
      </c>
      <c r="J213">
        <v>1544</v>
      </c>
      <c r="K213">
        <v>372.01549318276358</v>
      </c>
      <c r="L213">
        <f t="shared" si="3"/>
        <v>326188</v>
      </c>
    </row>
    <row r="214" spans="1:15" hidden="1">
      <c r="A214" t="s">
        <v>2655</v>
      </c>
      <c r="B214">
        <v>10002010300025</v>
      </c>
      <c r="C214">
        <v>10</v>
      </c>
      <c r="D214">
        <v>2</v>
      </c>
      <c r="E214">
        <v>1</v>
      </c>
      <c r="F214">
        <v>30</v>
      </c>
      <c r="G214">
        <v>25</v>
      </c>
      <c r="H214">
        <v>0</v>
      </c>
      <c r="I214">
        <v>1000201</v>
      </c>
      <c r="J214">
        <v>678</v>
      </c>
      <c r="K214">
        <v>372.68748680890815</v>
      </c>
      <c r="L214">
        <f t="shared" si="3"/>
        <v>326866</v>
      </c>
    </row>
    <row r="215" spans="1:15" hidden="1">
      <c r="A215" t="s">
        <v>2735</v>
      </c>
      <c r="B215">
        <v>10002010900004</v>
      </c>
      <c r="C215">
        <v>10</v>
      </c>
      <c r="D215">
        <v>2</v>
      </c>
      <c r="E215">
        <v>1</v>
      </c>
      <c r="F215">
        <v>90</v>
      </c>
      <c r="G215">
        <v>4</v>
      </c>
      <c r="H215">
        <v>0</v>
      </c>
      <c r="I215">
        <v>1000201</v>
      </c>
      <c r="J215">
        <v>1562</v>
      </c>
      <c r="K215">
        <v>373.98445127556101</v>
      </c>
      <c r="L215">
        <f t="shared" si="3"/>
        <v>328428</v>
      </c>
    </row>
    <row r="216" spans="1:15" hidden="1">
      <c r="A216" t="s">
        <v>2727</v>
      </c>
      <c r="B216">
        <v>10002010800017</v>
      </c>
      <c r="C216">
        <v>10</v>
      </c>
      <c r="D216">
        <v>2</v>
      </c>
      <c r="E216">
        <v>1</v>
      </c>
      <c r="F216">
        <v>80</v>
      </c>
      <c r="G216">
        <v>17</v>
      </c>
      <c r="H216">
        <v>0</v>
      </c>
      <c r="I216">
        <v>1000201</v>
      </c>
      <c r="J216">
        <v>4518</v>
      </c>
      <c r="K216">
        <v>374.58953473953068</v>
      </c>
      <c r="L216">
        <f t="shared" si="3"/>
        <v>332946</v>
      </c>
    </row>
    <row r="217" spans="1:15" hidden="1">
      <c r="A217" t="s">
        <v>2722</v>
      </c>
      <c r="B217">
        <v>10002010800012</v>
      </c>
      <c r="C217">
        <v>10</v>
      </c>
      <c r="D217">
        <v>2</v>
      </c>
      <c r="E217">
        <v>1</v>
      </c>
      <c r="F217">
        <v>80</v>
      </c>
      <c r="G217">
        <v>12</v>
      </c>
      <c r="H217">
        <v>0</v>
      </c>
      <c r="I217">
        <v>1000201</v>
      </c>
      <c r="J217">
        <v>837</v>
      </c>
      <c r="K217">
        <v>376.57143541861234</v>
      </c>
      <c r="L217">
        <f t="shared" si="3"/>
        <v>333783</v>
      </c>
    </row>
    <row r="218" spans="1:15" hidden="1">
      <c r="A218" t="s">
        <v>2618</v>
      </c>
      <c r="B218">
        <v>10002010100016</v>
      </c>
      <c r="C218">
        <v>10</v>
      </c>
      <c r="D218">
        <v>2</v>
      </c>
      <c r="E218">
        <v>1</v>
      </c>
      <c r="F218">
        <v>10</v>
      </c>
      <c r="G218">
        <v>16</v>
      </c>
      <c r="H218">
        <v>0</v>
      </c>
      <c r="I218">
        <v>1000201</v>
      </c>
      <c r="J218">
        <v>1329</v>
      </c>
      <c r="K218">
        <v>377.41950794398849</v>
      </c>
      <c r="L218">
        <f t="shared" si="3"/>
        <v>335112</v>
      </c>
    </row>
    <row r="219" spans="1:15" hidden="1">
      <c r="A219" t="s">
        <v>2745</v>
      </c>
      <c r="B219">
        <v>10002011000002</v>
      </c>
      <c r="C219">
        <v>10</v>
      </c>
      <c r="D219">
        <v>2</v>
      </c>
      <c r="E219">
        <v>1</v>
      </c>
      <c r="F219">
        <v>100</v>
      </c>
      <c r="G219">
        <v>2</v>
      </c>
      <c r="H219">
        <v>0</v>
      </c>
      <c r="I219">
        <v>1000201</v>
      </c>
      <c r="J219">
        <v>518</v>
      </c>
      <c r="K219">
        <v>378.11753009379288</v>
      </c>
      <c r="L219">
        <f t="shared" si="3"/>
        <v>335630</v>
      </c>
    </row>
    <row r="220" spans="1:15" hidden="1">
      <c r="A220" t="s">
        <v>2689</v>
      </c>
      <c r="B220">
        <v>10002010500018</v>
      </c>
      <c r="C220">
        <v>10</v>
      </c>
      <c r="D220">
        <v>2</v>
      </c>
      <c r="E220">
        <v>1</v>
      </c>
      <c r="F220">
        <v>50</v>
      </c>
      <c r="G220">
        <v>18</v>
      </c>
      <c r="H220">
        <v>0</v>
      </c>
      <c r="I220">
        <v>1000201</v>
      </c>
      <c r="J220">
        <v>414</v>
      </c>
      <c r="K220">
        <v>380.51741256681709</v>
      </c>
      <c r="L220">
        <f t="shared" si="3"/>
        <v>336044</v>
      </c>
    </row>
    <row r="221" spans="1:15" hidden="1">
      <c r="A221" t="s">
        <v>995</v>
      </c>
      <c r="B221">
        <v>10002010900007</v>
      </c>
      <c r="C221">
        <v>10</v>
      </c>
      <c r="D221">
        <v>2</v>
      </c>
      <c r="E221">
        <v>1</v>
      </c>
      <c r="F221">
        <v>90</v>
      </c>
      <c r="G221">
        <v>7</v>
      </c>
      <c r="H221">
        <v>0</v>
      </c>
      <c r="I221">
        <v>1000201</v>
      </c>
      <c r="J221">
        <v>1701</v>
      </c>
      <c r="K221">
        <v>381.98397183313443</v>
      </c>
      <c r="L221">
        <f t="shared" si="3"/>
        <v>337745</v>
      </c>
    </row>
    <row r="222" spans="1:15" hidden="1">
      <c r="A222" t="s">
        <v>2627</v>
      </c>
      <c r="B222">
        <v>10002010100043</v>
      </c>
      <c r="C222">
        <v>10</v>
      </c>
      <c r="D222">
        <v>2</v>
      </c>
      <c r="E222">
        <v>1</v>
      </c>
      <c r="F222">
        <v>10</v>
      </c>
      <c r="G222">
        <v>43</v>
      </c>
      <c r="H222">
        <v>0</v>
      </c>
      <c r="I222">
        <v>1000201</v>
      </c>
      <c r="J222">
        <v>2256</v>
      </c>
      <c r="K222">
        <v>388.30431043513124</v>
      </c>
      <c r="L222">
        <f t="shared" si="3"/>
        <v>340001</v>
      </c>
    </row>
    <row r="223" spans="1:15" hidden="1">
      <c r="A223" t="s">
        <v>2665</v>
      </c>
      <c r="B223">
        <v>10002010400014</v>
      </c>
      <c r="C223">
        <v>10</v>
      </c>
      <c r="D223">
        <v>2</v>
      </c>
      <c r="E223">
        <v>1</v>
      </c>
      <c r="F223">
        <v>40</v>
      </c>
      <c r="G223">
        <v>14</v>
      </c>
      <c r="H223">
        <v>0</v>
      </c>
      <c r="I223">
        <v>1000201</v>
      </c>
      <c r="J223">
        <v>2107</v>
      </c>
      <c r="K223">
        <v>390.02636003244783</v>
      </c>
      <c r="L223">
        <f t="shared" si="3"/>
        <v>342108</v>
      </c>
    </row>
    <row r="224" spans="1:15" hidden="1">
      <c r="A224" t="s">
        <v>1153</v>
      </c>
      <c r="B224">
        <v>10002010200025</v>
      </c>
      <c r="C224">
        <v>10</v>
      </c>
      <c r="D224">
        <v>2</v>
      </c>
      <c r="E224">
        <v>1</v>
      </c>
      <c r="F224">
        <v>20</v>
      </c>
      <c r="G224">
        <v>25</v>
      </c>
      <c r="H224">
        <v>0</v>
      </c>
      <c r="I224">
        <v>1000201</v>
      </c>
      <c r="J224">
        <v>3181</v>
      </c>
      <c r="K224">
        <v>390.95560409533704</v>
      </c>
      <c r="L224">
        <f t="shared" si="3"/>
        <v>345289</v>
      </c>
    </row>
    <row r="225" spans="1:14" hidden="1">
      <c r="A225" t="s">
        <v>1390</v>
      </c>
      <c r="B225">
        <v>10002011100007</v>
      </c>
      <c r="C225">
        <v>10</v>
      </c>
      <c r="D225">
        <v>2</v>
      </c>
      <c r="E225">
        <v>1</v>
      </c>
      <c r="F225">
        <v>110</v>
      </c>
      <c r="G225">
        <v>7</v>
      </c>
      <c r="H225">
        <v>0</v>
      </c>
      <c r="I225">
        <v>1000201</v>
      </c>
      <c r="J225">
        <v>73</v>
      </c>
      <c r="K225">
        <v>394.23769129641948</v>
      </c>
      <c r="L225">
        <f t="shared" si="3"/>
        <v>345362</v>
      </c>
    </row>
    <row r="226" spans="1:14" hidden="1">
      <c r="A226" t="s">
        <v>2760</v>
      </c>
      <c r="B226">
        <v>10002011100002</v>
      </c>
      <c r="C226">
        <v>10</v>
      </c>
      <c r="D226">
        <v>2</v>
      </c>
      <c r="E226">
        <v>1</v>
      </c>
      <c r="F226">
        <v>110</v>
      </c>
      <c r="G226">
        <v>2</v>
      </c>
      <c r="H226">
        <v>0</v>
      </c>
      <c r="I226">
        <v>1000201</v>
      </c>
      <c r="J226">
        <v>97</v>
      </c>
      <c r="K226">
        <v>397.47416584040548</v>
      </c>
      <c r="L226">
        <f t="shared" si="3"/>
        <v>345459</v>
      </c>
    </row>
    <row r="227" spans="1:14" hidden="1">
      <c r="A227" t="s">
        <v>2708</v>
      </c>
      <c r="B227">
        <v>10002010700012</v>
      </c>
      <c r="C227">
        <v>10</v>
      </c>
      <c r="D227">
        <v>2</v>
      </c>
      <c r="E227">
        <v>1</v>
      </c>
      <c r="F227">
        <v>70</v>
      </c>
      <c r="G227">
        <v>12</v>
      </c>
      <c r="H227">
        <v>0</v>
      </c>
      <c r="I227">
        <v>1000201</v>
      </c>
      <c r="J227">
        <v>2351</v>
      </c>
      <c r="K227">
        <v>397.84981271455882</v>
      </c>
      <c r="L227">
        <f t="shared" si="3"/>
        <v>347810</v>
      </c>
    </row>
    <row r="228" spans="1:14" hidden="1">
      <c r="A228" t="s">
        <v>2657</v>
      </c>
      <c r="B228">
        <v>10002010400001</v>
      </c>
      <c r="C228">
        <v>10</v>
      </c>
      <c r="D228">
        <v>2</v>
      </c>
      <c r="E228">
        <v>1</v>
      </c>
      <c r="F228">
        <v>40</v>
      </c>
      <c r="G228">
        <v>1</v>
      </c>
      <c r="H228">
        <v>0</v>
      </c>
      <c r="I228">
        <v>1000201</v>
      </c>
      <c r="J228">
        <v>305</v>
      </c>
      <c r="K228">
        <v>400.79134297250374</v>
      </c>
      <c r="L228">
        <f t="shared" si="3"/>
        <v>348115</v>
      </c>
    </row>
    <row r="229" spans="1:14" hidden="1">
      <c r="A229" t="s">
        <v>587</v>
      </c>
      <c r="B229">
        <v>10002010100036</v>
      </c>
      <c r="C229">
        <v>10</v>
      </c>
      <c r="D229">
        <v>2</v>
      </c>
      <c r="E229">
        <v>1</v>
      </c>
      <c r="F229">
        <v>10</v>
      </c>
      <c r="G229">
        <v>36</v>
      </c>
      <c r="H229">
        <v>0</v>
      </c>
      <c r="I229">
        <v>1000201</v>
      </c>
      <c r="J229">
        <v>2198</v>
      </c>
      <c r="K229">
        <v>403.53602899570001</v>
      </c>
      <c r="L229">
        <f t="shared" si="3"/>
        <v>350313</v>
      </c>
    </row>
    <row r="230" spans="1:14" hidden="1">
      <c r="A230" t="s">
        <v>2668</v>
      </c>
      <c r="B230">
        <v>10002010400017</v>
      </c>
      <c r="C230">
        <v>10</v>
      </c>
      <c r="D230">
        <v>2</v>
      </c>
      <c r="E230">
        <v>1</v>
      </c>
      <c r="F230">
        <v>40</v>
      </c>
      <c r="G230">
        <v>17</v>
      </c>
      <c r="H230">
        <v>0</v>
      </c>
      <c r="I230">
        <v>1000201</v>
      </c>
      <c r="J230">
        <v>944</v>
      </c>
      <c r="K230">
        <v>406.25147162502384</v>
      </c>
      <c r="L230">
        <f t="shared" si="3"/>
        <v>351257</v>
      </c>
    </row>
    <row r="231" spans="1:14" hidden="1">
      <c r="A231" t="s">
        <v>2741</v>
      </c>
      <c r="B231">
        <v>10002010900012</v>
      </c>
      <c r="C231">
        <v>10</v>
      </c>
      <c r="D231">
        <v>2</v>
      </c>
      <c r="E231">
        <v>1</v>
      </c>
      <c r="F231">
        <v>90</v>
      </c>
      <c r="G231">
        <v>12</v>
      </c>
      <c r="H231">
        <v>0</v>
      </c>
      <c r="I231">
        <v>1000201</v>
      </c>
      <c r="J231">
        <v>1424</v>
      </c>
      <c r="K231">
        <v>407.99870961943765</v>
      </c>
      <c r="L231">
        <f t="shared" si="3"/>
        <v>352681</v>
      </c>
    </row>
    <row r="232" spans="1:14" hidden="1">
      <c r="A232" t="s">
        <v>2689</v>
      </c>
      <c r="B232">
        <v>10002010900002</v>
      </c>
      <c r="C232">
        <v>10</v>
      </c>
      <c r="D232">
        <v>2</v>
      </c>
      <c r="E232">
        <v>1</v>
      </c>
      <c r="F232">
        <v>90</v>
      </c>
      <c r="G232">
        <v>2</v>
      </c>
      <c r="H232">
        <v>0</v>
      </c>
      <c r="I232">
        <v>1000201</v>
      </c>
      <c r="J232">
        <v>1727</v>
      </c>
      <c r="K232">
        <v>408.0655937680682</v>
      </c>
      <c r="L232">
        <f t="shared" si="3"/>
        <v>354408</v>
      </c>
    </row>
    <row r="233" spans="1:14" hidden="1">
      <c r="A233" t="s">
        <v>2730</v>
      </c>
      <c r="B233">
        <v>10002010800020</v>
      </c>
      <c r="C233">
        <v>10</v>
      </c>
      <c r="D233">
        <v>2</v>
      </c>
      <c r="E233">
        <v>1</v>
      </c>
      <c r="F233">
        <v>80</v>
      </c>
      <c r="G233">
        <v>20</v>
      </c>
      <c r="H233">
        <v>0</v>
      </c>
      <c r="I233">
        <v>1000201</v>
      </c>
      <c r="J233">
        <v>1051</v>
      </c>
      <c r="K233">
        <v>408.1967743765357</v>
      </c>
      <c r="L233">
        <f t="shared" si="3"/>
        <v>355459</v>
      </c>
    </row>
    <row r="234" spans="1:14" hidden="1">
      <c r="A234" t="s">
        <v>2040</v>
      </c>
      <c r="B234">
        <v>10002010100017</v>
      </c>
      <c r="C234">
        <v>10</v>
      </c>
      <c r="D234">
        <v>2</v>
      </c>
      <c r="E234">
        <v>1</v>
      </c>
      <c r="F234">
        <v>10</v>
      </c>
      <c r="G234">
        <v>17</v>
      </c>
      <c r="H234">
        <v>0</v>
      </c>
      <c r="I234">
        <v>1000201</v>
      </c>
      <c r="J234">
        <v>1618</v>
      </c>
      <c r="K234">
        <v>409.31390946302247</v>
      </c>
      <c r="L234">
        <f t="shared" si="3"/>
        <v>357077</v>
      </c>
    </row>
    <row r="235" spans="1:14" hidden="1">
      <c r="A235" t="s">
        <v>2871</v>
      </c>
      <c r="B235">
        <v>10015010800005</v>
      </c>
      <c r="C235">
        <v>10</v>
      </c>
      <c r="D235">
        <v>15</v>
      </c>
      <c r="E235">
        <v>1</v>
      </c>
      <c r="F235">
        <v>80</v>
      </c>
      <c r="G235">
        <v>5</v>
      </c>
      <c r="H235">
        <v>0</v>
      </c>
      <c r="I235">
        <v>1001501</v>
      </c>
      <c r="J235">
        <v>72</v>
      </c>
      <c r="K235">
        <v>1.2009460410765715</v>
      </c>
      <c r="L235">
        <f>J235</f>
        <v>72</v>
      </c>
      <c r="M235">
        <f>L410/4</f>
        <v>49528.5</v>
      </c>
      <c r="N235">
        <v>39688</v>
      </c>
    </row>
    <row r="236" spans="1:14" hidden="1">
      <c r="A236" t="s">
        <v>2783</v>
      </c>
      <c r="B236">
        <v>10015010100013</v>
      </c>
      <c r="C236">
        <v>10</v>
      </c>
      <c r="D236">
        <v>15</v>
      </c>
      <c r="E236">
        <v>1</v>
      </c>
      <c r="F236">
        <v>10</v>
      </c>
      <c r="G236">
        <v>13</v>
      </c>
      <c r="H236">
        <v>0</v>
      </c>
      <c r="I236">
        <v>1001501</v>
      </c>
      <c r="J236">
        <v>535</v>
      </c>
      <c r="K236">
        <v>1.875633464847023</v>
      </c>
      <c r="L236">
        <f>J236+L235</f>
        <v>607</v>
      </c>
      <c r="N236">
        <f>N235+M235</f>
        <v>89216.5</v>
      </c>
    </row>
    <row r="237" spans="1:14" hidden="1">
      <c r="A237" t="s">
        <v>2777</v>
      </c>
      <c r="B237">
        <v>10015010100005</v>
      </c>
      <c r="C237">
        <v>10</v>
      </c>
      <c r="D237">
        <v>15</v>
      </c>
      <c r="E237">
        <v>1</v>
      </c>
      <c r="F237">
        <v>10</v>
      </c>
      <c r="G237">
        <v>5</v>
      </c>
      <c r="H237">
        <v>0</v>
      </c>
      <c r="I237">
        <v>1001501</v>
      </c>
      <c r="J237">
        <v>523</v>
      </c>
      <c r="K237">
        <v>11.004539741241054</v>
      </c>
      <c r="L237">
        <f t="shared" ref="L237:L300" si="4">J237+L236</f>
        <v>1130</v>
      </c>
      <c r="N237">
        <f>N235+2*M235</f>
        <v>138745</v>
      </c>
    </row>
    <row r="238" spans="1:14" hidden="1">
      <c r="A238" t="s">
        <v>2874</v>
      </c>
      <c r="B238">
        <v>10015010900003</v>
      </c>
      <c r="C238">
        <v>10</v>
      </c>
      <c r="D238">
        <v>15</v>
      </c>
      <c r="E238">
        <v>1</v>
      </c>
      <c r="F238">
        <v>90</v>
      </c>
      <c r="G238">
        <v>3</v>
      </c>
      <c r="H238">
        <v>0</v>
      </c>
      <c r="I238">
        <v>1001501</v>
      </c>
      <c r="J238">
        <v>360</v>
      </c>
      <c r="K238">
        <v>13.755995211233911</v>
      </c>
      <c r="L238">
        <f t="shared" si="4"/>
        <v>1490</v>
      </c>
      <c r="N238">
        <f>N235+3*M235</f>
        <v>188273.5</v>
      </c>
    </row>
    <row r="239" spans="1:14" hidden="1">
      <c r="A239" t="s">
        <v>2899</v>
      </c>
      <c r="B239">
        <v>10015011100006</v>
      </c>
      <c r="C239">
        <v>10</v>
      </c>
      <c r="D239">
        <v>15</v>
      </c>
      <c r="E239">
        <v>1</v>
      </c>
      <c r="F239">
        <v>110</v>
      </c>
      <c r="G239">
        <v>6</v>
      </c>
      <c r="H239">
        <v>0</v>
      </c>
      <c r="I239">
        <v>1001501</v>
      </c>
      <c r="J239">
        <v>57</v>
      </c>
      <c r="K239">
        <v>14.313879012852146</v>
      </c>
      <c r="L239">
        <f t="shared" si="4"/>
        <v>1547</v>
      </c>
    </row>
    <row r="240" spans="1:14" hidden="1">
      <c r="A240" t="s">
        <v>2893</v>
      </c>
      <c r="B240">
        <v>10015011000013</v>
      </c>
      <c r="C240">
        <v>10</v>
      </c>
      <c r="D240">
        <v>15</v>
      </c>
      <c r="E240">
        <v>1</v>
      </c>
      <c r="F240">
        <v>100</v>
      </c>
      <c r="G240">
        <v>13</v>
      </c>
      <c r="H240">
        <v>0</v>
      </c>
      <c r="I240">
        <v>1001501</v>
      </c>
      <c r="J240">
        <v>507</v>
      </c>
      <c r="K240">
        <v>15.270141269961698</v>
      </c>
      <c r="L240">
        <f t="shared" si="4"/>
        <v>2054</v>
      </c>
    </row>
    <row r="241" spans="1:12" hidden="1">
      <c r="A241" t="s">
        <v>2833</v>
      </c>
      <c r="B241">
        <v>10015010400008</v>
      </c>
      <c r="C241">
        <v>10</v>
      </c>
      <c r="D241">
        <v>15</v>
      </c>
      <c r="E241">
        <v>1</v>
      </c>
      <c r="F241">
        <v>40</v>
      </c>
      <c r="G241">
        <v>8</v>
      </c>
      <c r="H241">
        <v>0</v>
      </c>
      <c r="I241">
        <v>1001501</v>
      </c>
      <c r="J241">
        <v>1422</v>
      </c>
      <c r="K241">
        <v>18.463378185267548</v>
      </c>
      <c r="L241">
        <f t="shared" si="4"/>
        <v>3476</v>
      </c>
    </row>
    <row r="242" spans="1:12" hidden="1">
      <c r="A242" t="s">
        <v>2913</v>
      </c>
      <c r="B242" t="s">
        <v>2914</v>
      </c>
      <c r="C242">
        <v>10</v>
      </c>
      <c r="D242">
        <v>15</v>
      </c>
      <c r="E242">
        <v>1</v>
      </c>
      <c r="F242">
        <v>10</v>
      </c>
      <c r="G242" t="s">
        <v>2915</v>
      </c>
      <c r="H242">
        <v>0</v>
      </c>
      <c r="I242">
        <v>1001501</v>
      </c>
      <c r="J242">
        <v>478</v>
      </c>
      <c r="K242">
        <v>18.993272630351736</v>
      </c>
      <c r="L242">
        <f t="shared" si="4"/>
        <v>3954</v>
      </c>
    </row>
    <row r="243" spans="1:12" hidden="1">
      <c r="A243" t="s">
        <v>2809</v>
      </c>
      <c r="B243">
        <v>10015010200004</v>
      </c>
      <c r="C243">
        <v>10</v>
      </c>
      <c r="D243">
        <v>15</v>
      </c>
      <c r="E243">
        <v>1</v>
      </c>
      <c r="F243">
        <v>20</v>
      </c>
      <c r="G243">
        <v>4</v>
      </c>
      <c r="H243">
        <v>0</v>
      </c>
      <c r="I243">
        <v>1001501</v>
      </c>
      <c r="J243">
        <v>995</v>
      </c>
      <c r="K243">
        <v>19.071816788086252</v>
      </c>
      <c r="L243">
        <f t="shared" si="4"/>
        <v>4949</v>
      </c>
    </row>
    <row r="244" spans="1:12" hidden="1">
      <c r="A244" t="s">
        <v>2875</v>
      </c>
      <c r="B244">
        <v>10015010900004</v>
      </c>
      <c r="C244">
        <v>10</v>
      </c>
      <c r="D244">
        <v>15</v>
      </c>
      <c r="E244">
        <v>1</v>
      </c>
      <c r="F244">
        <v>90</v>
      </c>
      <c r="G244">
        <v>4</v>
      </c>
      <c r="H244">
        <v>0</v>
      </c>
      <c r="I244">
        <v>1001501</v>
      </c>
      <c r="J244">
        <v>719</v>
      </c>
      <c r="K244">
        <v>21.294144420318837</v>
      </c>
      <c r="L244">
        <f t="shared" si="4"/>
        <v>5668</v>
      </c>
    </row>
    <row r="245" spans="1:12" hidden="1">
      <c r="A245" t="s">
        <v>2824</v>
      </c>
      <c r="B245">
        <v>10015010300009</v>
      </c>
      <c r="C245">
        <v>10</v>
      </c>
      <c r="D245">
        <v>15</v>
      </c>
      <c r="E245">
        <v>1</v>
      </c>
      <c r="F245">
        <v>30</v>
      </c>
      <c r="G245">
        <v>9</v>
      </c>
      <c r="H245">
        <v>0</v>
      </c>
      <c r="I245">
        <v>1001501</v>
      </c>
      <c r="J245">
        <v>310</v>
      </c>
      <c r="K245">
        <v>22.801752569294933</v>
      </c>
      <c r="L245">
        <f t="shared" si="4"/>
        <v>5978</v>
      </c>
    </row>
    <row r="246" spans="1:12" hidden="1">
      <c r="A246" t="s">
        <v>2856</v>
      </c>
      <c r="B246">
        <v>10015010600012</v>
      </c>
      <c r="C246">
        <v>10</v>
      </c>
      <c r="D246">
        <v>15</v>
      </c>
      <c r="E246">
        <v>1</v>
      </c>
      <c r="F246">
        <v>60</v>
      </c>
      <c r="G246">
        <v>12</v>
      </c>
      <c r="H246">
        <v>0</v>
      </c>
      <c r="I246">
        <v>1001501</v>
      </c>
      <c r="J246">
        <v>137</v>
      </c>
      <c r="K246">
        <v>23.151504389524231</v>
      </c>
      <c r="L246">
        <f t="shared" si="4"/>
        <v>6115</v>
      </c>
    </row>
    <row r="247" spans="1:12" hidden="1">
      <c r="A247" t="s">
        <v>2818</v>
      </c>
      <c r="B247">
        <v>10015010300002</v>
      </c>
      <c r="C247">
        <v>10</v>
      </c>
      <c r="D247">
        <v>15</v>
      </c>
      <c r="E247">
        <v>1</v>
      </c>
      <c r="F247">
        <v>30</v>
      </c>
      <c r="G247">
        <v>2</v>
      </c>
      <c r="H247">
        <v>0</v>
      </c>
      <c r="I247">
        <v>1001501</v>
      </c>
      <c r="J247">
        <v>1367</v>
      </c>
      <c r="K247">
        <v>24.513714444754068</v>
      </c>
      <c r="L247">
        <f t="shared" si="4"/>
        <v>7482</v>
      </c>
    </row>
    <row r="248" spans="1:12" hidden="1">
      <c r="A248" t="s">
        <v>2781</v>
      </c>
      <c r="B248">
        <v>10015010100010</v>
      </c>
      <c r="C248">
        <v>10</v>
      </c>
      <c r="D248">
        <v>15</v>
      </c>
      <c r="E248">
        <v>1</v>
      </c>
      <c r="F248">
        <v>10</v>
      </c>
      <c r="G248">
        <v>10</v>
      </c>
      <c r="H248">
        <v>0</v>
      </c>
      <c r="I248">
        <v>1001501</v>
      </c>
      <c r="J248">
        <v>1710</v>
      </c>
      <c r="K248">
        <v>27.204116263855195</v>
      </c>
      <c r="L248">
        <f t="shared" si="4"/>
        <v>9192</v>
      </c>
    </row>
    <row r="249" spans="1:12" hidden="1">
      <c r="A249" t="s">
        <v>1103</v>
      </c>
      <c r="B249">
        <v>10015010300014</v>
      </c>
      <c r="C249">
        <v>10</v>
      </c>
      <c r="D249">
        <v>15</v>
      </c>
      <c r="E249">
        <v>1</v>
      </c>
      <c r="F249">
        <v>30</v>
      </c>
      <c r="G249">
        <v>14</v>
      </c>
      <c r="H249">
        <v>0</v>
      </c>
      <c r="I249">
        <v>1001501</v>
      </c>
      <c r="J249">
        <v>785</v>
      </c>
      <c r="K249">
        <v>31.132027653703901</v>
      </c>
      <c r="L249">
        <f t="shared" si="4"/>
        <v>9977</v>
      </c>
    </row>
    <row r="250" spans="1:12" hidden="1">
      <c r="A250" t="s">
        <v>2884</v>
      </c>
      <c r="B250">
        <v>10015011000003</v>
      </c>
      <c r="C250">
        <v>10</v>
      </c>
      <c r="D250">
        <v>15</v>
      </c>
      <c r="E250">
        <v>1</v>
      </c>
      <c r="F250">
        <v>100</v>
      </c>
      <c r="G250">
        <v>3</v>
      </c>
      <c r="H250">
        <v>0</v>
      </c>
      <c r="I250">
        <v>1001501</v>
      </c>
      <c r="J250">
        <v>497</v>
      </c>
      <c r="K250">
        <v>31.386114575387953</v>
      </c>
      <c r="L250">
        <f t="shared" si="4"/>
        <v>10474</v>
      </c>
    </row>
    <row r="251" spans="1:12" hidden="1">
      <c r="A251" t="s">
        <v>2819</v>
      </c>
      <c r="B251">
        <v>10015010300003</v>
      </c>
      <c r="C251">
        <v>10</v>
      </c>
      <c r="D251">
        <v>15</v>
      </c>
      <c r="E251">
        <v>1</v>
      </c>
      <c r="F251">
        <v>30</v>
      </c>
      <c r="G251">
        <v>3</v>
      </c>
      <c r="H251">
        <v>0</v>
      </c>
      <c r="I251">
        <v>1001501</v>
      </c>
      <c r="J251">
        <v>1041</v>
      </c>
      <c r="K251">
        <v>35.601881988781059</v>
      </c>
      <c r="L251">
        <f t="shared" si="4"/>
        <v>11515</v>
      </c>
    </row>
    <row r="252" spans="1:12" hidden="1">
      <c r="A252" t="s">
        <v>2859</v>
      </c>
      <c r="B252">
        <v>10015010700001</v>
      </c>
      <c r="C252">
        <v>10</v>
      </c>
      <c r="D252">
        <v>15</v>
      </c>
      <c r="E252">
        <v>1</v>
      </c>
      <c r="F252">
        <v>70</v>
      </c>
      <c r="G252">
        <v>1</v>
      </c>
      <c r="H252">
        <v>0</v>
      </c>
      <c r="I252">
        <v>1001501</v>
      </c>
      <c r="J252">
        <v>771</v>
      </c>
      <c r="K252">
        <v>40.309503295562301</v>
      </c>
      <c r="L252">
        <f t="shared" si="4"/>
        <v>12286</v>
      </c>
    </row>
    <row r="253" spans="1:12" hidden="1">
      <c r="A253" t="s">
        <v>995</v>
      </c>
      <c r="B253">
        <v>10015010500007</v>
      </c>
      <c r="C253">
        <v>10</v>
      </c>
      <c r="D253">
        <v>15</v>
      </c>
      <c r="E253">
        <v>1</v>
      </c>
      <c r="F253">
        <v>50</v>
      </c>
      <c r="G253">
        <v>7</v>
      </c>
      <c r="H253">
        <v>0</v>
      </c>
      <c r="I253">
        <v>1001501</v>
      </c>
      <c r="J253">
        <v>2253</v>
      </c>
      <c r="K253">
        <v>43.983860522208921</v>
      </c>
      <c r="L253">
        <f t="shared" si="4"/>
        <v>14539</v>
      </c>
    </row>
    <row r="254" spans="1:12" hidden="1">
      <c r="A254" t="s">
        <v>2804</v>
      </c>
      <c r="B254">
        <v>10015010100043</v>
      </c>
      <c r="C254">
        <v>10</v>
      </c>
      <c r="D254">
        <v>15</v>
      </c>
      <c r="E254">
        <v>1</v>
      </c>
      <c r="F254">
        <v>10</v>
      </c>
      <c r="G254">
        <v>43</v>
      </c>
      <c r="H254">
        <v>0</v>
      </c>
      <c r="I254">
        <v>1001501</v>
      </c>
      <c r="J254">
        <v>3077</v>
      </c>
      <c r="K254">
        <v>44.916818375969157</v>
      </c>
      <c r="L254">
        <f t="shared" si="4"/>
        <v>17616</v>
      </c>
    </row>
    <row r="255" spans="1:12" hidden="1">
      <c r="A255" t="s">
        <v>2831</v>
      </c>
      <c r="B255">
        <v>10015010400006</v>
      </c>
      <c r="C255">
        <v>10</v>
      </c>
      <c r="D255">
        <v>15</v>
      </c>
      <c r="E255">
        <v>1</v>
      </c>
      <c r="F255">
        <v>40</v>
      </c>
      <c r="G255">
        <v>6</v>
      </c>
      <c r="H255">
        <v>0</v>
      </c>
      <c r="I255">
        <v>1001501</v>
      </c>
      <c r="J255">
        <v>2662</v>
      </c>
      <c r="K255">
        <v>46.181846706598449</v>
      </c>
      <c r="L255">
        <f t="shared" si="4"/>
        <v>20278</v>
      </c>
    </row>
    <row r="256" spans="1:12" hidden="1">
      <c r="A256" t="s">
        <v>1699</v>
      </c>
      <c r="B256">
        <v>10015010100009</v>
      </c>
      <c r="C256">
        <v>10</v>
      </c>
      <c r="D256">
        <v>15</v>
      </c>
      <c r="E256">
        <v>1</v>
      </c>
      <c r="F256">
        <v>10</v>
      </c>
      <c r="G256">
        <v>9</v>
      </c>
      <c r="H256">
        <v>0</v>
      </c>
      <c r="I256">
        <v>1001501</v>
      </c>
      <c r="J256">
        <v>1427</v>
      </c>
      <c r="K256">
        <v>47.12354711818022</v>
      </c>
      <c r="L256">
        <f t="shared" si="4"/>
        <v>21705</v>
      </c>
    </row>
    <row r="257" spans="1:12" hidden="1">
      <c r="A257" t="s">
        <v>427</v>
      </c>
      <c r="B257">
        <v>10015010100019</v>
      </c>
      <c r="C257">
        <v>10</v>
      </c>
      <c r="D257">
        <v>15</v>
      </c>
      <c r="E257">
        <v>1</v>
      </c>
      <c r="F257">
        <v>10</v>
      </c>
      <c r="G257">
        <v>19</v>
      </c>
      <c r="H257">
        <v>0</v>
      </c>
      <c r="I257">
        <v>1001501</v>
      </c>
      <c r="J257">
        <v>1091</v>
      </c>
      <c r="K257">
        <v>47.361646333782915</v>
      </c>
      <c r="L257">
        <f t="shared" si="4"/>
        <v>22796</v>
      </c>
    </row>
    <row r="258" spans="1:12" hidden="1">
      <c r="A258" t="s">
        <v>1402</v>
      </c>
      <c r="B258">
        <v>10015010700002</v>
      </c>
      <c r="C258">
        <v>10</v>
      </c>
      <c r="D258">
        <v>15</v>
      </c>
      <c r="E258">
        <v>1</v>
      </c>
      <c r="F258">
        <v>70</v>
      </c>
      <c r="G258">
        <v>2</v>
      </c>
      <c r="H258">
        <v>0</v>
      </c>
      <c r="I258">
        <v>1001501</v>
      </c>
      <c r="J258">
        <v>921</v>
      </c>
      <c r="K258">
        <v>51.442122279258264</v>
      </c>
      <c r="L258">
        <f t="shared" si="4"/>
        <v>23717</v>
      </c>
    </row>
    <row r="259" spans="1:12" hidden="1">
      <c r="A259" t="s">
        <v>2054</v>
      </c>
      <c r="B259">
        <v>10015010100044</v>
      </c>
      <c r="C259">
        <v>10</v>
      </c>
      <c r="D259">
        <v>15</v>
      </c>
      <c r="E259">
        <v>1</v>
      </c>
      <c r="F259">
        <v>10</v>
      </c>
      <c r="G259">
        <v>44</v>
      </c>
      <c r="H259">
        <v>0</v>
      </c>
      <c r="I259">
        <v>1001501</v>
      </c>
      <c r="J259">
        <v>3362</v>
      </c>
      <c r="K259">
        <v>52.323765504924204</v>
      </c>
      <c r="L259">
        <f t="shared" si="4"/>
        <v>27079</v>
      </c>
    </row>
    <row r="260" spans="1:12" hidden="1">
      <c r="A260" t="s">
        <v>2852</v>
      </c>
      <c r="B260">
        <v>10015010600008</v>
      </c>
      <c r="C260">
        <v>10</v>
      </c>
      <c r="D260">
        <v>15</v>
      </c>
      <c r="E260">
        <v>1</v>
      </c>
      <c r="F260">
        <v>60</v>
      </c>
      <c r="G260">
        <v>8</v>
      </c>
      <c r="H260">
        <v>0</v>
      </c>
      <c r="I260">
        <v>1001501</v>
      </c>
      <c r="J260">
        <v>125</v>
      </c>
      <c r="K260">
        <v>52.629793077516815</v>
      </c>
      <c r="L260">
        <f t="shared" si="4"/>
        <v>27204</v>
      </c>
    </row>
    <row r="261" spans="1:12" hidden="1">
      <c r="A261" t="s">
        <v>2886</v>
      </c>
      <c r="B261">
        <v>10015011000006</v>
      </c>
      <c r="C261">
        <v>10</v>
      </c>
      <c r="D261">
        <v>15</v>
      </c>
      <c r="E261">
        <v>1</v>
      </c>
      <c r="F261">
        <v>100</v>
      </c>
      <c r="G261">
        <v>6</v>
      </c>
      <c r="H261">
        <v>0</v>
      </c>
      <c r="I261">
        <v>1001501</v>
      </c>
      <c r="J261">
        <v>398</v>
      </c>
      <c r="K261">
        <v>52.907684217648693</v>
      </c>
      <c r="L261">
        <f t="shared" si="4"/>
        <v>27602</v>
      </c>
    </row>
    <row r="262" spans="1:12" hidden="1">
      <c r="A262" t="s">
        <v>2880</v>
      </c>
      <c r="B262">
        <v>10015010900009</v>
      </c>
      <c r="C262">
        <v>10</v>
      </c>
      <c r="D262">
        <v>15</v>
      </c>
      <c r="E262">
        <v>1</v>
      </c>
      <c r="F262">
        <v>90</v>
      </c>
      <c r="G262">
        <v>9</v>
      </c>
      <c r="H262">
        <v>0</v>
      </c>
      <c r="I262">
        <v>1001501</v>
      </c>
      <c r="J262">
        <v>503</v>
      </c>
      <c r="K262">
        <v>57.998185673119409</v>
      </c>
      <c r="L262">
        <f t="shared" si="4"/>
        <v>28105</v>
      </c>
    </row>
    <row r="263" spans="1:12" hidden="1">
      <c r="A263" t="s">
        <v>2792</v>
      </c>
      <c r="B263">
        <v>10015010100025</v>
      </c>
      <c r="C263">
        <v>10</v>
      </c>
      <c r="D263">
        <v>15</v>
      </c>
      <c r="E263">
        <v>1</v>
      </c>
      <c r="F263">
        <v>10</v>
      </c>
      <c r="G263">
        <v>25</v>
      </c>
      <c r="H263">
        <v>0</v>
      </c>
      <c r="I263">
        <v>1001501</v>
      </c>
      <c r="J263">
        <v>831</v>
      </c>
      <c r="K263">
        <v>58.49363463077421</v>
      </c>
      <c r="L263">
        <f t="shared" si="4"/>
        <v>28936</v>
      </c>
    </row>
    <row r="264" spans="1:12" hidden="1">
      <c r="A264" t="s">
        <v>2599</v>
      </c>
      <c r="B264">
        <v>10015010300004</v>
      </c>
      <c r="C264">
        <v>10</v>
      </c>
      <c r="D264">
        <v>15</v>
      </c>
      <c r="E264">
        <v>1</v>
      </c>
      <c r="F264">
        <v>30</v>
      </c>
      <c r="G264">
        <v>4</v>
      </c>
      <c r="H264">
        <v>0</v>
      </c>
      <c r="I264">
        <v>1001501</v>
      </c>
      <c r="J264">
        <v>1317</v>
      </c>
      <c r="K264">
        <v>58.889887964240124</v>
      </c>
      <c r="L264">
        <f t="shared" si="4"/>
        <v>30253</v>
      </c>
    </row>
    <row r="265" spans="1:12" hidden="1">
      <c r="A265" t="s">
        <v>2903</v>
      </c>
      <c r="B265">
        <v>10015011200002</v>
      </c>
      <c r="C265">
        <v>10</v>
      </c>
      <c r="D265">
        <v>15</v>
      </c>
      <c r="E265">
        <v>1</v>
      </c>
      <c r="F265">
        <v>120</v>
      </c>
      <c r="G265">
        <v>2</v>
      </c>
      <c r="H265">
        <v>0</v>
      </c>
      <c r="I265">
        <v>1001501</v>
      </c>
      <c r="J265">
        <v>24</v>
      </c>
      <c r="K265">
        <v>62.137642268452623</v>
      </c>
      <c r="L265">
        <f t="shared" si="4"/>
        <v>30277</v>
      </c>
    </row>
    <row r="266" spans="1:12" hidden="1">
      <c r="A266" t="s">
        <v>2812</v>
      </c>
      <c r="B266">
        <v>10015010200007</v>
      </c>
      <c r="C266">
        <v>10</v>
      </c>
      <c r="D266">
        <v>15</v>
      </c>
      <c r="E266">
        <v>1</v>
      </c>
      <c r="F266">
        <v>20</v>
      </c>
      <c r="G266">
        <v>7</v>
      </c>
      <c r="H266">
        <v>0</v>
      </c>
      <c r="I266">
        <v>1001501</v>
      </c>
      <c r="J266">
        <v>1035</v>
      </c>
      <c r="K266">
        <v>65.907844419886331</v>
      </c>
      <c r="L266">
        <f t="shared" si="4"/>
        <v>31312</v>
      </c>
    </row>
    <row r="267" spans="1:12" hidden="1">
      <c r="A267" t="s">
        <v>2796</v>
      </c>
      <c r="B267">
        <v>10015010100031</v>
      </c>
      <c r="C267">
        <v>10</v>
      </c>
      <c r="D267">
        <v>15</v>
      </c>
      <c r="E267">
        <v>1</v>
      </c>
      <c r="F267">
        <v>10</v>
      </c>
      <c r="G267">
        <v>31</v>
      </c>
      <c r="H267">
        <v>0</v>
      </c>
      <c r="I267">
        <v>1001501</v>
      </c>
      <c r="J267">
        <v>1848</v>
      </c>
      <c r="K267">
        <v>67.686841431686403</v>
      </c>
      <c r="L267">
        <f t="shared" si="4"/>
        <v>33160</v>
      </c>
    </row>
    <row r="268" spans="1:12" hidden="1">
      <c r="A268" t="s">
        <v>2894</v>
      </c>
      <c r="B268">
        <v>10015011100001</v>
      </c>
      <c r="C268">
        <v>10</v>
      </c>
      <c r="D268">
        <v>15</v>
      </c>
      <c r="E268">
        <v>1</v>
      </c>
      <c r="F268">
        <v>110</v>
      </c>
      <c r="G268">
        <v>1</v>
      </c>
      <c r="H268">
        <v>0</v>
      </c>
      <c r="I268">
        <v>1001501</v>
      </c>
      <c r="J268">
        <v>303</v>
      </c>
      <c r="K268">
        <v>67.984567026417992</v>
      </c>
      <c r="L268">
        <f t="shared" si="4"/>
        <v>33463</v>
      </c>
    </row>
    <row r="269" spans="1:12" hidden="1">
      <c r="A269" t="s">
        <v>2814</v>
      </c>
      <c r="B269">
        <v>10015010200010</v>
      </c>
      <c r="C269">
        <v>10</v>
      </c>
      <c r="D269">
        <v>15</v>
      </c>
      <c r="E269">
        <v>1</v>
      </c>
      <c r="F269">
        <v>20</v>
      </c>
      <c r="G269">
        <v>10</v>
      </c>
      <c r="H269">
        <v>0</v>
      </c>
      <c r="I269">
        <v>1001501</v>
      </c>
      <c r="J269">
        <v>755</v>
      </c>
      <c r="K269">
        <v>70.842777629692151</v>
      </c>
      <c r="L269">
        <f t="shared" si="4"/>
        <v>34218</v>
      </c>
    </row>
    <row r="270" spans="1:12" hidden="1">
      <c r="A270" t="s">
        <v>2873</v>
      </c>
      <c r="B270">
        <v>10015010900002</v>
      </c>
      <c r="C270">
        <v>10</v>
      </c>
      <c r="D270">
        <v>15</v>
      </c>
      <c r="E270">
        <v>1</v>
      </c>
      <c r="F270">
        <v>90</v>
      </c>
      <c r="G270">
        <v>2</v>
      </c>
      <c r="H270">
        <v>0</v>
      </c>
      <c r="I270">
        <v>1001501</v>
      </c>
      <c r="J270">
        <v>1360</v>
      </c>
      <c r="K270">
        <v>71.878695344065406</v>
      </c>
      <c r="L270">
        <f t="shared" si="4"/>
        <v>35578</v>
      </c>
    </row>
    <row r="271" spans="1:12" hidden="1">
      <c r="A271" t="s">
        <v>2879</v>
      </c>
      <c r="B271">
        <v>10015010900008</v>
      </c>
      <c r="C271">
        <v>10</v>
      </c>
      <c r="D271">
        <v>15</v>
      </c>
      <c r="E271">
        <v>1</v>
      </c>
      <c r="F271">
        <v>90</v>
      </c>
      <c r="G271">
        <v>8</v>
      </c>
      <c r="H271">
        <v>0</v>
      </c>
      <c r="I271">
        <v>1001501</v>
      </c>
      <c r="J271">
        <v>40</v>
      </c>
      <c r="K271">
        <v>72.360113764959991</v>
      </c>
      <c r="L271">
        <f t="shared" si="4"/>
        <v>35618</v>
      </c>
    </row>
    <row r="272" spans="1:12" hidden="1">
      <c r="A272" t="s">
        <v>1390</v>
      </c>
      <c r="B272">
        <v>10015011300003</v>
      </c>
      <c r="C272">
        <v>10</v>
      </c>
      <c r="D272">
        <v>15</v>
      </c>
      <c r="E272">
        <v>1</v>
      </c>
      <c r="F272">
        <v>130</v>
      </c>
      <c r="G272">
        <v>3</v>
      </c>
      <c r="H272">
        <v>0</v>
      </c>
      <c r="I272">
        <v>1001501</v>
      </c>
      <c r="J272">
        <v>26</v>
      </c>
      <c r="K272">
        <v>72.709518382205886</v>
      </c>
      <c r="L272">
        <f t="shared" si="4"/>
        <v>35644</v>
      </c>
    </row>
    <row r="273" spans="1:15" hidden="1">
      <c r="A273" t="s">
        <v>2778</v>
      </c>
      <c r="B273">
        <v>10015010100006</v>
      </c>
      <c r="C273">
        <v>10</v>
      </c>
      <c r="D273">
        <v>15</v>
      </c>
      <c r="E273">
        <v>1</v>
      </c>
      <c r="F273">
        <v>10</v>
      </c>
      <c r="G273">
        <v>6</v>
      </c>
      <c r="H273">
        <v>0</v>
      </c>
      <c r="I273">
        <v>1001501</v>
      </c>
      <c r="J273">
        <v>2745</v>
      </c>
      <c r="K273">
        <v>72.949545051028977</v>
      </c>
      <c r="L273">
        <f t="shared" si="4"/>
        <v>38389</v>
      </c>
    </row>
    <row r="274" spans="1:15" hidden="1">
      <c r="A274" t="s">
        <v>2822</v>
      </c>
      <c r="B274">
        <v>10015010300007</v>
      </c>
      <c r="C274">
        <v>10</v>
      </c>
      <c r="D274">
        <v>15</v>
      </c>
      <c r="E274">
        <v>1</v>
      </c>
      <c r="F274">
        <v>30</v>
      </c>
      <c r="G274">
        <v>7</v>
      </c>
      <c r="H274">
        <v>0</v>
      </c>
      <c r="I274">
        <v>1001501</v>
      </c>
      <c r="J274">
        <v>374</v>
      </c>
      <c r="K274">
        <v>72.977175335828207</v>
      </c>
      <c r="L274">
        <f t="shared" si="4"/>
        <v>38763</v>
      </c>
    </row>
    <row r="275" spans="1:15" hidden="1">
      <c r="A275" t="s">
        <v>1814</v>
      </c>
      <c r="B275">
        <v>10015010800004</v>
      </c>
      <c r="C275">
        <v>10</v>
      </c>
      <c r="D275">
        <v>15</v>
      </c>
      <c r="E275">
        <v>1</v>
      </c>
      <c r="F275">
        <v>80</v>
      </c>
      <c r="G275">
        <v>4</v>
      </c>
      <c r="H275">
        <v>0</v>
      </c>
      <c r="I275">
        <v>1001501</v>
      </c>
      <c r="J275">
        <v>111</v>
      </c>
      <c r="K275">
        <v>74.320081540062944</v>
      </c>
      <c r="L275">
        <f t="shared" si="4"/>
        <v>38874</v>
      </c>
    </row>
    <row r="276" spans="1:15">
      <c r="A276" s="2" t="s">
        <v>2854</v>
      </c>
      <c r="B276" s="2">
        <v>10015010600010</v>
      </c>
      <c r="C276" s="2">
        <v>10</v>
      </c>
      <c r="D276" s="2">
        <v>15</v>
      </c>
      <c r="E276" s="2">
        <v>1</v>
      </c>
      <c r="F276" s="2">
        <v>60</v>
      </c>
      <c r="G276" s="2">
        <v>10</v>
      </c>
      <c r="H276" s="2">
        <v>0</v>
      </c>
      <c r="I276" s="2">
        <v>1001501</v>
      </c>
      <c r="J276" s="2">
        <v>1074</v>
      </c>
      <c r="K276" s="2">
        <v>74.803861859903805</v>
      </c>
      <c r="L276" s="2">
        <f t="shared" si="4"/>
        <v>39948</v>
      </c>
      <c r="M276" s="2"/>
      <c r="N276" s="2"/>
      <c r="O276" s="2">
        <v>1</v>
      </c>
    </row>
    <row r="277" spans="1:15" hidden="1">
      <c r="A277" t="s">
        <v>2890</v>
      </c>
      <c r="B277">
        <v>10015011000010</v>
      </c>
      <c r="C277">
        <v>10</v>
      </c>
      <c r="D277">
        <v>15</v>
      </c>
      <c r="E277">
        <v>1</v>
      </c>
      <c r="F277">
        <v>100</v>
      </c>
      <c r="G277">
        <v>10</v>
      </c>
      <c r="H277">
        <v>0</v>
      </c>
      <c r="I277">
        <v>1001501</v>
      </c>
      <c r="J277">
        <v>438</v>
      </c>
      <c r="K277">
        <v>76.701148732808889</v>
      </c>
      <c r="L277">
        <f t="shared" si="4"/>
        <v>40386</v>
      </c>
    </row>
    <row r="278" spans="1:15" hidden="1">
      <c r="A278" t="s">
        <v>687</v>
      </c>
      <c r="B278">
        <v>10015010100038</v>
      </c>
      <c r="C278">
        <v>10</v>
      </c>
      <c r="D278">
        <v>15</v>
      </c>
      <c r="E278">
        <v>1</v>
      </c>
      <c r="F278">
        <v>10</v>
      </c>
      <c r="G278">
        <v>38</v>
      </c>
      <c r="H278">
        <v>0</v>
      </c>
      <c r="I278">
        <v>1001501</v>
      </c>
      <c r="J278">
        <v>2067</v>
      </c>
      <c r="K278">
        <v>77.087562069693874</v>
      </c>
      <c r="L278">
        <f t="shared" si="4"/>
        <v>42453</v>
      </c>
    </row>
    <row r="279" spans="1:15" hidden="1">
      <c r="A279" t="s">
        <v>2829</v>
      </c>
      <c r="B279">
        <v>10015010400003</v>
      </c>
      <c r="C279">
        <v>10</v>
      </c>
      <c r="D279">
        <v>15</v>
      </c>
      <c r="E279">
        <v>1</v>
      </c>
      <c r="F279">
        <v>40</v>
      </c>
      <c r="G279">
        <v>3</v>
      </c>
      <c r="H279">
        <v>0</v>
      </c>
      <c r="I279">
        <v>1001501</v>
      </c>
      <c r="J279">
        <v>1746</v>
      </c>
      <c r="K279">
        <v>81.691618193375035</v>
      </c>
      <c r="L279">
        <f t="shared" si="4"/>
        <v>44199</v>
      </c>
    </row>
    <row r="280" spans="1:15" hidden="1">
      <c r="A280" t="s">
        <v>2810</v>
      </c>
      <c r="B280">
        <v>10015010200005</v>
      </c>
      <c r="C280">
        <v>10</v>
      </c>
      <c r="D280">
        <v>15</v>
      </c>
      <c r="E280">
        <v>1</v>
      </c>
      <c r="F280">
        <v>20</v>
      </c>
      <c r="G280">
        <v>5</v>
      </c>
      <c r="H280">
        <v>0</v>
      </c>
      <c r="I280">
        <v>1001501</v>
      </c>
      <c r="J280">
        <v>772</v>
      </c>
      <c r="K280">
        <v>82.960859818239157</v>
      </c>
      <c r="L280">
        <f t="shared" si="4"/>
        <v>44971</v>
      </c>
    </row>
    <row r="281" spans="1:15" hidden="1">
      <c r="A281" t="s">
        <v>2811</v>
      </c>
      <c r="B281">
        <v>10015010200006</v>
      </c>
      <c r="C281">
        <v>10</v>
      </c>
      <c r="D281">
        <v>15</v>
      </c>
      <c r="E281">
        <v>1</v>
      </c>
      <c r="F281">
        <v>20</v>
      </c>
      <c r="G281">
        <v>6</v>
      </c>
      <c r="H281">
        <v>0</v>
      </c>
      <c r="I281">
        <v>1001501</v>
      </c>
      <c r="J281">
        <v>156</v>
      </c>
      <c r="K281">
        <v>84.896493235165536</v>
      </c>
      <c r="L281">
        <f t="shared" si="4"/>
        <v>45127</v>
      </c>
    </row>
    <row r="282" spans="1:15" hidden="1">
      <c r="A282" t="s">
        <v>2862</v>
      </c>
      <c r="B282">
        <v>10015010700007</v>
      </c>
      <c r="C282">
        <v>10</v>
      </c>
      <c r="D282">
        <v>15</v>
      </c>
      <c r="E282">
        <v>1</v>
      </c>
      <c r="F282">
        <v>70</v>
      </c>
      <c r="G282">
        <v>7</v>
      </c>
      <c r="H282">
        <v>0</v>
      </c>
      <c r="I282">
        <v>1001501</v>
      </c>
      <c r="J282">
        <v>546</v>
      </c>
      <c r="K282">
        <v>86.0134580196505</v>
      </c>
      <c r="L282">
        <f t="shared" si="4"/>
        <v>45673</v>
      </c>
    </row>
    <row r="283" spans="1:15" hidden="1">
      <c r="A283" t="s">
        <v>2883</v>
      </c>
      <c r="B283">
        <v>10015011000002</v>
      </c>
      <c r="C283">
        <v>10</v>
      </c>
      <c r="D283">
        <v>15</v>
      </c>
      <c r="E283">
        <v>1</v>
      </c>
      <c r="F283">
        <v>100</v>
      </c>
      <c r="G283">
        <v>2</v>
      </c>
      <c r="H283">
        <v>0</v>
      </c>
      <c r="I283">
        <v>1001501</v>
      </c>
      <c r="J283">
        <v>882</v>
      </c>
      <c r="K283">
        <v>87.73212470599384</v>
      </c>
      <c r="L283">
        <f t="shared" si="4"/>
        <v>46555</v>
      </c>
    </row>
    <row r="284" spans="1:15" hidden="1">
      <c r="A284" t="s">
        <v>1573</v>
      </c>
      <c r="B284">
        <v>10015010600006</v>
      </c>
      <c r="C284">
        <v>10</v>
      </c>
      <c r="D284">
        <v>15</v>
      </c>
      <c r="E284">
        <v>1</v>
      </c>
      <c r="F284">
        <v>60</v>
      </c>
      <c r="G284">
        <v>6</v>
      </c>
      <c r="H284">
        <v>0</v>
      </c>
      <c r="I284">
        <v>1001501</v>
      </c>
      <c r="J284">
        <v>431</v>
      </c>
      <c r="K284">
        <v>89.6674481584418</v>
      </c>
      <c r="L284">
        <f t="shared" si="4"/>
        <v>46986</v>
      </c>
    </row>
    <row r="285" spans="1:15" hidden="1">
      <c r="A285" t="s">
        <v>2850</v>
      </c>
      <c r="B285">
        <v>10015010600005</v>
      </c>
      <c r="C285">
        <v>10</v>
      </c>
      <c r="D285">
        <v>15</v>
      </c>
      <c r="E285">
        <v>1</v>
      </c>
      <c r="F285">
        <v>60</v>
      </c>
      <c r="G285">
        <v>5</v>
      </c>
      <c r="H285">
        <v>0</v>
      </c>
      <c r="I285">
        <v>1001501</v>
      </c>
      <c r="J285">
        <v>674</v>
      </c>
      <c r="K285">
        <v>89.78901074212952</v>
      </c>
      <c r="L285">
        <f t="shared" si="4"/>
        <v>47660</v>
      </c>
    </row>
    <row r="286" spans="1:15" hidden="1">
      <c r="A286" t="s">
        <v>2870</v>
      </c>
      <c r="B286">
        <v>10015010800003</v>
      </c>
      <c r="C286">
        <v>10</v>
      </c>
      <c r="D286">
        <v>15</v>
      </c>
      <c r="E286">
        <v>1</v>
      </c>
      <c r="F286">
        <v>80</v>
      </c>
      <c r="G286">
        <v>3</v>
      </c>
      <c r="H286">
        <v>0</v>
      </c>
      <c r="I286">
        <v>1001501</v>
      </c>
      <c r="J286">
        <v>59</v>
      </c>
      <c r="K286">
        <v>90.620454830800966</v>
      </c>
      <c r="L286">
        <f t="shared" si="4"/>
        <v>47719</v>
      </c>
    </row>
    <row r="287" spans="1:15" hidden="1">
      <c r="A287" t="s">
        <v>2845</v>
      </c>
      <c r="B287">
        <v>10015010500018</v>
      </c>
      <c r="C287">
        <v>10</v>
      </c>
      <c r="D287">
        <v>15</v>
      </c>
      <c r="E287">
        <v>1</v>
      </c>
      <c r="F287">
        <v>50</v>
      </c>
      <c r="G287">
        <v>18</v>
      </c>
      <c r="H287">
        <v>0</v>
      </c>
      <c r="I287">
        <v>1001501</v>
      </c>
      <c r="J287">
        <v>1348</v>
      </c>
      <c r="K287">
        <v>90.806469999575953</v>
      </c>
      <c r="L287">
        <f t="shared" si="4"/>
        <v>49067</v>
      </c>
    </row>
    <row r="288" spans="1:15" hidden="1">
      <c r="A288" t="s">
        <v>2774</v>
      </c>
      <c r="B288">
        <v>10015010100001</v>
      </c>
      <c r="C288">
        <v>10</v>
      </c>
      <c r="D288">
        <v>15</v>
      </c>
      <c r="E288">
        <v>1</v>
      </c>
      <c r="F288">
        <v>10</v>
      </c>
      <c r="G288">
        <v>1</v>
      </c>
      <c r="H288">
        <v>0</v>
      </c>
      <c r="I288">
        <v>1001501</v>
      </c>
      <c r="J288">
        <v>1248</v>
      </c>
      <c r="K288">
        <v>92.424259096381135</v>
      </c>
      <c r="L288">
        <f t="shared" si="4"/>
        <v>50315</v>
      </c>
    </row>
    <row r="289" spans="1:12" hidden="1">
      <c r="A289" t="s">
        <v>2839</v>
      </c>
      <c r="B289">
        <v>10015010500008</v>
      </c>
      <c r="C289">
        <v>10</v>
      </c>
      <c r="D289">
        <v>15</v>
      </c>
      <c r="E289">
        <v>1</v>
      </c>
      <c r="F289">
        <v>50</v>
      </c>
      <c r="G289">
        <v>8</v>
      </c>
      <c r="H289">
        <v>0</v>
      </c>
      <c r="I289">
        <v>1001501</v>
      </c>
      <c r="J289">
        <v>1073</v>
      </c>
      <c r="K289">
        <v>93.964960408162199</v>
      </c>
      <c r="L289">
        <f t="shared" si="4"/>
        <v>51388</v>
      </c>
    </row>
    <row r="290" spans="1:12" hidden="1">
      <c r="A290" t="s">
        <v>2909</v>
      </c>
      <c r="B290">
        <v>10015011300002</v>
      </c>
      <c r="C290">
        <v>10</v>
      </c>
      <c r="D290">
        <v>15</v>
      </c>
      <c r="E290">
        <v>1</v>
      </c>
      <c r="F290">
        <v>130</v>
      </c>
      <c r="G290">
        <v>2</v>
      </c>
      <c r="H290">
        <v>0</v>
      </c>
      <c r="I290">
        <v>1001501</v>
      </c>
      <c r="J290">
        <v>30</v>
      </c>
      <c r="K290">
        <v>96.907397083170451</v>
      </c>
      <c r="L290">
        <f t="shared" si="4"/>
        <v>51418</v>
      </c>
    </row>
    <row r="291" spans="1:12" hidden="1">
      <c r="A291" t="s">
        <v>2834</v>
      </c>
      <c r="B291">
        <v>10015010500001</v>
      </c>
      <c r="C291">
        <v>10</v>
      </c>
      <c r="D291">
        <v>15</v>
      </c>
      <c r="E291">
        <v>1</v>
      </c>
      <c r="F291">
        <v>50</v>
      </c>
      <c r="G291">
        <v>1</v>
      </c>
      <c r="H291">
        <v>0</v>
      </c>
      <c r="I291">
        <v>1001501</v>
      </c>
      <c r="J291">
        <v>6459</v>
      </c>
      <c r="K291">
        <v>97.267079070093985</v>
      </c>
      <c r="L291">
        <f t="shared" si="4"/>
        <v>57877</v>
      </c>
    </row>
    <row r="292" spans="1:12" hidden="1">
      <c r="A292" t="s">
        <v>2907</v>
      </c>
      <c r="B292">
        <v>10015011200006</v>
      </c>
      <c r="C292">
        <v>10</v>
      </c>
      <c r="D292">
        <v>15</v>
      </c>
      <c r="E292">
        <v>1</v>
      </c>
      <c r="F292">
        <v>120</v>
      </c>
      <c r="G292">
        <v>6</v>
      </c>
      <c r="H292">
        <v>0</v>
      </c>
      <c r="I292">
        <v>1001501</v>
      </c>
      <c r="J292">
        <v>64</v>
      </c>
      <c r="K292">
        <v>99.125295290377082</v>
      </c>
      <c r="L292">
        <f t="shared" si="4"/>
        <v>57941</v>
      </c>
    </row>
    <row r="293" spans="1:12" hidden="1">
      <c r="A293" t="s">
        <v>2813</v>
      </c>
      <c r="B293">
        <v>10015010200008</v>
      </c>
      <c r="C293">
        <v>10</v>
      </c>
      <c r="D293">
        <v>15</v>
      </c>
      <c r="E293">
        <v>1</v>
      </c>
      <c r="F293">
        <v>20</v>
      </c>
      <c r="G293">
        <v>8</v>
      </c>
      <c r="H293">
        <v>0</v>
      </c>
      <c r="I293">
        <v>1001501</v>
      </c>
      <c r="J293">
        <v>539</v>
      </c>
      <c r="K293">
        <v>100.87897802694232</v>
      </c>
      <c r="L293">
        <f t="shared" si="4"/>
        <v>58480</v>
      </c>
    </row>
    <row r="294" spans="1:12" hidden="1">
      <c r="A294" t="s">
        <v>2895</v>
      </c>
      <c r="B294">
        <v>10015011100002</v>
      </c>
      <c r="C294">
        <v>10</v>
      </c>
      <c r="D294">
        <v>15</v>
      </c>
      <c r="E294">
        <v>1</v>
      </c>
      <c r="F294">
        <v>110</v>
      </c>
      <c r="G294">
        <v>2</v>
      </c>
      <c r="H294">
        <v>0</v>
      </c>
      <c r="I294">
        <v>1001501</v>
      </c>
      <c r="J294">
        <v>287</v>
      </c>
      <c r="K294">
        <v>101.92731231199127</v>
      </c>
      <c r="L294">
        <f t="shared" si="4"/>
        <v>58767</v>
      </c>
    </row>
    <row r="295" spans="1:12" hidden="1">
      <c r="A295" t="s">
        <v>2806</v>
      </c>
      <c r="B295">
        <v>10015010200001</v>
      </c>
      <c r="C295">
        <v>10</v>
      </c>
      <c r="D295">
        <v>15</v>
      </c>
      <c r="E295">
        <v>1</v>
      </c>
      <c r="F295">
        <v>20</v>
      </c>
      <c r="G295">
        <v>1</v>
      </c>
      <c r="H295">
        <v>0</v>
      </c>
      <c r="I295">
        <v>1001501</v>
      </c>
      <c r="J295">
        <v>1109</v>
      </c>
      <c r="K295">
        <v>102.99330910388068</v>
      </c>
      <c r="L295">
        <f t="shared" si="4"/>
        <v>59876</v>
      </c>
    </row>
    <row r="296" spans="1:12" hidden="1">
      <c r="A296" t="s">
        <v>2853</v>
      </c>
      <c r="B296">
        <v>10015010600009</v>
      </c>
      <c r="C296">
        <v>10</v>
      </c>
      <c r="D296">
        <v>15</v>
      </c>
      <c r="E296">
        <v>1</v>
      </c>
      <c r="F296">
        <v>60</v>
      </c>
      <c r="G296">
        <v>9</v>
      </c>
      <c r="H296">
        <v>0</v>
      </c>
      <c r="I296">
        <v>1001501</v>
      </c>
      <c r="J296">
        <v>458</v>
      </c>
      <c r="K296">
        <v>116.863172107656</v>
      </c>
      <c r="L296">
        <f t="shared" si="4"/>
        <v>60334</v>
      </c>
    </row>
    <row r="297" spans="1:12" hidden="1">
      <c r="A297" t="s">
        <v>2911</v>
      </c>
      <c r="B297">
        <v>10015011300005</v>
      </c>
      <c r="C297">
        <v>10</v>
      </c>
      <c r="D297">
        <v>15</v>
      </c>
      <c r="E297">
        <v>1</v>
      </c>
      <c r="F297">
        <v>130</v>
      </c>
      <c r="G297">
        <v>5</v>
      </c>
      <c r="H297">
        <v>0</v>
      </c>
      <c r="I297">
        <v>1001501</v>
      </c>
      <c r="J297">
        <v>67</v>
      </c>
      <c r="K297">
        <v>122.66050508270961</v>
      </c>
      <c r="L297">
        <f t="shared" si="4"/>
        <v>60401</v>
      </c>
    </row>
    <row r="298" spans="1:12" hidden="1">
      <c r="A298" t="s">
        <v>2867</v>
      </c>
      <c r="B298">
        <v>10015010700013</v>
      </c>
      <c r="C298">
        <v>10</v>
      </c>
      <c r="D298">
        <v>15</v>
      </c>
      <c r="E298">
        <v>1</v>
      </c>
      <c r="F298">
        <v>70</v>
      </c>
      <c r="G298">
        <v>13</v>
      </c>
      <c r="H298">
        <v>0</v>
      </c>
      <c r="I298">
        <v>1001501</v>
      </c>
      <c r="J298">
        <v>106</v>
      </c>
      <c r="K298">
        <v>123.46311432160739</v>
      </c>
      <c r="L298">
        <f t="shared" si="4"/>
        <v>60507</v>
      </c>
    </row>
    <row r="299" spans="1:12" hidden="1">
      <c r="A299" t="s">
        <v>2841</v>
      </c>
      <c r="B299">
        <v>10015010500011</v>
      </c>
      <c r="C299">
        <v>10</v>
      </c>
      <c r="D299">
        <v>15</v>
      </c>
      <c r="E299">
        <v>1</v>
      </c>
      <c r="F299">
        <v>50</v>
      </c>
      <c r="G299">
        <v>11</v>
      </c>
      <c r="H299">
        <v>0</v>
      </c>
      <c r="I299">
        <v>1001501</v>
      </c>
      <c r="J299">
        <v>2776</v>
      </c>
      <c r="K299">
        <v>124.38887347119845</v>
      </c>
      <c r="L299">
        <f t="shared" si="4"/>
        <v>63283</v>
      </c>
    </row>
    <row r="300" spans="1:12" hidden="1">
      <c r="A300" t="s">
        <v>2866</v>
      </c>
      <c r="B300">
        <v>10015010700012</v>
      </c>
      <c r="C300">
        <v>10</v>
      </c>
      <c r="D300">
        <v>15</v>
      </c>
      <c r="E300">
        <v>1</v>
      </c>
      <c r="F300">
        <v>70</v>
      </c>
      <c r="G300">
        <v>12</v>
      </c>
      <c r="H300">
        <v>0</v>
      </c>
      <c r="I300">
        <v>1001501</v>
      </c>
      <c r="J300">
        <v>295</v>
      </c>
      <c r="K300">
        <v>126.00116287048958</v>
      </c>
      <c r="L300">
        <f t="shared" si="4"/>
        <v>63578</v>
      </c>
    </row>
    <row r="301" spans="1:12" hidden="1">
      <c r="A301" t="s">
        <v>2847</v>
      </c>
      <c r="B301">
        <v>10015010600002</v>
      </c>
      <c r="C301">
        <v>10</v>
      </c>
      <c r="D301">
        <v>15</v>
      </c>
      <c r="E301">
        <v>1</v>
      </c>
      <c r="F301">
        <v>60</v>
      </c>
      <c r="G301">
        <v>2</v>
      </c>
      <c r="H301">
        <v>0</v>
      </c>
      <c r="I301">
        <v>1001501</v>
      </c>
      <c r="J301">
        <v>678</v>
      </c>
      <c r="K301">
        <v>130.13299739281925</v>
      </c>
      <c r="L301">
        <f t="shared" ref="L301:L364" si="5">J301+L300</f>
        <v>64256</v>
      </c>
    </row>
    <row r="302" spans="1:12" hidden="1">
      <c r="A302" t="s">
        <v>2840</v>
      </c>
      <c r="B302">
        <v>10015010500009</v>
      </c>
      <c r="C302">
        <v>10</v>
      </c>
      <c r="D302">
        <v>15</v>
      </c>
      <c r="E302">
        <v>1</v>
      </c>
      <c r="F302">
        <v>50</v>
      </c>
      <c r="G302">
        <v>9</v>
      </c>
      <c r="H302">
        <v>0</v>
      </c>
      <c r="I302">
        <v>1001501</v>
      </c>
      <c r="J302">
        <v>874</v>
      </c>
      <c r="K302">
        <v>130.48232226041677</v>
      </c>
      <c r="L302">
        <f t="shared" si="5"/>
        <v>65130</v>
      </c>
    </row>
    <row r="303" spans="1:12" hidden="1">
      <c r="A303" t="s">
        <v>2776</v>
      </c>
      <c r="B303">
        <v>10015010100004</v>
      </c>
      <c r="C303">
        <v>10</v>
      </c>
      <c r="D303">
        <v>15</v>
      </c>
      <c r="E303">
        <v>1</v>
      </c>
      <c r="F303">
        <v>10</v>
      </c>
      <c r="G303">
        <v>4</v>
      </c>
      <c r="H303">
        <v>0</v>
      </c>
      <c r="I303">
        <v>1001501</v>
      </c>
      <c r="J303">
        <v>527</v>
      </c>
      <c r="K303">
        <v>130.72384645127258</v>
      </c>
      <c r="L303">
        <f t="shared" si="5"/>
        <v>65657</v>
      </c>
    </row>
    <row r="304" spans="1:12" hidden="1">
      <c r="A304" t="s">
        <v>2828</v>
      </c>
      <c r="B304">
        <v>10015010300015</v>
      </c>
      <c r="C304">
        <v>10</v>
      </c>
      <c r="D304">
        <v>15</v>
      </c>
      <c r="E304">
        <v>1</v>
      </c>
      <c r="F304">
        <v>30</v>
      </c>
      <c r="G304">
        <v>15</v>
      </c>
      <c r="H304">
        <v>0</v>
      </c>
      <c r="I304">
        <v>1001501</v>
      </c>
      <c r="J304">
        <v>815</v>
      </c>
      <c r="K304">
        <v>134.86621328154075</v>
      </c>
      <c r="L304">
        <f t="shared" si="5"/>
        <v>66472</v>
      </c>
    </row>
    <row r="305" spans="1:12" hidden="1">
      <c r="A305" t="s">
        <v>2823</v>
      </c>
      <c r="B305">
        <v>10015010300008</v>
      </c>
      <c r="C305">
        <v>10</v>
      </c>
      <c r="D305">
        <v>15</v>
      </c>
      <c r="E305">
        <v>1</v>
      </c>
      <c r="F305">
        <v>30</v>
      </c>
      <c r="G305">
        <v>8</v>
      </c>
      <c r="H305">
        <v>0</v>
      </c>
      <c r="I305">
        <v>1001501</v>
      </c>
      <c r="J305">
        <v>327</v>
      </c>
      <c r="K305">
        <v>135.6422098913223</v>
      </c>
      <c r="L305">
        <f t="shared" si="5"/>
        <v>66799</v>
      </c>
    </row>
    <row r="306" spans="1:12" hidden="1">
      <c r="A306" t="s">
        <v>2268</v>
      </c>
      <c r="B306">
        <v>10015010500017</v>
      </c>
      <c r="C306">
        <v>10</v>
      </c>
      <c r="D306">
        <v>15</v>
      </c>
      <c r="E306">
        <v>1</v>
      </c>
      <c r="F306">
        <v>50</v>
      </c>
      <c r="G306">
        <v>17</v>
      </c>
      <c r="H306">
        <v>0</v>
      </c>
      <c r="I306">
        <v>1001501</v>
      </c>
      <c r="J306">
        <v>3330</v>
      </c>
      <c r="K306">
        <v>138.69705689350036</v>
      </c>
      <c r="L306">
        <f t="shared" si="5"/>
        <v>70129</v>
      </c>
    </row>
    <row r="307" spans="1:12" hidden="1">
      <c r="A307" t="s">
        <v>446</v>
      </c>
      <c r="B307">
        <v>10015010100035</v>
      </c>
      <c r="C307">
        <v>10</v>
      </c>
      <c r="D307">
        <v>15</v>
      </c>
      <c r="E307">
        <v>1</v>
      </c>
      <c r="F307">
        <v>10</v>
      </c>
      <c r="G307">
        <v>35</v>
      </c>
      <c r="H307">
        <v>0</v>
      </c>
      <c r="I307">
        <v>1001501</v>
      </c>
      <c r="J307">
        <v>369</v>
      </c>
      <c r="K307">
        <v>139.0561613500995</v>
      </c>
      <c r="L307">
        <f t="shared" si="5"/>
        <v>70498</v>
      </c>
    </row>
    <row r="308" spans="1:12" hidden="1">
      <c r="A308" t="s">
        <v>1696</v>
      </c>
      <c r="B308">
        <v>10015010100017</v>
      </c>
      <c r="C308">
        <v>10</v>
      </c>
      <c r="D308">
        <v>15</v>
      </c>
      <c r="E308">
        <v>1</v>
      </c>
      <c r="F308">
        <v>10</v>
      </c>
      <c r="G308">
        <v>17</v>
      </c>
      <c r="H308">
        <v>0</v>
      </c>
      <c r="I308">
        <v>1001501</v>
      </c>
      <c r="J308">
        <v>3029</v>
      </c>
      <c r="K308">
        <v>146.12666575183349</v>
      </c>
      <c r="L308">
        <f t="shared" si="5"/>
        <v>73527</v>
      </c>
    </row>
    <row r="309" spans="1:12" hidden="1">
      <c r="A309" t="s">
        <v>2905</v>
      </c>
      <c r="B309">
        <v>10015011200004</v>
      </c>
      <c r="C309">
        <v>10</v>
      </c>
      <c r="D309">
        <v>15</v>
      </c>
      <c r="E309">
        <v>1</v>
      </c>
      <c r="F309">
        <v>120</v>
      </c>
      <c r="G309">
        <v>4</v>
      </c>
      <c r="H309">
        <v>0</v>
      </c>
      <c r="I309">
        <v>1001501</v>
      </c>
      <c r="J309">
        <v>38</v>
      </c>
      <c r="K309">
        <v>152.75106084225797</v>
      </c>
      <c r="L309">
        <f t="shared" si="5"/>
        <v>73565</v>
      </c>
    </row>
    <row r="310" spans="1:12" hidden="1">
      <c r="A310" t="s">
        <v>2877</v>
      </c>
      <c r="B310">
        <v>10015010900006</v>
      </c>
      <c r="C310">
        <v>10</v>
      </c>
      <c r="D310">
        <v>15</v>
      </c>
      <c r="E310">
        <v>1</v>
      </c>
      <c r="F310">
        <v>90</v>
      </c>
      <c r="G310">
        <v>6</v>
      </c>
      <c r="H310">
        <v>0</v>
      </c>
      <c r="I310">
        <v>1001501</v>
      </c>
      <c r="J310">
        <v>396</v>
      </c>
      <c r="K310">
        <v>154.63987767126125</v>
      </c>
      <c r="L310">
        <f t="shared" si="5"/>
        <v>73961</v>
      </c>
    </row>
    <row r="311" spans="1:12" hidden="1">
      <c r="A311" t="s">
        <v>2882</v>
      </c>
      <c r="B311">
        <v>10015011000001</v>
      </c>
      <c r="C311">
        <v>10</v>
      </c>
      <c r="D311">
        <v>15</v>
      </c>
      <c r="E311">
        <v>1</v>
      </c>
      <c r="F311">
        <v>100</v>
      </c>
      <c r="G311">
        <v>1</v>
      </c>
      <c r="H311">
        <v>0</v>
      </c>
      <c r="I311">
        <v>1001501</v>
      </c>
      <c r="J311">
        <v>349</v>
      </c>
      <c r="K311">
        <v>158.76703270738042</v>
      </c>
      <c r="L311">
        <f t="shared" si="5"/>
        <v>74310</v>
      </c>
    </row>
    <row r="312" spans="1:12" hidden="1">
      <c r="A312" t="s">
        <v>2842</v>
      </c>
      <c r="B312">
        <v>10015010500013</v>
      </c>
      <c r="C312">
        <v>10</v>
      </c>
      <c r="D312">
        <v>15</v>
      </c>
      <c r="E312">
        <v>1</v>
      </c>
      <c r="F312">
        <v>50</v>
      </c>
      <c r="G312">
        <v>13</v>
      </c>
      <c r="H312">
        <v>0</v>
      </c>
      <c r="I312">
        <v>1001501</v>
      </c>
      <c r="J312">
        <v>3001</v>
      </c>
      <c r="K312">
        <v>159.84744817075938</v>
      </c>
      <c r="L312">
        <f t="shared" si="5"/>
        <v>77311</v>
      </c>
    </row>
    <row r="313" spans="1:12" hidden="1">
      <c r="A313" t="s">
        <v>2896</v>
      </c>
      <c r="B313">
        <v>10015011100003</v>
      </c>
      <c r="C313">
        <v>10</v>
      </c>
      <c r="D313">
        <v>15</v>
      </c>
      <c r="E313">
        <v>1</v>
      </c>
      <c r="F313">
        <v>110</v>
      </c>
      <c r="G313">
        <v>3</v>
      </c>
      <c r="H313">
        <v>0</v>
      </c>
      <c r="I313">
        <v>1001501</v>
      </c>
      <c r="J313">
        <v>109</v>
      </c>
      <c r="K313">
        <v>161.87453596923822</v>
      </c>
      <c r="L313">
        <f t="shared" si="5"/>
        <v>77420</v>
      </c>
    </row>
    <row r="314" spans="1:12" hidden="1">
      <c r="A314" t="s">
        <v>2795</v>
      </c>
      <c r="B314">
        <v>10015010100029</v>
      </c>
      <c r="C314">
        <v>10</v>
      </c>
      <c r="D314">
        <v>15</v>
      </c>
      <c r="E314">
        <v>1</v>
      </c>
      <c r="F314">
        <v>10</v>
      </c>
      <c r="G314">
        <v>29</v>
      </c>
      <c r="H314">
        <v>0</v>
      </c>
      <c r="I314">
        <v>1001501</v>
      </c>
      <c r="J314">
        <v>2405</v>
      </c>
      <c r="K314">
        <v>162.55865998221088</v>
      </c>
      <c r="L314">
        <f t="shared" si="5"/>
        <v>79825</v>
      </c>
    </row>
    <row r="315" spans="1:12" hidden="1">
      <c r="A315" t="s">
        <v>1136</v>
      </c>
      <c r="B315">
        <v>10015010300010</v>
      </c>
      <c r="C315">
        <v>10</v>
      </c>
      <c r="D315">
        <v>15</v>
      </c>
      <c r="E315">
        <v>1</v>
      </c>
      <c r="F315">
        <v>30</v>
      </c>
      <c r="G315">
        <v>10</v>
      </c>
      <c r="H315">
        <v>0</v>
      </c>
      <c r="I315">
        <v>1001501</v>
      </c>
      <c r="J315">
        <v>795</v>
      </c>
      <c r="K315">
        <v>166.52038829078691</v>
      </c>
      <c r="L315">
        <f t="shared" si="5"/>
        <v>80620</v>
      </c>
    </row>
    <row r="316" spans="1:12" hidden="1">
      <c r="A316" t="s">
        <v>2891</v>
      </c>
      <c r="B316">
        <v>10015011000011</v>
      </c>
      <c r="C316">
        <v>10</v>
      </c>
      <c r="D316">
        <v>15</v>
      </c>
      <c r="E316">
        <v>1</v>
      </c>
      <c r="F316">
        <v>100</v>
      </c>
      <c r="G316">
        <v>11</v>
      </c>
      <c r="H316">
        <v>0</v>
      </c>
      <c r="I316">
        <v>1001501</v>
      </c>
      <c r="J316">
        <v>248</v>
      </c>
      <c r="K316">
        <v>166.61049936335186</v>
      </c>
      <c r="L316">
        <f t="shared" si="5"/>
        <v>80868</v>
      </c>
    </row>
    <row r="317" spans="1:12" hidden="1">
      <c r="A317" t="s">
        <v>2876</v>
      </c>
      <c r="B317">
        <v>10015010900005</v>
      </c>
      <c r="C317">
        <v>10</v>
      </c>
      <c r="D317">
        <v>15</v>
      </c>
      <c r="E317">
        <v>1</v>
      </c>
      <c r="F317">
        <v>90</v>
      </c>
      <c r="G317">
        <v>5</v>
      </c>
      <c r="H317">
        <v>0</v>
      </c>
      <c r="I317">
        <v>1001501</v>
      </c>
      <c r="J317">
        <v>338</v>
      </c>
      <c r="K317">
        <v>168.85642551516037</v>
      </c>
      <c r="L317">
        <f t="shared" si="5"/>
        <v>81206</v>
      </c>
    </row>
    <row r="318" spans="1:12" hidden="1">
      <c r="A318" t="s">
        <v>2857</v>
      </c>
      <c r="B318">
        <v>10015010600014</v>
      </c>
      <c r="C318">
        <v>10</v>
      </c>
      <c r="D318">
        <v>15</v>
      </c>
      <c r="E318">
        <v>1</v>
      </c>
      <c r="F318">
        <v>60</v>
      </c>
      <c r="G318">
        <v>14</v>
      </c>
      <c r="H318">
        <v>0</v>
      </c>
      <c r="I318">
        <v>1001501</v>
      </c>
      <c r="J318">
        <v>313</v>
      </c>
      <c r="K318">
        <v>172.61070884376642</v>
      </c>
      <c r="L318">
        <f t="shared" si="5"/>
        <v>81519</v>
      </c>
    </row>
    <row r="319" spans="1:12" hidden="1">
      <c r="A319" t="s">
        <v>2780</v>
      </c>
      <c r="B319">
        <v>10015010100008</v>
      </c>
      <c r="C319">
        <v>10</v>
      </c>
      <c r="D319">
        <v>15</v>
      </c>
      <c r="E319">
        <v>1</v>
      </c>
      <c r="F319">
        <v>10</v>
      </c>
      <c r="G319">
        <v>8</v>
      </c>
      <c r="H319">
        <v>0</v>
      </c>
      <c r="I319">
        <v>1001501</v>
      </c>
      <c r="J319">
        <v>3017</v>
      </c>
      <c r="K319">
        <v>174.82368665395839</v>
      </c>
      <c r="L319">
        <f t="shared" si="5"/>
        <v>84536</v>
      </c>
    </row>
    <row r="320" spans="1:12" hidden="1">
      <c r="A320" t="s">
        <v>2803</v>
      </c>
      <c r="B320">
        <v>10015010100042</v>
      </c>
      <c r="C320">
        <v>10</v>
      </c>
      <c r="D320">
        <v>15</v>
      </c>
      <c r="E320">
        <v>1</v>
      </c>
      <c r="F320">
        <v>10</v>
      </c>
      <c r="G320">
        <v>42</v>
      </c>
      <c r="H320">
        <v>0</v>
      </c>
      <c r="I320">
        <v>1001501</v>
      </c>
      <c r="J320">
        <v>2238</v>
      </c>
      <c r="K320">
        <v>176.24533358868916</v>
      </c>
      <c r="L320">
        <f t="shared" si="5"/>
        <v>86774</v>
      </c>
    </row>
    <row r="321" spans="1:15">
      <c r="A321" s="2" t="s">
        <v>1034</v>
      </c>
      <c r="B321" s="2">
        <v>10015010400004</v>
      </c>
      <c r="C321" s="2">
        <v>10</v>
      </c>
      <c r="D321" s="2">
        <v>15</v>
      </c>
      <c r="E321" s="2">
        <v>1</v>
      </c>
      <c r="F321" s="2">
        <v>40</v>
      </c>
      <c r="G321" s="2">
        <v>4</v>
      </c>
      <c r="H321" s="2">
        <v>0</v>
      </c>
      <c r="I321" s="2">
        <v>1001501</v>
      </c>
      <c r="J321" s="2">
        <v>2617</v>
      </c>
      <c r="K321" s="2">
        <v>176.63984955016775</v>
      </c>
      <c r="L321" s="2">
        <f t="shared" si="5"/>
        <v>89391</v>
      </c>
      <c r="M321" s="2"/>
      <c r="N321" s="2"/>
      <c r="O321" s="2">
        <v>1</v>
      </c>
    </row>
    <row r="322" spans="1:15" hidden="1">
      <c r="A322" t="s">
        <v>683</v>
      </c>
      <c r="B322">
        <v>10015010100034</v>
      </c>
      <c r="C322">
        <v>10</v>
      </c>
      <c r="D322">
        <v>15</v>
      </c>
      <c r="E322">
        <v>1</v>
      </c>
      <c r="F322">
        <v>10</v>
      </c>
      <c r="G322">
        <v>34</v>
      </c>
      <c r="H322">
        <v>0</v>
      </c>
      <c r="I322">
        <v>1001501</v>
      </c>
      <c r="J322">
        <v>590</v>
      </c>
      <c r="K322">
        <v>177.09453819719269</v>
      </c>
      <c r="L322">
        <f t="shared" si="5"/>
        <v>89981</v>
      </c>
    </row>
    <row r="323" spans="1:15" hidden="1">
      <c r="A323" t="s">
        <v>2733</v>
      </c>
      <c r="B323">
        <v>10015010700006</v>
      </c>
      <c r="C323">
        <v>10</v>
      </c>
      <c r="D323">
        <v>15</v>
      </c>
      <c r="E323">
        <v>1</v>
      </c>
      <c r="F323">
        <v>70</v>
      </c>
      <c r="G323">
        <v>6</v>
      </c>
      <c r="H323">
        <v>0</v>
      </c>
      <c r="I323">
        <v>1001501</v>
      </c>
      <c r="J323">
        <v>380</v>
      </c>
      <c r="K323">
        <v>182.480815861162</v>
      </c>
      <c r="L323">
        <f t="shared" si="5"/>
        <v>90361</v>
      </c>
    </row>
    <row r="324" spans="1:15" hidden="1">
      <c r="A324" t="s">
        <v>2725</v>
      </c>
      <c r="B324">
        <v>10015010400002</v>
      </c>
      <c r="C324">
        <v>10</v>
      </c>
      <c r="D324">
        <v>15</v>
      </c>
      <c r="E324">
        <v>1</v>
      </c>
      <c r="F324">
        <v>40</v>
      </c>
      <c r="G324">
        <v>2</v>
      </c>
      <c r="H324">
        <v>0</v>
      </c>
      <c r="I324">
        <v>1001501</v>
      </c>
      <c r="J324">
        <v>734</v>
      </c>
      <c r="K324">
        <v>183.9174783341978</v>
      </c>
      <c r="L324">
        <f t="shared" si="5"/>
        <v>91095</v>
      </c>
    </row>
    <row r="325" spans="1:15" hidden="1">
      <c r="A325" t="s">
        <v>2844</v>
      </c>
      <c r="B325">
        <v>10015010500016</v>
      </c>
      <c r="C325">
        <v>10</v>
      </c>
      <c r="D325">
        <v>15</v>
      </c>
      <c r="E325">
        <v>1</v>
      </c>
      <c r="F325">
        <v>50</v>
      </c>
      <c r="G325">
        <v>16</v>
      </c>
      <c r="H325">
        <v>0</v>
      </c>
      <c r="I325">
        <v>1001501</v>
      </c>
      <c r="J325">
        <v>1601</v>
      </c>
      <c r="K325">
        <v>187.83465100718027</v>
      </c>
      <c r="L325">
        <f t="shared" si="5"/>
        <v>92696</v>
      </c>
    </row>
    <row r="326" spans="1:15" hidden="1">
      <c r="A326" t="s">
        <v>2912</v>
      </c>
      <c r="B326">
        <v>10015011300006</v>
      </c>
      <c r="C326">
        <v>10</v>
      </c>
      <c r="D326">
        <v>15</v>
      </c>
      <c r="E326">
        <v>1</v>
      </c>
      <c r="F326">
        <v>130</v>
      </c>
      <c r="G326">
        <v>6</v>
      </c>
      <c r="H326">
        <v>0</v>
      </c>
      <c r="I326">
        <v>1001501</v>
      </c>
      <c r="J326">
        <v>50</v>
      </c>
      <c r="K326">
        <v>189.01547506817781</v>
      </c>
      <c r="L326">
        <f t="shared" si="5"/>
        <v>92746</v>
      </c>
    </row>
    <row r="327" spans="1:15" hidden="1">
      <c r="A327" t="s">
        <v>2775</v>
      </c>
      <c r="B327">
        <v>10015010100002</v>
      </c>
      <c r="C327">
        <v>10</v>
      </c>
      <c r="D327">
        <v>15</v>
      </c>
      <c r="E327">
        <v>1</v>
      </c>
      <c r="F327">
        <v>10</v>
      </c>
      <c r="G327">
        <v>2</v>
      </c>
      <c r="H327">
        <v>0</v>
      </c>
      <c r="I327">
        <v>1001501</v>
      </c>
      <c r="J327">
        <v>1758</v>
      </c>
      <c r="K327">
        <v>189.93116791522036</v>
      </c>
      <c r="L327">
        <f t="shared" si="5"/>
        <v>94504</v>
      </c>
    </row>
    <row r="328" spans="1:15" hidden="1">
      <c r="A328" t="s">
        <v>2799</v>
      </c>
      <c r="B328">
        <v>10015010100037</v>
      </c>
      <c r="C328">
        <v>10</v>
      </c>
      <c r="D328">
        <v>15</v>
      </c>
      <c r="E328">
        <v>1</v>
      </c>
      <c r="F328">
        <v>10</v>
      </c>
      <c r="G328">
        <v>37</v>
      </c>
      <c r="H328">
        <v>0</v>
      </c>
      <c r="I328">
        <v>1001501</v>
      </c>
      <c r="J328">
        <v>4384</v>
      </c>
      <c r="K328">
        <v>192.67075149226585</v>
      </c>
      <c r="L328">
        <f t="shared" si="5"/>
        <v>98888</v>
      </c>
    </row>
    <row r="329" spans="1:15" hidden="1">
      <c r="A329" t="s">
        <v>2902</v>
      </c>
      <c r="B329">
        <v>10015011200001</v>
      </c>
      <c r="C329">
        <v>10</v>
      </c>
      <c r="D329">
        <v>15</v>
      </c>
      <c r="E329">
        <v>1</v>
      </c>
      <c r="F329">
        <v>120</v>
      </c>
      <c r="G329">
        <v>1</v>
      </c>
      <c r="H329">
        <v>0</v>
      </c>
      <c r="I329">
        <v>1001501</v>
      </c>
      <c r="J329">
        <v>35</v>
      </c>
      <c r="K329">
        <v>194.22183393558208</v>
      </c>
      <c r="L329">
        <f t="shared" si="5"/>
        <v>98923</v>
      </c>
    </row>
    <row r="330" spans="1:15" hidden="1">
      <c r="A330" t="s">
        <v>2827</v>
      </c>
      <c r="B330">
        <v>10015010300013</v>
      </c>
      <c r="C330">
        <v>10</v>
      </c>
      <c r="D330">
        <v>15</v>
      </c>
      <c r="E330">
        <v>1</v>
      </c>
      <c r="F330">
        <v>30</v>
      </c>
      <c r="G330">
        <v>13</v>
      </c>
      <c r="H330">
        <v>0</v>
      </c>
      <c r="I330">
        <v>1001501</v>
      </c>
      <c r="J330">
        <v>60</v>
      </c>
      <c r="K330">
        <v>195.56926361663193</v>
      </c>
      <c r="L330">
        <f t="shared" si="5"/>
        <v>98983</v>
      </c>
    </row>
    <row r="331" spans="1:15" hidden="1">
      <c r="A331" t="s">
        <v>2821</v>
      </c>
      <c r="B331">
        <v>10015010300006</v>
      </c>
      <c r="C331">
        <v>10</v>
      </c>
      <c r="D331">
        <v>15</v>
      </c>
      <c r="E331">
        <v>1</v>
      </c>
      <c r="F331">
        <v>30</v>
      </c>
      <c r="G331">
        <v>6</v>
      </c>
      <c r="H331">
        <v>0</v>
      </c>
      <c r="I331">
        <v>1001501</v>
      </c>
      <c r="J331">
        <v>1015</v>
      </c>
      <c r="K331">
        <v>196.53583859916944</v>
      </c>
      <c r="L331">
        <f t="shared" si="5"/>
        <v>99998</v>
      </c>
    </row>
    <row r="332" spans="1:15" hidden="1">
      <c r="A332" t="s">
        <v>2805</v>
      </c>
      <c r="B332">
        <v>10015010100045</v>
      </c>
      <c r="C332">
        <v>10</v>
      </c>
      <c r="D332">
        <v>15</v>
      </c>
      <c r="E332">
        <v>1</v>
      </c>
      <c r="F332">
        <v>10</v>
      </c>
      <c r="G332">
        <v>45</v>
      </c>
      <c r="H332">
        <v>0</v>
      </c>
      <c r="I332">
        <v>1001501</v>
      </c>
      <c r="J332">
        <v>2815</v>
      </c>
      <c r="K332">
        <v>196.80329006992852</v>
      </c>
      <c r="L332">
        <f t="shared" si="5"/>
        <v>102813</v>
      </c>
    </row>
    <row r="333" spans="1:15" hidden="1">
      <c r="A333" t="s">
        <v>2838</v>
      </c>
      <c r="B333">
        <v>10015010500006</v>
      </c>
      <c r="C333">
        <v>10</v>
      </c>
      <c r="D333">
        <v>15</v>
      </c>
      <c r="E333">
        <v>1</v>
      </c>
      <c r="F333">
        <v>50</v>
      </c>
      <c r="G333">
        <v>6</v>
      </c>
      <c r="H333">
        <v>0</v>
      </c>
      <c r="I333">
        <v>1001501</v>
      </c>
      <c r="J333">
        <v>4407</v>
      </c>
      <c r="K333">
        <v>197.23545554292096</v>
      </c>
      <c r="L333">
        <f t="shared" si="5"/>
        <v>107220</v>
      </c>
    </row>
    <row r="334" spans="1:15" hidden="1">
      <c r="A334" t="s">
        <v>2797</v>
      </c>
      <c r="B334">
        <v>10015010100032</v>
      </c>
      <c r="C334">
        <v>10</v>
      </c>
      <c r="D334">
        <v>15</v>
      </c>
      <c r="E334">
        <v>1</v>
      </c>
      <c r="F334">
        <v>10</v>
      </c>
      <c r="G334">
        <v>32</v>
      </c>
      <c r="H334">
        <v>0</v>
      </c>
      <c r="I334">
        <v>1001501</v>
      </c>
      <c r="J334">
        <v>809</v>
      </c>
      <c r="K334">
        <v>201.82689425260023</v>
      </c>
      <c r="L334">
        <f t="shared" si="5"/>
        <v>108029</v>
      </c>
    </row>
    <row r="335" spans="1:15" hidden="1">
      <c r="A335" t="s">
        <v>2808</v>
      </c>
      <c r="B335">
        <v>10015010200003</v>
      </c>
      <c r="C335">
        <v>10</v>
      </c>
      <c r="D335">
        <v>15</v>
      </c>
      <c r="E335">
        <v>1</v>
      </c>
      <c r="F335">
        <v>20</v>
      </c>
      <c r="G335">
        <v>3</v>
      </c>
      <c r="H335">
        <v>0</v>
      </c>
      <c r="I335">
        <v>1001501</v>
      </c>
      <c r="J335">
        <v>575</v>
      </c>
      <c r="K335">
        <v>202.59625328267757</v>
      </c>
      <c r="L335">
        <f t="shared" si="5"/>
        <v>108604</v>
      </c>
    </row>
    <row r="336" spans="1:15" hidden="1">
      <c r="A336" t="s">
        <v>2878</v>
      </c>
      <c r="B336">
        <v>10015010900007</v>
      </c>
      <c r="C336">
        <v>10</v>
      </c>
      <c r="D336">
        <v>15</v>
      </c>
      <c r="E336">
        <v>1</v>
      </c>
      <c r="F336">
        <v>90</v>
      </c>
      <c r="G336">
        <v>7</v>
      </c>
      <c r="H336">
        <v>0</v>
      </c>
      <c r="I336">
        <v>1001501</v>
      </c>
      <c r="J336">
        <v>250</v>
      </c>
      <c r="K336">
        <v>206.1876687803391</v>
      </c>
      <c r="L336">
        <f t="shared" si="5"/>
        <v>108854</v>
      </c>
    </row>
    <row r="337" spans="1:12" hidden="1">
      <c r="A337" t="s">
        <v>2849</v>
      </c>
      <c r="B337">
        <v>10015010600004</v>
      </c>
      <c r="C337">
        <v>10</v>
      </c>
      <c r="D337">
        <v>15</v>
      </c>
      <c r="E337">
        <v>1</v>
      </c>
      <c r="F337">
        <v>60</v>
      </c>
      <c r="G337">
        <v>4</v>
      </c>
      <c r="H337">
        <v>0</v>
      </c>
      <c r="I337">
        <v>1001501</v>
      </c>
      <c r="J337">
        <v>1145</v>
      </c>
      <c r="K337">
        <v>208.37176352755975</v>
      </c>
      <c r="L337">
        <f t="shared" si="5"/>
        <v>109999</v>
      </c>
    </row>
    <row r="338" spans="1:12" hidden="1">
      <c r="A338" t="s">
        <v>957</v>
      </c>
      <c r="B338">
        <v>10015010200009</v>
      </c>
      <c r="C338">
        <v>10</v>
      </c>
      <c r="D338">
        <v>15</v>
      </c>
      <c r="E338">
        <v>1</v>
      </c>
      <c r="F338">
        <v>20</v>
      </c>
      <c r="G338">
        <v>9</v>
      </c>
      <c r="H338">
        <v>0</v>
      </c>
      <c r="I338">
        <v>1001501</v>
      </c>
      <c r="J338">
        <v>522</v>
      </c>
      <c r="K338">
        <v>211.21613468331466</v>
      </c>
      <c r="L338">
        <f t="shared" si="5"/>
        <v>110521</v>
      </c>
    </row>
    <row r="339" spans="1:12" hidden="1">
      <c r="A339" t="s">
        <v>524</v>
      </c>
      <c r="B339">
        <v>10015010100022</v>
      </c>
      <c r="C339">
        <v>10</v>
      </c>
      <c r="D339">
        <v>15</v>
      </c>
      <c r="E339">
        <v>1</v>
      </c>
      <c r="F339">
        <v>10</v>
      </c>
      <c r="G339">
        <v>22</v>
      </c>
      <c r="H339">
        <v>0</v>
      </c>
      <c r="I339">
        <v>1001501</v>
      </c>
      <c r="J339">
        <v>1078</v>
      </c>
      <c r="K339">
        <v>213.96637599068981</v>
      </c>
      <c r="L339">
        <f t="shared" si="5"/>
        <v>111599</v>
      </c>
    </row>
    <row r="340" spans="1:12" hidden="1">
      <c r="A340" t="s">
        <v>2826</v>
      </c>
      <c r="B340">
        <v>10015010300012</v>
      </c>
      <c r="C340">
        <v>10</v>
      </c>
      <c r="D340">
        <v>15</v>
      </c>
      <c r="E340">
        <v>1</v>
      </c>
      <c r="F340">
        <v>30</v>
      </c>
      <c r="G340">
        <v>12</v>
      </c>
      <c r="H340">
        <v>0</v>
      </c>
      <c r="I340">
        <v>1001501</v>
      </c>
      <c r="J340">
        <v>357</v>
      </c>
      <c r="K340">
        <v>213.99183560353435</v>
      </c>
      <c r="L340">
        <f t="shared" si="5"/>
        <v>111956</v>
      </c>
    </row>
    <row r="341" spans="1:12" hidden="1">
      <c r="A341" t="s">
        <v>2791</v>
      </c>
      <c r="B341">
        <v>10015010100024</v>
      </c>
      <c r="C341">
        <v>10</v>
      </c>
      <c r="D341">
        <v>15</v>
      </c>
      <c r="E341">
        <v>1</v>
      </c>
      <c r="F341">
        <v>10</v>
      </c>
      <c r="G341">
        <v>24</v>
      </c>
      <c r="H341">
        <v>0</v>
      </c>
      <c r="I341">
        <v>1001501</v>
      </c>
      <c r="J341">
        <v>1372</v>
      </c>
      <c r="K341">
        <v>216.5253992014425</v>
      </c>
      <c r="L341">
        <f t="shared" si="5"/>
        <v>113328</v>
      </c>
    </row>
    <row r="342" spans="1:12" hidden="1">
      <c r="A342" t="s">
        <v>2848</v>
      </c>
      <c r="B342">
        <v>10015010600003</v>
      </c>
      <c r="C342">
        <v>10</v>
      </c>
      <c r="D342">
        <v>15</v>
      </c>
      <c r="E342">
        <v>1</v>
      </c>
      <c r="F342">
        <v>60</v>
      </c>
      <c r="G342">
        <v>3</v>
      </c>
      <c r="H342">
        <v>0</v>
      </c>
      <c r="I342">
        <v>1001501</v>
      </c>
      <c r="J342">
        <v>1703</v>
      </c>
      <c r="K342">
        <v>222.90847257037026</v>
      </c>
      <c r="L342">
        <f t="shared" si="5"/>
        <v>115031</v>
      </c>
    </row>
    <row r="343" spans="1:12" hidden="1">
      <c r="A343" t="s">
        <v>2864</v>
      </c>
      <c r="B343">
        <v>10015010700010</v>
      </c>
      <c r="C343">
        <v>10</v>
      </c>
      <c r="D343">
        <v>15</v>
      </c>
      <c r="E343">
        <v>1</v>
      </c>
      <c r="F343">
        <v>70</v>
      </c>
      <c r="G343">
        <v>10</v>
      </c>
      <c r="H343">
        <v>0</v>
      </c>
      <c r="I343">
        <v>1001501</v>
      </c>
      <c r="J343">
        <v>425</v>
      </c>
      <c r="K343">
        <v>225.15570757018747</v>
      </c>
      <c r="L343">
        <f t="shared" si="5"/>
        <v>115456</v>
      </c>
    </row>
    <row r="344" spans="1:12" hidden="1">
      <c r="A344" t="s">
        <v>2785</v>
      </c>
      <c r="B344">
        <v>10015010100015</v>
      </c>
      <c r="C344">
        <v>10</v>
      </c>
      <c r="D344">
        <v>15</v>
      </c>
      <c r="E344">
        <v>1</v>
      </c>
      <c r="F344">
        <v>10</v>
      </c>
      <c r="G344">
        <v>15</v>
      </c>
      <c r="H344">
        <v>0</v>
      </c>
      <c r="I344">
        <v>1001501</v>
      </c>
      <c r="J344">
        <v>861</v>
      </c>
      <c r="K344">
        <v>230.94535288534198</v>
      </c>
      <c r="L344">
        <f t="shared" si="5"/>
        <v>116317</v>
      </c>
    </row>
    <row r="345" spans="1:12" hidden="1">
      <c r="A345" t="s">
        <v>2790</v>
      </c>
      <c r="B345">
        <v>10015010100023</v>
      </c>
      <c r="C345">
        <v>10</v>
      </c>
      <c r="D345">
        <v>15</v>
      </c>
      <c r="E345">
        <v>1</v>
      </c>
      <c r="F345">
        <v>10</v>
      </c>
      <c r="G345">
        <v>23</v>
      </c>
      <c r="H345">
        <v>0</v>
      </c>
      <c r="I345">
        <v>1001501</v>
      </c>
      <c r="J345">
        <v>2461</v>
      </c>
      <c r="K345">
        <v>232.4109269500041</v>
      </c>
      <c r="L345">
        <f t="shared" si="5"/>
        <v>118778</v>
      </c>
    </row>
    <row r="346" spans="1:12" hidden="1">
      <c r="A346" t="s">
        <v>2698</v>
      </c>
      <c r="B346">
        <v>10015010800002</v>
      </c>
      <c r="C346">
        <v>10</v>
      </c>
      <c r="D346">
        <v>15</v>
      </c>
      <c r="E346">
        <v>1</v>
      </c>
      <c r="F346">
        <v>80</v>
      </c>
      <c r="G346">
        <v>2</v>
      </c>
      <c r="H346">
        <v>0</v>
      </c>
      <c r="I346">
        <v>1001501</v>
      </c>
      <c r="J346">
        <v>76</v>
      </c>
      <c r="K346">
        <v>232.64328924962948</v>
      </c>
      <c r="L346">
        <f t="shared" si="5"/>
        <v>118854</v>
      </c>
    </row>
    <row r="347" spans="1:12" hidden="1">
      <c r="A347" t="s">
        <v>1026</v>
      </c>
      <c r="B347">
        <v>10015010500012</v>
      </c>
      <c r="C347">
        <v>10</v>
      </c>
      <c r="D347">
        <v>15</v>
      </c>
      <c r="E347">
        <v>1</v>
      </c>
      <c r="F347">
        <v>50</v>
      </c>
      <c r="G347">
        <v>12</v>
      </c>
      <c r="H347">
        <v>0</v>
      </c>
      <c r="I347">
        <v>1001501</v>
      </c>
      <c r="J347">
        <v>2761</v>
      </c>
      <c r="K347">
        <v>234.34889132152588</v>
      </c>
      <c r="L347">
        <f t="shared" si="5"/>
        <v>121615</v>
      </c>
    </row>
    <row r="348" spans="1:12" hidden="1">
      <c r="A348" t="s">
        <v>2807</v>
      </c>
      <c r="B348">
        <v>10015010200002</v>
      </c>
      <c r="C348">
        <v>10</v>
      </c>
      <c r="D348">
        <v>15</v>
      </c>
      <c r="E348">
        <v>1</v>
      </c>
      <c r="F348">
        <v>20</v>
      </c>
      <c r="G348">
        <v>2</v>
      </c>
      <c r="H348">
        <v>0</v>
      </c>
      <c r="I348">
        <v>1001501</v>
      </c>
      <c r="J348">
        <v>611</v>
      </c>
      <c r="K348">
        <v>235.26829626393427</v>
      </c>
      <c r="L348">
        <f t="shared" si="5"/>
        <v>122226</v>
      </c>
    </row>
    <row r="349" spans="1:12" hidden="1">
      <c r="A349" t="s">
        <v>2900</v>
      </c>
      <c r="B349">
        <v>10015011100007</v>
      </c>
      <c r="C349">
        <v>10</v>
      </c>
      <c r="D349">
        <v>15</v>
      </c>
      <c r="E349">
        <v>1</v>
      </c>
      <c r="F349">
        <v>110</v>
      </c>
      <c r="G349">
        <v>7</v>
      </c>
      <c r="H349">
        <v>0</v>
      </c>
      <c r="I349">
        <v>1001501</v>
      </c>
      <c r="J349">
        <v>134</v>
      </c>
      <c r="K349">
        <v>239.67606732205661</v>
      </c>
      <c r="L349">
        <f t="shared" si="5"/>
        <v>122360</v>
      </c>
    </row>
    <row r="350" spans="1:12" hidden="1">
      <c r="A350" t="s">
        <v>2820</v>
      </c>
      <c r="B350">
        <v>10015010300005</v>
      </c>
      <c r="C350">
        <v>10</v>
      </c>
      <c r="D350">
        <v>15</v>
      </c>
      <c r="E350">
        <v>1</v>
      </c>
      <c r="F350">
        <v>30</v>
      </c>
      <c r="G350">
        <v>5</v>
      </c>
      <c r="H350">
        <v>0</v>
      </c>
      <c r="I350">
        <v>1001501</v>
      </c>
      <c r="J350">
        <v>1175</v>
      </c>
      <c r="K350">
        <v>241.35623880258075</v>
      </c>
      <c r="L350">
        <f t="shared" si="5"/>
        <v>123535</v>
      </c>
    </row>
    <row r="351" spans="1:12" hidden="1">
      <c r="A351" t="s">
        <v>2843</v>
      </c>
      <c r="B351">
        <v>10015010500015</v>
      </c>
      <c r="C351">
        <v>10</v>
      </c>
      <c r="D351">
        <v>15</v>
      </c>
      <c r="E351">
        <v>1</v>
      </c>
      <c r="F351">
        <v>50</v>
      </c>
      <c r="G351">
        <v>15</v>
      </c>
      <c r="H351">
        <v>0</v>
      </c>
      <c r="I351">
        <v>1001501</v>
      </c>
      <c r="J351">
        <v>3718</v>
      </c>
      <c r="K351">
        <v>242.73015436082153</v>
      </c>
      <c r="L351">
        <f t="shared" si="5"/>
        <v>127253</v>
      </c>
    </row>
    <row r="352" spans="1:12" hidden="1">
      <c r="A352" t="s">
        <v>2888</v>
      </c>
      <c r="B352">
        <v>10015011000008</v>
      </c>
      <c r="C352">
        <v>10</v>
      </c>
      <c r="D352">
        <v>15</v>
      </c>
      <c r="E352">
        <v>1</v>
      </c>
      <c r="F352">
        <v>100</v>
      </c>
      <c r="G352">
        <v>8</v>
      </c>
      <c r="H352">
        <v>0</v>
      </c>
      <c r="I352">
        <v>1001501</v>
      </c>
      <c r="J352">
        <v>328</v>
      </c>
      <c r="K352">
        <v>244.65680780055021</v>
      </c>
      <c r="L352">
        <f t="shared" si="5"/>
        <v>127581</v>
      </c>
    </row>
    <row r="353" spans="1:15" hidden="1">
      <c r="A353" t="s">
        <v>2906</v>
      </c>
      <c r="B353">
        <v>10015011200005</v>
      </c>
      <c r="C353">
        <v>10</v>
      </c>
      <c r="D353">
        <v>15</v>
      </c>
      <c r="E353">
        <v>1</v>
      </c>
      <c r="F353">
        <v>120</v>
      </c>
      <c r="G353">
        <v>5</v>
      </c>
      <c r="H353">
        <v>0</v>
      </c>
      <c r="I353">
        <v>1001501</v>
      </c>
      <c r="J353">
        <v>23</v>
      </c>
      <c r="K353">
        <v>246.31488735752279</v>
      </c>
      <c r="L353">
        <f t="shared" si="5"/>
        <v>127604</v>
      </c>
    </row>
    <row r="354" spans="1:15" hidden="1">
      <c r="A354" t="s">
        <v>2908</v>
      </c>
      <c r="B354">
        <v>10015011300001</v>
      </c>
      <c r="C354">
        <v>10</v>
      </c>
      <c r="D354">
        <v>15</v>
      </c>
      <c r="E354">
        <v>1</v>
      </c>
      <c r="F354">
        <v>130</v>
      </c>
      <c r="G354">
        <v>1</v>
      </c>
      <c r="H354">
        <v>0</v>
      </c>
      <c r="I354">
        <v>1001501</v>
      </c>
      <c r="J354">
        <v>24</v>
      </c>
      <c r="K354">
        <v>247.46524277686055</v>
      </c>
      <c r="L354">
        <f t="shared" si="5"/>
        <v>127628</v>
      </c>
    </row>
    <row r="355" spans="1:15" hidden="1">
      <c r="A355" t="s">
        <v>2869</v>
      </c>
      <c r="B355">
        <v>10015010800001</v>
      </c>
      <c r="C355">
        <v>10</v>
      </c>
      <c r="D355">
        <v>15</v>
      </c>
      <c r="E355">
        <v>1</v>
      </c>
      <c r="F355">
        <v>80</v>
      </c>
      <c r="G355">
        <v>1</v>
      </c>
      <c r="H355">
        <v>0</v>
      </c>
      <c r="I355">
        <v>1001501</v>
      </c>
      <c r="J355">
        <v>434</v>
      </c>
      <c r="K355">
        <v>254.53754497144786</v>
      </c>
      <c r="L355">
        <f t="shared" si="5"/>
        <v>128062</v>
      </c>
    </row>
    <row r="356" spans="1:15" hidden="1">
      <c r="A356" t="s">
        <v>2836</v>
      </c>
      <c r="B356">
        <v>10015010500003</v>
      </c>
      <c r="C356">
        <v>10</v>
      </c>
      <c r="D356">
        <v>15</v>
      </c>
      <c r="E356">
        <v>1</v>
      </c>
      <c r="F356">
        <v>50</v>
      </c>
      <c r="G356">
        <v>3</v>
      </c>
      <c r="H356">
        <v>0</v>
      </c>
      <c r="I356">
        <v>1001501</v>
      </c>
      <c r="J356">
        <v>2729</v>
      </c>
      <c r="K356">
        <v>257.93713325533275</v>
      </c>
      <c r="L356">
        <f t="shared" si="5"/>
        <v>130791</v>
      </c>
    </row>
    <row r="357" spans="1:15" hidden="1">
      <c r="A357" t="s">
        <v>2892</v>
      </c>
      <c r="B357">
        <v>10015011000012</v>
      </c>
      <c r="C357">
        <v>10</v>
      </c>
      <c r="D357">
        <v>15</v>
      </c>
      <c r="E357">
        <v>1</v>
      </c>
      <c r="F357">
        <v>100</v>
      </c>
      <c r="G357">
        <v>12</v>
      </c>
      <c r="H357">
        <v>0</v>
      </c>
      <c r="I357">
        <v>1001501</v>
      </c>
      <c r="J357">
        <v>440</v>
      </c>
      <c r="K357">
        <v>268.34668090233475</v>
      </c>
      <c r="L357">
        <f t="shared" si="5"/>
        <v>131231</v>
      </c>
    </row>
    <row r="358" spans="1:15" hidden="1">
      <c r="A358" t="s">
        <v>2788</v>
      </c>
      <c r="B358">
        <v>10015010100020</v>
      </c>
      <c r="C358">
        <v>10</v>
      </c>
      <c r="D358">
        <v>15</v>
      </c>
      <c r="E358">
        <v>1</v>
      </c>
      <c r="F358">
        <v>10</v>
      </c>
      <c r="G358">
        <v>20</v>
      </c>
      <c r="H358">
        <v>0</v>
      </c>
      <c r="I358">
        <v>1001501</v>
      </c>
      <c r="J358">
        <v>579</v>
      </c>
      <c r="K358">
        <v>269.00394337323644</v>
      </c>
      <c r="L358">
        <f t="shared" si="5"/>
        <v>131810</v>
      </c>
    </row>
    <row r="359" spans="1:15" hidden="1">
      <c r="A359" t="s">
        <v>1315</v>
      </c>
      <c r="B359">
        <v>10015010700005</v>
      </c>
      <c r="C359">
        <v>10</v>
      </c>
      <c r="D359">
        <v>15</v>
      </c>
      <c r="E359">
        <v>1</v>
      </c>
      <c r="F359">
        <v>70</v>
      </c>
      <c r="G359">
        <v>5</v>
      </c>
      <c r="H359">
        <v>0</v>
      </c>
      <c r="I359">
        <v>1001501</v>
      </c>
      <c r="J359">
        <v>680</v>
      </c>
      <c r="K359">
        <v>269.73342404410545</v>
      </c>
      <c r="L359">
        <f t="shared" si="5"/>
        <v>132490</v>
      </c>
    </row>
    <row r="360" spans="1:15" hidden="1">
      <c r="A360" t="s">
        <v>2904</v>
      </c>
      <c r="B360">
        <v>10015011200003</v>
      </c>
      <c r="C360">
        <v>10</v>
      </c>
      <c r="D360">
        <v>15</v>
      </c>
      <c r="E360">
        <v>1</v>
      </c>
      <c r="F360">
        <v>120</v>
      </c>
      <c r="G360">
        <v>3</v>
      </c>
      <c r="H360">
        <v>0</v>
      </c>
      <c r="I360">
        <v>1001501</v>
      </c>
      <c r="J360">
        <v>29</v>
      </c>
      <c r="K360">
        <v>270.44077373033213</v>
      </c>
      <c r="L360">
        <f t="shared" si="5"/>
        <v>132519</v>
      </c>
    </row>
    <row r="361" spans="1:15" hidden="1">
      <c r="A361" t="s">
        <v>587</v>
      </c>
      <c r="B361">
        <v>10015010100003</v>
      </c>
      <c r="C361">
        <v>10</v>
      </c>
      <c r="D361">
        <v>15</v>
      </c>
      <c r="E361">
        <v>1</v>
      </c>
      <c r="F361">
        <v>10</v>
      </c>
      <c r="G361">
        <v>3</v>
      </c>
      <c r="H361">
        <v>0</v>
      </c>
      <c r="I361">
        <v>1001501</v>
      </c>
      <c r="J361">
        <v>427</v>
      </c>
      <c r="K361">
        <v>275.85214073473196</v>
      </c>
      <c r="L361">
        <f t="shared" si="5"/>
        <v>132946</v>
      </c>
    </row>
    <row r="362" spans="1:15" hidden="1">
      <c r="A362" t="s">
        <v>2800</v>
      </c>
      <c r="B362">
        <v>10015010100039</v>
      </c>
      <c r="C362">
        <v>10</v>
      </c>
      <c r="D362">
        <v>15</v>
      </c>
      <c r="E362">
        <v>1</v>
      </c>
      <c r="F362">
        <v>10</v>
      </c>
      <c r="G362">
        <v>39</v>
      </c>
      <c r="H362">
        <v>0</v>
      </c>
      <c r="I362">
        <v>1001501</v>
      </c>
      <c r="J362">
        <v>749</v>
      </c>
      <c r="K362">
        <v>278.26595933085889</v>
      </c>
      <c r="L362">
        <f t="shared" si="5"/>
        <v>133695</v>
      </c>
    </row>
    <row r="363" spans="1:15" hidden="1">
      <c r="A363" t="s">
        <v>2789</v>
      </c>
      <c r="B363">
        <v>10015010100021</v>
      </c>
      <c r="C363">
        <v>10</v>
      </c>
      <c r="D363">
        <v>15</v>
      </c>
      <c r="E363">
        <v>1</v>
      </c>
      <c r="F363">
        <v>10</v>
      </c>
      <c r="G363">
        <v>21</v>
      </c>
      <c r="H363">
        <v>0</v>
      </c>
      <c r="I363">
        <v>1001501</v>
      </c>
      <c r="J363">
        <v>1704</v>
      </c>
      <c r="K363">
        <v>285.55331974881341</v>
      </c>
      <c r="L363">
        <f t="shared" si="5"/>
        <v>135399</v>
      </c>
    </row>
    <row r="364" spans="1:15">
      <c r="A364" s="2" t="s">
        <v>2837</v>
      </c>
      <c r="B364" s="2">
        <v>10015010500005</v>
      </c>
      <c r="C364" s="2">
        <v>10</v>
      </c>
      <c r="D364" s="2">
        <v>15</v>
      </c>
      <c r="E364" s="2">
        <v>1</v>
      </c>
      <c r="F364" s="2">
        <v>50</v>
      </c>
      <c r="G364" s="2">
        <v>5</v>
      </c>
      <c r="H364" s="2">
        <v>0</v>
      </c>
      <c r="I364" s="2">
        <v>1001501</v>
      </c>
      <c r="J364" s="2">
        <v>5752</v>
      </c>
      <c r="K364" s="2">
        <v>288.57514549292603</v>
      </c>
      <c r="L364" s="2">
        <f t="shared" si="5"/>
        <v>141151</v>
      </c>
      <c r="M364" s="2"/>
      <c r="N364" s="2"/>
      <c r="O364" s="2">
        <v>1</v>
      </c>
    </row>
    <row r="365" spans="1:15" hidden="1">
      <c r="A365" t="s">
        <v>2786</v>
      </c>
      <c r="B365">
        <v>10015010100016</v>
      </c>
      <c r="C365">
        <v>10</v>
      </c>
      <c r="D365">
        <v>15</v>
      </c>
      <c r="E365">
        <v>1</v>
      </c>
      <c r="F365">
        <v>10</v>
      </c>
      <c r="G365">
        <v>16</v>
      </c>
      <c r="H365">
        <v>0</v>
      </c>
      <c r="I365">
        <v>1001501</v>
      </c>
      <c r="J365">
        <v>4603</v>
      </c>
      <c r="K365">
        <v>295.57186652068674</v>
      </c>
      <c r="L365">
        <f t="shared" ref="L365:L410" si="6">J365+L364</f>
        <v>145754</v>
      </c>
    </row>
    <row r="366" spans="1:15" hidden="1">
      <c r="A366" t="s">
        <v>2881</v>
      </c>
      <c r="B366">
        <v>10015010900010</v>
      </c>
      <c r="C366">
        <v>10</v>
      </c>
      <c r="D366">
        <v>15</v>
      </c>
      <c r="E366">
        <v>1</v>
      </c>
      <c r="F366">
        <v>90</v>
      </c>
      <c r="G366">
        <v>10</v>
      </c>
      <c r="H366">
        <v>0</v>
      </c>
      <c r="I366">
        <v>1001501</v>
      </c>
      <c r="J366">
        <v>189</v>
      </c>
      <c r="K366">
        <v>303.70399643704513</v>
      </c>
      <c r="L366">
        <f t="shared" si="6"/>
        <v>145943</v>
      </c>
    </row>
    <row r="367" spans="1:15" hidden="1">
      <c r="A367" t="s">
        <v>2860</v>
      </c>
      <c r="B367">
        <v>10015010700003</v>
      </c>
      <c r="C367">
        <v>10</v>
      </c>
      <c r="D367">
        <v>15</v>
      </c>
      <c r="E367">
        <v>1</v>
      </c>
      <c r="F367">
        <v>70</v>
      </c>
      <c r="G367">
        <v>3</v>
      </c>
      <c r="H367">
        <v>0</v>
      </c>
      <c r="I367">
        <v>1001501</v>
      </c>
      <c r="J367">
        <v>269</v>
      </c>
      <c r="K367">
        <v>306.87839991200173</v>
      </c>
      <c r="L367">
        <f t="shared" si="6"/>
        <v>146212</v>
      </c>
    </row>
    <row r="368" spans="1:15" hidden="1">
      <c r="A368" t="s">
        <v>2830</v>
      </c>
      <c r="B368">
        <v>10015010400005</v>
      </c>
      <c r="C368">
        <v>10</v>
      </c>
      <c r="D368">
        <v>15</v>
      </c>
      <c r="E368">
        <v>1</v>
      </c>
      <c r="F368">
        <v>40</v>
      </c>
      <c r="G368">
        <v>5</v>
      </c>
      <c r="H368">
        <v>0</v>
      </c>
      <c r="I368">
        <v>1001501</v>
      </c>
      <c r="J368">
        <v>683</v>
      </c>
      <c r="K368">
        <v>308.08626154314027</v>
      </c>
      <c r="L368">
        <f t="shared" si="6"/>
        <v>146895</v>
      </c>
    </row>
    <row r="369" spans="1:12" hidden="1">
      <c r="A369" t="s">
        <v>2749</v>
      </c>
      <c r="B369">
        <v>10015010600013</v>
      </c>
      <c r="C369">
        <v>10</v>
      </c>
      <c r="D369">
        <v>15</v>
      </c>
      <c r="E369">
        <v>1</v>
      </c>
      <c r="F369">
        <v>60</v>
      </c>
      <c r="G369">
        <v>13</v>
      </c>
      <c r="H369">
        <v>0</v>
      </c>
      <c r="I369">
        <v>1001501</v>
      </c>
      <c r="J369">
        <v>219</v>
      </c>
      <c r="K369">
        <v>309.80089185182646</v>
      </c>
      <c r="L369">
        <f t="shared" si="6"/>
        <v>147114</v>
      </c>
    </row>
    <row r="370" spans="1:12" hidden="1">
      <c r="A370" t="s">
        <v>1403</v>
      </c>
      <c r="B370">
        <v>10015010500014</v>
      </c>
      <c r="C370">
        <v>10</v>
      </c>
      <c r="D370">
        <v>15</v>
      </c>
      <c r="E370">
        <v>1</v>
      </c>
      <c r="F370">
        <v>50</v>
      </c>
      <c r="G370">
        <v>14</v>
      </c>
      <c r="H370">
        <v>0</v>
      </c>
      <c r="I370">
        <v>1001501</v>
      </c>
      <c r="J370">
        <v>4891</v>
      </c>
      <c r="K370">
        <v>313.79726000726612</v>
      </c>
      <c r="L370">
        <f t="shared" si="6"/>
        <v>152005</v>
      </c>
    </row>
    <row r="371" spans="1:12" hidden="1">
      <c r="A371" t="s">
        <v>1046</v>
      </c>
      <c r="B371">
        <v>10015010400001</v>
      </c>
      <c r="C371">
        <v>10</v>
      </c>
      <c r="D371">
        <v>15</v>
      </c>
      <c r="E371">
        <v>1</v>
      </c>
      <c r="F371">
        <v>40</v>
      </c>
      <c r="G371">
        <v>1</v>
      </c>
      <c r="H371">
        <v>0</v>
      </c>
      <c r="I371">
        <v>1001501</v>
      </c>
      <c r="J371">
        <v>1107</v>
      </c>
      <c r="K371">
        <v>318.28809093526286</v>
      </c>
      <c r="L371">
        <f t="shared" si="6"/>
        <v>153112</v>
      </c>
    </row>
    <row r="372" spans="1:12" hidden="1">
      <c r="A372" t="s">
        <v>2832</v>
      </c>
      <c r="B372">
        <v>10015010400007</v>
      </c>
      <c r="C372">
        <v>10</v>
      </c>
      <c r="D372">
        <v>15</v>
      </c>
      <c r="E372">
        <v>1</v>
      </c>
      <c r="F372">
        <v>40</v>
      </c>
      <c r="G372">
        <v>7</v>
      </c>
      <c r="H372">
        <v>0</v>
      </c>
      <c r="I372">
        <v>1001501</v>
      </c>
      <c r="J372">
        <v>803</v>
      </c>
      <c r="K372">
        <v>318.49670789948766</v>
      </c>
      <c r="L372">
        <f t="shared" si="6"/>
        <v>153915</v>
      </c>
    </row>
    <row r="373" spans="1:12" hidden="1">
      <c r="A373" t="s">
        <v>2794</v>
      </c>
      <c r="B373">
        <v>10015010100028</v>
      </c>
      <c r="C373">
        <v>10</v>
      </c>
      <c r="D373">
        <v>15</v>
      </c>
      <c r="E373">
        <v>1</v>
      </c>
      <c r="F373">
        <v>10</v>
      </c>
      <c r="G373">
        <v>28</v>
      </c>
      <c r="H373">
        <v>0</v>
      </c>
      <c r="I373">
        <v>1001501</v>
      </c>
      <c r="J373">
        <v>800</v>
      </c>
      <c r="K373">
        <v>324.77848531418431</v>
      </c>
      <c r="L373">
        <f t="shared" si="6"/>
        <v>154715</v>
      </c>
    </row>
    <row r="374" spans="1:12" hidden="1">
      <c r="A374" t="s">
        <v>2872</v>
      </c>
      <c r="B374">
        <v>10015010900001</v>
      </c>
      <c r="C374">
        <v>10</v>
      </c>
      <c r="D374">
        <v>15</v>
      </c>
      <c r="E374">
        <v>1</v>
      </c>
      <c r="F374">
        <v>90</v>
      </c>
      <c r="G374">
        <v>1</v>
      </c>
      <c r="H374">
        <v>0</v>
      </c>
      <c r="I374">
        <v>1001501</v>
      </c>
      <c r="J374">
        <v>1716</v>
      </c>
      <c r="K374">
        <v>325.91507126332056</v>
      </c>
      <c r="L374">
        <f t="shared" si="6"/>
        <v>156431</v>
      </c>
    </row>
    <row r="375" spans="1:12" hidden="1">
      <c r="A375" t="s">
        <v>2863</v>
      </c>
      <c r="B375">
        <v>10015010700009</v>
      </c>
      <c r="C375">
        <v>10</v>
      </c>
      <c r="D375">
        <v>15</v>
      </c>
      <c r="E375">
        <v>1</v>
      </c>
      <c r="F375">
        <v>70</v>
      </c>
      <c r="G375">
        <v>9</v>
      </c>
      <c r="H375">
        <v>0</v>
      </c>
      <c r="I375">
        <v>1001501</v>
      </c>
      <c r="J375">
        <v>292</v>
      </c>
      <c r="K375">
        <v>326.87497577627522</v>
      </c>
      <c r="L375">
        <f t="shared" si="6"/>
        <v>156723</v>
      </c>
    </row>
    <row r="376" spans="1:12" hidden="1">
      <c r="A376" t="s">
        <v>2802</v>
      </c>
      <c r="B376">
        <v>10015010100041</v>
      </c>
      <c r="C376">
        <v>10</v>
      </c>
      <c r="D376">
        <v>15</v>
      </c>
      <c r="E376">
        <v>1</v>
      </c>
      <c r="F376">
        <v>10</v>
      </c>
      <c r="G376">
        <v>41</v>
      </c>
      <c r="H376">
        <v>0</v>
      </c>
      <c r="I376">
        <v>1001501</v>
      </c>
      <c r="J376">
        <v>3607</v>
      </c>
      <c r="K376">
        <v>331.5046354067324</v>
      </c>
      <c r="L376">
        <f t="shared" si="6"/>
        <v>160330</v>
      </c>
    </row>
    <row r="377" spans="1:12" hidden="1">
      <c r="A377" t="s">
        <v>2825</v>
      </c>
      <c r="B377">
        <v>10015010300011</v>
      </c>
      <c r="C377">
        <v>10</v>
      </c>
      <c r="D377">
        <v>15</v>
      </c>
      <c r="E377">
        <v>1</v>
      </c>
      <c r="F377">
        <v>30</v>
      </c>
      <c r="G377">
        <v>11</v>
      </c>
      <c r="H377">
        <v>0</v>
      </c>
      <c r="I377">
        <v>1001501</v>
      </c>
      <c r="J377">
        <v>377</v>
      </c>
      <c r="K377">
        <v>334.12069831205628</v>
      </c>
      <c r="L377">
        <f t="shared" si="6"/>
        <v>160707</v>
      </c>
    </row>
    <row r="378" spans="1:12" hidden="1">
      <c r="A378" t="s">
        <v>2787</v>
      </c>
      <c r="B378">
        <v>10015010100018</v>
      </c>
      <c r="C378">
        <v>10</v>
      </c>
      <c r="D378">
        <v>15</v>
      </c>
      <c r="E378">
        <v>1</v>
      </c>
      <c r="F378">
        <v>10</v>
      </c>
      <c r="G378">
        <v>18</v>
      </c>
      <c r="H378">
        <v>0</v>
      </c>
      <c r="I378">
        <v>1001501</v>
      </c>
      <c r="J378">
        <v>2663</v>
      </c>
      <c r="K378">
        <v>339.67618976318806</v>
      </c>
      <c r="L378">
        <f t="shared" si="6"/>
        <v>163370</v>
      </c>
    </row>
    <row r="379" spans="1:12" hidden="1">
      <c r="A379" t="s">
        <v>2910</v>
      </c>
      <c r="B379">
        <v>10015011300004</v>
      </c>
      <c r="C379">
        <v>10</v>
      </c>
      <c r="D379">
        <v>15</v>
      </c>
      <c r="E379">
        <v>1</v>
      </c>
      <c r="F379">
        <v>130</v>
      </c>
      <c r="G379">
        <v>4</v>
      </c>
      <c r="H379">
        <v>0</v>
      </c>
      <c r="I379">
        <v>1001501</v>
      </c>
      <c r="J379">
        <v>67</v>
      </c>
      <c r="K379">
        <v>339.75859344009814</v>
      </c>
      <c r="L379">
        <f t="shared" si="6"/>
        <v>163437</v>
      </c>
    </row>
    <row r="380" spans="1:12" hidden="1">
      <c r="A380" t="s">
        <v>664</v>
      </c>
      <c r="B380">
        <v>10015010100033</v>
      </c>
      <c r="C380">
        <v>10</v>
      </c>
      <c r="D380">
        <v>15</v>
      </c>
      <c r="E380">
        <v>1</v>
      </c>
      <c r="F380">
        <v>10</v>
      </c>
      <c r="G380">
        <v>33</v>
      </c>
      <c r="H380">
        <v>0</v>
      </c>
      <c r="I380">
        <v>1001501</v>
      </c>
      <c r="J380">
        <v>2331</v>
      </c>
      <c r="K380">
        <v>339.80118427664559</v>
      </c>
      <c r="L380">
        <f t="shared" si="6"/>
        <v>165768</v>
      </c>
    </row>
    <row r="381" spans="1:12" hidden="1">
      <c r="A381" t="s">
        <v>2897</v>
      </c>
      <c r="B381">
        <v>10015011100004</v>
      </c>
      <c r="C381">
        <v>10</v>
      </c>
      <c r="D381">
        <v>15</v>
      </c>
      <c r="E381">
        <v>1</v>
      </c>
      <c r="F381">
        <v>110</v>
      </c>
      <c r="G381">
        <v>4</v>
      </c>
      <c r="H381">
        <v>0</v>
      </c>
      <c r="I381">
        <v>1001501</v>
      </c>
      <c r="J381">
        <v>124</v>
      </c>
      <c r="K381">
        <v>341.9936818614205</v>
      </c>
      <c r="L381">
        <f t="shared" si="6"/>
        <v>165892</v>
      </c>
    </row>
    <row r="382" spans="1:12" hidden="1">
      <c r="A382" t="s">
        <v>2901</v>
      </c>
      <c r="B382">
        <v>10015011100008</v>
      </c>
      <c r="C382">
        <v>10</v>
      </c>
      <c r="D382">
        <v>15</v>
      </c>
      <c r="E382">
        <v>1</v>
      </c>
      <c r="F382">
        <v>110</v>
      </c>
      <c r="G382">
        <v>8</v>
      </c>
      <c r="H382">
        <v>0</v>
      </c>
      <c r="I382">
        <v>1001501</v>
      </c>
      <c r="J382">
        <v>127</v>
      </c>
      <c r="K382">
        <v>346.13861074438984</v>
      </c>
      <c r="L382">
        <f t="shared" si="6"/>
        <v>166019</v>
      </c>
    </row>
    <row r="383" spans="1:12" hidden="1">
      <c r="A383" t="s">
        <v>2855</v>
      </c>
      <c r="B383">
        <v>10015010600011</v>
      </c>
      <c r="C383">
        <v>10</v>
      </c>
      <c r="D383">
        <v>15</v>
      </c>
      <c r="E383">
        <v>1</v>
      </c>
      <c r="F383">
        <v>60</v>
      </c>
      <c r="G383">
        <v>11</v>
      </c>
      <c r="H383">
        <v>0</v>
      </c>
      <c r="I383">
        <v>1001501</v>
      </c>
      <c r="J383">
        <v>2111</v>
      </c>
      <c r="K383">
        <v>348.44058656782659</v>
      </c>
      <c r="L383">
        <f t="shared" si="6"/>
        <v>168130</v>
      </c>
    </row>
    <row r="384" spans="1:12" hidden="1">
      <c r="A384" t="s">
        <v>2865</v>
      </c>
      <c r="B384">
        <v>10015010700011</v>
      </c>
      <c r="C384">
        <v>10</v>
      </c>
      <c r="D384">
        <v>15</v>
      </c>
      <c r="E384">
        <v>1</v>
      </c>
      <c r="F384">
        <v>70</v>
      </c>
      <c r="G384">
        <v>11</v>
      </c>
      <c r="H384">
        <v>0</v>
      </c>
      <c r="I384">
        <v>1001501</v>
      </c>
      <c r="J384">
        <v>139</v>
      </c>
      <c r="K384">
        <v>350.27931977632971</v>
      </c>
      <c r="L384">
        <f t="shared" si="6"/>
        <v>168269</v>
      </c>
    </row>
    <row r="385" spans="1:12" hidden="1">
      <c r="A385" t="s">
        <v>2779</v>
      </c>
      <c r="B385">
        <v>10015010100007</v>
      </c>
      <c r="C385">
        <v>10</v>
      </c>
      <c r="D385">
        <v>15</v>
      </c>
      <c r="E385">
        <v>1</v>
      </c>
      <c r="F385">
        <v>10</v>
      </c>
      <c r="G385">
        <v>7</v>
      </c>
      <c r="H385">
        <v>0</v>
      </c>
      <c r="I385">
        <v>1001501</v>
      </c>
      <c r="J385">
        <v>1740</v>
      </c>
      <c r="K385">
        <v>351.06234395370069</v>
      </c>
      <c r="L385">
        <f t="shared" si="6"/>
        <v>170009</v>
      </c>
    </row>
    <row r="386" spans="1:12" hidden="1">
      <c r="A386" t="s">
        <v>2846</v>
      </c>
      <c r="B386">
        <v>10015010600001</v>
      </c>
      <c r="C386">
        <v>10</v>
      </c>
      <c r="D386">
        <v>15</v>
      </c>
      <c r="E386">
        <v>1</v>
      </c>
      <c r="F386">
        <v>60</v>
      </c>
      <c r="G386">
        <v>1</v>
      </c>
      <c r="H386">
        <v>0</v>
      </c>
      <c r="I386">
        <v>1001501</v>
      </c>
      <c r="J386">
        <v>297</v>
      </c>
      <c r="K386">
        <v>352.37392576033722</v>
      </c>
      <c r="L386">
        <f t="shared" si="6"/>
        <v>170306</v>
      </c>
    </row>
    <row r="387" spans="1:12" hidden="1">
      <c r="A387" t="s">
        <v>2782</v>
      </c>
      <c r="B387">
        <v>10015010100012</v>
      </c>
      <c r="C387">
        <v>10</v>
      </c>
      <c r="D387">
        <v>15</v>
      </c>
      <c r="E387">
        <v>1</v>
      </c>
      <c r="F387">
        <v>10</v>
      </c>
      <c r="G387">
        <v>12</v>
      </c>
      <c r="H387">
        <v>0</v>
      </c>
      <c r="I387">
        <v>1001501</v>
      </c>
      <c r="J387">
        <v>435</v>
      </c>
      <c r="K387">
        <v>356.18963651945779</v>
      </c>
      <c r="L387">
        <f t="shared" si="6"/>
        <v>170741</v>
      </c>
    </row>
    <row r="388" spans="1:12" hidden="1">
      <c r="A388" t="s">
        <v>2889</v>
      </c>
      <c r="B388">
        <v>10015011000009</v>
      </c>
      <c r="C388">
        <v>10</v>
      </c>
      <c r="D388">
        <v>15</v>
      </c>
      <c r="E388">
        <v>1</v>
      </c>
      <c r="F388">
        <v>100</v>
      </c>
      <c r="G388">
        <v>9</v>
      </c>
      <c r="H388">
        <v>0</v>
      </c>
      <c r="I388">
        <v>1001501</v>
      </c>
      <c r="J388">
        <v>1282</v>
      </c>
      <c r="K388">
        <v>356.40283478285062</v>
      </c>
      <c r="L388">
        <f t="shared" si="6"/>
        <v>172023</v>
      </c>
    </row>
    <row r="389" spans="1:12" hidden="1">
      <c r="A389" t="s">
        <v>2858</v>
      </c>
      <c r="B389">
        <v>10015010600015</v>
      </c>
      <c r="C389">
        <v>10</v>
      </c>
      <c r="D389">
        <v>15</v>
      </c>
      <c r="E389">
        <v>1</v>
      </c>
      <c r="F389">
        <v>60</v>
      </c>
      <c r="G389">
        <v>15</v>
      </c>
      <c r="H389">
        <v>0</v>
      </c>
      <c r="I389">
        <v>1001501</v>
      </c>
      <c r="J389">
        <v>294</v>
      </c>
      <c r="K389">
        <v>360.72179994420782</v>
      </c>
      <c r="L389">
        <f t="shared" si="6"/>
        <v>172317</v>
      </c>
    </row>
    <row r="390" spans="1:12" hidden="1">
      <c r="A390" t="s">
        <v>2815</v>
      </c>
      <c r="B390">
        <v>10015010200011</v>
      </c>
      <c r="C390">
        <v>10</v>
      </c>
      <c r="D390">
        <v>15</v>
      </c>
      <c r="E390">
        <v>1</v>
      </c>
      <c r="F390">
        <v>20</v>
      </c>
      <c r="G390">
        <v>11</v>
      </c>
      <c r="H390">
        <v>0</v>
      </c>
      <c r="I390">
        <v>1001501</v>
      </c>
      <c r="J390">
        <v>786</v>
      </c>
      <c r="K390">
        <v>362.21231851808813</v>
      </c>
      <c r="L390">
        <f t="shared" si="6"/>
        <v>173103</v>
      </c>
    </row>
    <row r="391" spans="1:12" hidden="1">
      <c r="A391" t="s">
        <v>1463</v>
      </c>
      <c r="B391">
        <v>10015011100009</v>
      </c>
      <c r="C391">
        <v>10</v>
      </c>
      <c r="D391">
        <v>15</v>
      </c>
      <c r="E391">
        <v>1</v>
      </c>
      <c r="F391">
        <v>110</v>
      </c>
      <c r="G391">
        <v>9</v>
      </c>
      <c r="H391">
        <v>0</v>
      </c>
      <c r="I391">
        <v>1001501</v>
      </c>
      <c r="J391">
        <v>389</v>
      </c>
      <c r="K391">
        <v>362.58129182899285</v>
      </c>
      <c r="L391">
        <f t="shared" si="6"/>
        <v>173492</v>
      </c>
    </row>
    <row r="392" spans="1:12" hidden="1">
      <c r="A392" t="s">
        <v>2816</v>
      </c>
      <c r="B392">
        <v>10015010200012</v>
      </c>
      <c r="C392">
        <v>10</v>
      </c>
      <c r="D392">
        <v>15</v>
      </c>
      <c r="E392">
        <v>1</v>
      </c>
      <c r="F392">
        <v>20</v>
      </c>
      <c r="G392">
        <v>12</v>
      </c>
      <c r="H392">
        <v>0</v>
      </c>
      <c r="I392">
        <v>1001501</v>
      </c>
      <c r="J392">
        <v>58</v>
      </c>
      <c r="K392">
        <v>366.19100408926511</v>
      </c>
      <c r="L392">
        <f t="shared" si="6"/>
        <v>173550</v>
      </c>
    </row>
    <row r="393" spans="1:12" hidden="1">
      <c r="A393" t="s">
        <v>1015</v>
      </c>
      <c r="B393">
        <v>10015010500010</v>
      </c>
      <c r="C393">
        <v>10</v>
      </c>
      <c r="D393">
        <v>15</v>
      </c>
      <c r="E393">
        <v>1</v>
      </c>
      <c r="F393">
        <v>50</v>
      </c>
      <c r="G393">
        <v>10</v>
      </c>
      <c r="H393">
        <v>0</v>
      </c>
      <c r="I393">
        <v>1001501</v>
      </c>
      <c r="J393">
        <v>2140</v>
      </c>
      <c r="K393">
        <v>372.63857250137443</v>
      </c>
      <c r="L393">
        <f t="shared" si="6"/>
        <v>175690</v>
      </c>
    </row>
    <row r="394" spans="1:12" hidden="1">
      <c r="A394" t="s">
        <v>2851</v>
      </c>
      <c r="B394">
        <v>10015010600007</v>
      </c>
      <c r="C394">
        <v>10</v>
      </c>
      <c r="D394">
        <v>15</v>
      </c>
      <c r="E394">
        <v>1</v>
      </c>
      <c r="F394">
        <v>60</v>
      </c>
      <c r="G394">
        <v>7</v>
      </c>
      <c r="H394">
        <v>0</v>
      </c>
      <c r="I394">
        <v>1001501</v>
      </c>
      <c r="J394">
        <v>1040</v>
      </c>
      <c r="K394">
        <v>374.79014968055532</v>
      </c>
      <c r="L394">
        <f t="shared" si="6"/>
        <v>176730</v>
      </c>
    </row>
    <row r="395" spans="1:12" hidden="1">
      <c r="A395" t="s">
        <v>2861</v>
      </c>
      <c r="B395">
        <v>10015010700004</v>
      </c>
      <c r="C395">
        <v>10</v>
      </c>
      <c r="D395">
        <v>15</v>
      </c>
      <c r="E395">
        <v>1</v>
      </c>
      <c r="F395">
        <v>70</v>
      </c>
      <c r="G395">
        <v>4</v>
      </c>
      <c r="H395">
        <v>0</v>
      </c>
      <c r="I395">
        <v>1001501</v>
      </c>
      <c r="J395">
        <v>314</v>
      </c>
      <c r="K395">
        <v>377.86838767454583</v>
      </c>
      <c r="L395">
        <f t="shared" si="6"/>
        <v>177044</v>
      </c>
    </row>
    <row r="396" spans="1:12" hidden="1">
      <c r="A396" t="s">
        <v>2104</v>
      </c>
      <c r="B396">
        <v>10015010100030</v>
      </c>
      <c r="C396">
        <v>10</v>
      </c>
      <c r="D396">
        <v>15</v>
      </c>
      <c r="E396">
        <v>1</v>
      </c>
      <c r="F396">
        <v>10</v>
      </c>
      <c r="G396">
        <v>30</v>
      </c>
      <c r="H396">
        <v>0</v>
      </c>
      <c r="I396">
        <v>1001501</v>
      </c>
      <c r="J396">
        <v>459</v>
      </c>
      <c r="K396">
        <v>379.38531230328533</v>
      </c>
      <c r="L396">
        <f t="shared" si="6"/>
        <v>177503</v>
      </c>
    </row>
    <row r="397" spans="1:12" hidden="1">
      <c r="A397" t="s">
        <v>2868</v>
      </c>
      <c r="B397">
        <v>10015010700014</v>
      </c>
      <c r="C397">
        <v>10</v>
      </c>
      <c r="D397">
        <v>15</v>
      </c>
      <c r="E397">
        <v>1</v>
      </c>
      <c r="F397">
        <v>70</v>
      </c>
      <c r="G397">
        <v>14</v>
      </c>
      <c r="H397">
        <v>0</v>
      </c>
      <c r="I397">
        <v>1001501</v>
      </c>
      <c r="J397">
        <v>152</v>
      </c>
      <c r="K397">
        <v>381.02819006363774</v>
      </c>
      <c r="L397">
        <f t="shared" si="6"/>
        <v>177655</v>
      </c>
    </row>
    <row r="398" spans="1:12" hidden="1">
      <c r="A398" t="s">
        <v>2801</v>
      </c>
      <c r="B398">
        <v>10015010100040</v>
      </c>
      <c r="C398">
        <v>10</v>
      </c>
      <c r="D398">
        <v>15</v>
      </c>
      <c r="E398">
        <v>1</v>
      </c>
      <c r="F398">
        <v>10</v>
      </c>
      <c r="G398">
        <v>40</v>
      </c>
      <c r="H398">
        <v>0</v>
      </c>
      <c r="I398">
        <v>1001501</v>
      </c>
      <c r="J398">
        <v>895</v>
      </c>
      <c r="K398">
        <v>382.00352050636377</v>
      </c>
      <c r="L398">
        <f t="shared" si="6"/>
        <v>178550</v>
      </c>
    </row>
    <row r="399" spans="1:12" hidden="1">
      <c r="A399" t="s">
        <v>1056</v>
      </c>
      <c r="B399">
        <v>10015010900011</v>
      </c>
      <c r="C399">
        <v>10</v>
      </c>
      <c r="D399">
        <v>15</v>
      </c>
      <c r="E399">
        <v>1</v>
      </c>
      <c r="F399">
        <v>90</v>
      </c>
      <c r="G399">
        <v>11</v>
      </c>
      <c r="H399">
        <v>0</v>
      </c>
      <c r="I399">
        <v>1001501</v>
      </c>
      <c r="J399">
        <v>415</v>
      </c>
      <c r="K399">
        <v>382.36835338509627</v>
      </c>
      <c r="L399">
        <f t="shared" si="6"/>
        <v>178965</v>
      </c>
    </row>
    <row r="400" spans="1:12" hidden="1">
      <c r="A400" t="s">
        <v>2784</v>
      </c>
      <c r="B400">
        <v>10015010100014</v>
      </c>
      <c r="C400">
        <v>10</v>
      </c>
      <c r="D400">
        <v>15</v>
      </c>
      <c r="E400">
        <v>1</v>
      </c>
      <c r="F400">
        <v>10</v>
      </c>
      <c r="G400">
        <v>14</v>
      </c>
      <c r="H400">
        <v>0</v>
      </c>
      <c r="I400">
        <v>1001501</v>
      </c>
      <c r="J400">
        <v>3073</v>
      </c>
      <c r="K400">
        <v>382.38225833457363</v>
      </c>
      <c r="L400">
        <f t="shared" si="6"/>
        <v>182038</v>
      </c>
    </row>
    <row r="401" spans="1:15" hidden="1">
      <c r="A401" t="s">
        <v>2898</v>
      </c>
      <c r="B401">
        <v>10015011100005</v>
      </c>
      <c r="C401">
        <v>10</v>
      </c>
      <c r="D401">
        <v>15</v>
      </c>
      <c r="E401">
        <v>1</v>
      </c>
      <c r="F401">
        <v>110</v>
      </c>
      <c r="G401">
        <v>5</v>
      </c>
      <c r="H401">
        <v>0</v>
      </c>
      <c r="I401">
        <v>1001501</v>
      </c>
      <c r="J401">
        <v>63</v>
      </c>
      <c r="K401">
        <v>382.68076013333598</v>
      </c>
      <c r="L401">
        <f t="shared" si="6"/>
        <v>182101</v>
      </c>
    </row>
    <row r="402" spans="1:15" hidden="1">
      <c r="A402" t="s">
        <v>1031</v>
      </c>
      <c r="B402">
        <v>10015011000004</v>
      </c>
      <c r="C402">
        <v>10</v>
      </c>
      <c r="D402">
        <v>15</v>
      </c>
      <c r="E402">
        <v>1</v>
      </c>
      <c r="F402">
        <v>100</v>
      </c>
      <c r="G402">
        <v>4</v>
      </c>
      <c r="H402">
        <v>0</v>
      </c>
      <c r="I402">
        <v>1001501</v>
      </c>
      <c r="J402">
        <v>454</v>
      </c>
      <c r="K402">
        <v>385.38874616853548</v>
      </c>
      <c r="L402">
        <f t="shared" si="6"/>
        <v>182555</v>
      </c>
    </row>
    <row r="403" spans="1:15" hidden="1">
      <c r="A403" t="s">
        <v>2887</v>
      </c>
      <c r="B403">
        <v>10015011000007</v>
      </c>
      <c r="C403">
        <v>10</v>
      </c>
      <c r="D403">
        <v>15</v>
      </c>
      <c r="E403">
        <v>1</v>
      </c>
      <c r="F403">
        <v>100</v>
      </c>
      <c r="G403">
        <v>7</v>
      </c>
      <c r="H403">
        <v>0</v>
      </c>
      <c r="I403">
        <v>1001501</v>
      </c>
      <c r="J403">
        <v>808</v>
      </c>
      <c r="K403">
        <v>386.2572746958765</v>
      </c>
      <c r="L403">
        <f t="shared" si="6"/>
        <v>183363</v>
      </c>
    </row>
    <row r="404" spans="1:15" hidden="1">
      <c r="A404" t="s">
        <v>1496</v>
      </c>
      <c r="B404">
        <v>10015010500004</v>
      </c>
      <c r="C404">
        <v>10</v>
      </c>
      <c r="D404">
        <v>15</v>
      </c>
      <c r="E404">
        <v>1</v>
      </c>
      <c r="F404">
        <v>50</v>
      </c>
      <c r="G404">
        <v>4</v>
      </c>
      <c r="H404">
        <v>0</v>
      </c>
      <c r="I404">
        <v>1001501</v>
      </c>
      <c r="J404">
        <v>3612</v>
      </c>
      <c r="K404">
        <v>387.89979764556386</v>
      </c>
      <c r="L404">
        <f t="shared" si="6"/>
        <v>186975</v>
      </c>
    </row>
    <row r="405" spans="1:15" hidden="1">
      <c r="A405" t="s">
        <v>2885</v>
      </c>
      <c r="B405">
        <v>10015011000005</v>
      </c>
      <c r="C405">
        <v>10</v>
      </c>
      <c r="D405">
        <v>15</v>
      </c>
      <c r="E405">
        <v>1</v>
      </c>
      <c r="F405">
        <v>100</v>
      </c>
      <c r="G405">
        <v>5</v>
      </c>
      <c r="H405">
        <v>0</v>
      </c>
      <c r="I405">
        <v>1001501</v>
      </c>
      <c r="J405">
        <v>946</v>
      </c>
      <c r="K405">
        <v>389.10181055097581</v>
      </c>
      <c r="L405">
        <f t="shared" si="6"/>
        <v>187921</v>
      </c>
    </row>
    <row r="406" spans="1:15" hidden="1">
      <c r="A406" t="s">
        <v>2717</v>
      </c>
      <c r="B406">
        <v>10015010700008</v>
      </c>
      <c r="C406">
        <v>10</v>
      </c>
      <c r="D406">
        <v>15</v>
      </c>
      <c r="E406">
        <v>1</v>
      </c>
      <c r="F406">
        <v>70</v>
      </c>
      <c r="G406">
        <v>8</v>
      </c>
      <c r="H406">
        <v>0</v>
      </c>
      <c r="I406">
        <v>1001501</v>
      </c>
      <c r="J406">
        <v>259</v>
      </c>
      <c r="K406">
        <v>391.59493008323238</v>
      </c>
      <c r="L406">
        <f t="shared" si="6"/>
        <v>188180</v>
      </c>
    </row>
    <row r="407" spans="1:15">
      <c r="A407" s="2" t="s">
        <v>2798</v>
      </c>
      <c r="B407" s="2">
        <v>10015010100036</v>
      </c>
      <c r="C407" s="2">
        <v>10</v>
      </c>
      <c r="D407" s="2">
        <v>15</v>
      </c>
      <c r="E407" s="2">
        <v>1</v>
      </c>
      <c r="F407" s="2">
        <v>10</v>
      </c>
      <c r="G407" s="2">
        <v>36</v>
      </c>
      <c r="H407" s="2">
        <v>0</v>
      </c>
      <c r="I407" s="2">
        <v>1001501</v>
      </c>
      <c r="J407" s="2">
        <v>735</v>
      </c>
      <c r="K407" s="2">
        <v>403.31159748287047</v>
      </c>
      <c r="L407" s="2">
        <f t="shared" si="6"/>
        <v>188915</v>
      </c>
      <c r="M407" s="2"/>
      <c r="N407" s="2"/>
      <c r="O407" s="2">
        <v>1</v>
      </c>
    </row>
    <row r="408" spans="1:15" hidden="1">
      <c r="A408" t="s">
        <v>2835</v>
      </c>
      <c r="B408">
        <v>10015010500002</v>
      </c>
      <c r="C408">
        <v>10</v>
      </c>
      <c r="D408">
        <v>15</v>
      </c>
      <c r="E408">
        <v>1</v>
      </c>
      <c r="F408">
        <v>50</v>
      </c>
      <c r="G408">
        <v>2</v>
      </c>
      <c r="H408">
        <v>0</v>
      </c>
      <c r="I408">
        <v>1001501</v>
      </c>
      <c r="J408">
        <v>4369</v>
      </c>
      <c r="K408">
        <v>407.49537761663424</v>
      </c>
      <c r="L408">
        <f t="shared" si="6"/>
        <v>193284</v>
      </c>
    </row>
    <row r="409" spans="1:15" hidden="1">
      <c r="A409" t="s">
        <v>2817</v>
      </c>
      <c r="B409">
        <v>10015010300001</v>
      </c>
      <c r="C409">
        <v>10</v>
      </c>
      <c r="D409">
        <v>15</v>
      </c>
      <c r="E409">
        <v>1</v>
      </c>
      <c r="F409">
        <v>30</v>
      </c>
      <c r="G409">
        <v>1</v>
      </c>
      <c r="H409">
        <v>0</v>
      </c>
      <c r="I409">
        <v>1001501</v>
      </c>
      <c r="J409">
        <v>4369</v>
      </c>
      <c r="K409">
        <v>408.76721875616249</v>
      </c>
      <c r="L409">
        <f t="shared" si="6"/>
        <v>197653</v>
      </c>
    </row>
    <row r="410" spans="1:15" hidden="1">
      <c r="A410" t="s">
        <v>2793</v>
      </c>
      <c r="B410">
        <v>10015010100026</v>
      </c>
      <c r="C410">
        <v>10</v>
      </c>
      <c r="D410">
        <v>15</v>
      </c>
      <c r="E410">
        <v>1</v>
      </c>
      <c r="F410">
        <v>10</v>
      </c>
      <c r="G410">
        <v>26</v>
      </c>
      <c r="H410">
        <v>0</v>
      </c>
      <c r="I410">
        <v>1001501</v>
      </c>
      <c r="J410">
        <v>461</v>
      </c>
      <c r="K410">
        <v>409.79773824969351</v>
      </c>
      <c r="L410">
        <f t="shared" si="6"/>
        <v>198114</v>
      </c>
    </row>
  </sheetData>
  <autoFilter ref="A1:O410" xr:uid="{00000000-0009-0000-0000-000013000000}">
    <filterColumn colId="14">
      <customFilters>
        <customFilter operator="notEqual" val=" "/>
      </customFilters>
    </filterColumn>
    <sortState xmlns:xlrd2="http://schemas.microsoft.com/office/spreadsheetml/2017/richdata2" ref="A2:O410">
      <sortCondition ref="I1:I410"/>
    </sortState>
  </autoFilter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1"/>
  <sheetViews>
    <sheetView workbookViewId="0">
      <selection activeCell="E9" sqref="E9"/>
    </sheetView>
  </sheetViews>
  <sheetFormatPr defaultColWidth="10.6640625" defaultRowHeight="15.5"/>
  <cols>
    <col min="2" max="2" width="17.5" style="4" bestFit="1" customWidth="1"/>
  </cols>
  <sheetData>
    <row r="1" spans="1:2">
      <c r="A1" t="s">
        <v>2916</v>
      </c>
      <c r="B1" s="4" t="s">
        <v>2202</v>
      </c>
    </row>
    <row r="2" spans="1:2">
      <c r="A2" t="s">
        <v>147</v>
      </c>
      <c r="B2" s="4">
        <v>10002010000000</v>
      </c>
    </row>
    <row r="3" spans="1:2">
      <c r="A3" s="22" t="s">
        <v>2632</v>
      </c>
      <c r="B3" s="23">
        <v>10002010200009</v>
      </c>
    </row>
    <row r="4" spans="1:2">
      <c r="A4" s="22" t="s">
        <v>1879</v>
      </c>
      <c r="B4" s="23">
        <v>10002010300021</v>
      </c>
    </row>
    <row r="5" spans="1:2">
      <c r="A5" s="22" t="s">
        <v>2669</v>
      </c>
      <c r="B5" s="23">
        <v>10002010400018</v>
      </c>
    </row>
    <row r="6" spans="1:2">
      <c r="A6" s="22" t="s">
        <v>2686</v>
      </c>
      <c r="B6" s="23">
        <v>10002010500015</v>
      </c>
    </row>
    <row r="7" spans="1:2">
      <c r="A7" t="s">
        <v>174</v>
      </c>
      <c r="B7" s="4">
        <v>10015010000000</v>
      </c>
    </row>
    <row r="8" spans="1:2">
      <c r="A8" s="22" t="s">
        <v>2798</v>
      </c>
      <c r="B8" s="23">
        <v>10015010100036</v>
      </c>
    </row>
    <row r="9" spans="1:2">
      <c r="A9" s="22" t="s">
        <v>1034</v>
      </c>
      <c r="B9" s="23">
        <v>10015010400004</v>
      </c>
    </row>
    <row r="10" spans="1:2">
      <c r="A10" s="22" t="s">
        <v>2837</v>
      </c>
      <c r="B10" s="23">
        <v>10015010500005</v>
      </c>
    </row>
    <row r="11" spans="1:2">
      <c r="A11" s="22" t="s">
        <v>2854</v>
      </c>
      <c r="B11" s="23">
        <v>10015010600010</v>
      </c>
    </row>
  </sheetData>
  <autoFilter ref="A1:B1" xr:uid="{00000000-0009-0000-0000-000014000000}">
    <sortState xmlns:xlrd2="http://schemas.microsoft.com/office/spreadsheetml/2017/richdata2" ref="A2:B11">
      <sortCondition ref="B1:B11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4"/>
  <sheetViews>
    <sheetView tabSelected="1" workbookViewId="0">
      <selection activeCell="C33" sqref="C33"/>
    </sheetView>
  </sheetViews>
  <sheetFormatPr defaultColWidth="8.83203125" defaultRowHeight="15.5"/>
  <cols>
    <col min="1" max="1" width="25.5" customWidth="1"/>
    <col min="2" max="3" width="16.1640625" bestFit="1" customWidth="1"/>
    <col min="4" max="6" width="7.5" bestFit="1" customWidth="1"/>
    <col min="7" max="7" width="9.5" bestFit="1" customWidth="1"/>
    <col min="8" max="8" width="7.5" bestFit="1" customWidth="1"/>
    <col min="9" max="12" width="9.5" bestFit="1" customWidth="1"/>
  </cols>
  <sheetData>
    <row r="1" spans="1:12">
      <c r="A1" t="s">
        <v>237</v>
      </c>
      <c r="B1" t="s">
        <v>140</v>
      </c>
      <c r="C1" t="s">
        <v>237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240</v>
      </c>
      <c r="L1" t="s">
        <v>238</v>
      </c>
    </row>
    <row r="2" spans="1:12">
      <c r="A2" t="s">
        <v>16</v>
      </c>
      <c r="B2" t="s">
        <v>143</v>
      </c>
      <c r="C2" t="s">
        <v>16</v>
      </c>
      <c r="D2" t="s">
        <v>14</v>
      </c>
      <c r="E2" t="s">
        <v>15</v>
      </c>
      <c r="F2" t="s">
        <v>17</v>
      </c>
      <c r="G2" t="s">
        <v>10</v>
      </c>
      <c r="H2" t="s">
        <v>11</v>
      </c>
      <c r="I2" t="s">
        <v>12</v>
      </c>
      <c r="J2">
        <v>9921</v>
      </c>
      <c r="K2" t="s">
        <v>9</v>
      </c>
      <c r="L2" t="s">
        <v>17</v>
      </c>
    </row>
    <row r="3" spans="1:12">
      <c r="A3" t="s">
        <v>21</v>
      </c>
      <c r="B3" t="s">
        <v>145</v>
      </c>
      <c r="C3" t="s">
        <v>21</v>
      </c>
      <c r="D3" t="s">
        <v>14</v>
      </c>
      <c r="E3" t="s">
        <v>19</v>
      </c>
      <c r="F3" t="s">
        <v>17</v>
      </c>
      <c r="G3" t="s">
        <v>10</v>
      </c>
      <c r="H3" t="s">
        <v>11</v>
      </c>
      <c r="I3" t="s">
        <v>12</v>
      </c>
      <c r="J3">
        <v>109478</v>
      </c>
      <c r="K3" t="s">
        <v>9</v>
      </c>
      <c r="L3" t="s">
        <v>17</v>
      </c>
    </row>
    <row r="4" spans="1:12">
      <c r="A4" t="s">
        <v>25</v>
      </c>
      <c r="B4" t="s">
        <v>147</v>
      </c>
      <c r="C4" t="s">
        <v>25</v>
      </c>
      <c r="D4" t="s">
        <v>23</v>
      </c>
      <c r="E4" t="s">
        <v>24</v>
      </c>
      <c r="F4" t="s">
        <v>17</v>
      </c>
      <c r="G4" t="s">
        <v>10</v>
      </c>
      <c r="H4" t="s">
        <v>11</v>
      </c>
      <c r="I4" t="s">
        <v>12</v>
      </c>
      <c r="J4">
        <v>357077</v>
      </c>
      <c r="K4" t="s">
        <v>9</v>
      </c>
      <c r="L4" t="s">
        <v>17</v>
      </c>
    </row>
    <row r="5" spans="1:12">
      <c r="A5" t="s">
        <v>28</v>
      </c>
      <c r="B5" t="s">
        <v>149</v>
      </c>
      <c r="C5" t="s">
        <v>28</v>
      </c>
      <c r="D5" t="s">
        <v>23</v>
      </c>
      <c r="E5" t="s">
        <v>27</v>
      </c>
      <c r="F5" t="s">
        <v>17</v>
      </c>
      <c r="G5" t="s">
        <v>10</v>
      </c>
      <c r="H5" t="s">
        <v>11</v>
      </c>
      <c r="I5" t="s">
        <v>12</v>
      </c>
      <c r="J5">
        <v>396492</v>
      </c>
      <c r="K5" t="s">
        <v>9</v>
      </c>
      <c r="L5" t="s">
        <v>17</v>
      </c>
    </row>
    <row r="6" spans="1:12">
      <c r="A6" t="s">
        <v>31</v>
      </c>
      <c r="B6" t="s">
        <v>151</v>
      </c>
      <c r="C6" t="s">
        <v>31</v>
      </c>
      <c r="D6" t="s">
        <v>23</v>
      </c>
      <c r="E6" t="s">
        <v>30</v>
      </c>
      <c r="F6" t="s">
        <v>17</v>
      </c>
      <c r="G6" t="s">
        <v>10</v>
      </c>
      <c r="H6" t="s">
        <v>11</v>
      </c>
      <c r="I6" t="s">
        <v>12</v>
      </c>
      <c r="J6">
        <v>207220</v>
      </c>
      <c r="K6" t="s">
        <v>9</v>
      </c>
      <c r="L6" t="s">
        <v>17</v>
      </c>
    </row>
    <row r="7" spans="1:12">
      <c r="A7" t="s">
        <v>32</v>
      </c>
      <c r="B7" t="s">
        <v>152</v>
      </c>
      <c r="C7" t="s">
        <v>32</v>
      </c>
      <c r="D7" t="s">
        <v>23</v>
      </c>
      <c r="E7" t="s">
        <v>30</v>
      </c>
      <c r="F7" t="s">
        <v>33</v>
      </c>
      <c r="G7" t="s">
        <v>10</v>
      </c>
      <c r="H7" t="s">
        <v>11</v>
      </c>
      <c r="I7" t="s">
        <v>12</v>
      </c>
      <c r="J7">
        <v>232151</v>
      </c>
      <c r="K7" t="s">
        <v>9</v>
      </c>
      <c r="L7" t="s">
        <v>33</v>
      </c>
    </row>
    <row r="8" spans="1:12">
      <c r="A8" t="s">
        <v>35</v>
      </c>
      <c r="B8" t="s">
        <v>154</v>
      </c>
      <c r="C8" t="s">
        <v>35</v>
      </c>
      <c r="D8" t="s">
        <v>23</v>
      </c>
      <c r="E8" t="s">
        <v>15</v>
      </c>
      <c r="F8" t="s">
        <v>17</v>
      </c>
      <c r="G8" t="s">
        <v>10</v>
      </c>
      <c r="H8" t="s">
        <v>11</v>
      </c>
      <c r="I8" t="s">
        <v>12</v>
      </c>
      <c r="J8">
        <v>247505</v>
      </c>
      <c r="K8" t="s">
        <v>9</v>
      </c>
      <c r="L8" t="s">
        <v>17</v>
      </c>
    </row>
    <row r="9" spans="1:12">
      <c r="A9" t="s">
        <v>36</v>
      </c>
      <c r="B9" t="s">
        <v>155</v>
      </c>
      <c r="C9" t="s">
        <v>36</v>
      </c>
      <c r="D9" t="s">
        <v>23</v>
      </c>
      <c r="E9" t="s">
        <v>15</v>
      </c>
      <c r="F9" t="s">
        <v>33</v>
      </c>
      <c r="G9" t="s">
        <v>10</v>
      </c>
      <c r="H9" t="s">
        <v>11</v>
      </c>
      <c r="I9" t="s">
        <v>12</v>
      </c>
      <c r="J9">
        <v>237921</v>
      </c>
      <c r="K9" t="s">
        <v>9</v>
      </c>
      <c r="L9" t="s">
        <v>33</v>
      </c>
    </row>
    <row r="10" spans="1:12">
      <c r="A10" t="s">
        <v>37</v>
      </c>
      <c r="B10" t="s">
        <v>156</v>
      </c>
      <c r="C10" t="s">
        <v>37</v>
      </c>
      <c r="D10" t="s">
        <v>23</v>
      </c>
      <c r="E10" t="s">
        <v>15</v>
      </c>
      <c r="F10" t="s">
        <v>38</v>
      </c>
      <c r="G10" t="s">
        <v>10</v>
      </c>
      <c r="H10" t="s">
        <v>11</v>
      </c>
      <c r="I10" t="s">
        <v>12</v>
      </c>
      <c r="J10">
        <v>270227</v>
      </c>
      <c r="K10" t="s">
        <v>9</v>
      </c>
      <c r="L10" t="s">
        <v>38</v>
      </c>
    </row>
    <row r="11" spans="1:12">
      <c r="A11" t="s">
        <v>39</v>
      </c>
      <c r="B11" t="s">
        <v>157</v>
      </c>
      <c r="C11" t="s">
        <v>39</v>
      </c>
      <c r="D11" t="s">
        <v>23</v>
      </c>
      <c r="E11" t="s">
        <v>15</v>
      </c>
      <c r="F11" t="s">
        <v>40</v>
      </c>
      <c r="G11" t="s">
        <v>10</v>
      </c>
      <c r="H11" t="s">
        <v>11</v>
      </c>
      <c r="I11" t="s">
        <v>12</v>
      </c>
      <c r="J11">
        <v>260906</v>
      </c>
      <c r="K11" t="s">
        <v>9</v>
      </c>
      <c r="L11" t="s">
        <v>40</v>
      </c>
    </row>
    <row r="12" spans="1:12">
      <c r="A12" t="s">
        <v>43</v>
      </c>
      <c r="B12" t="s">
        <v>159</v>
      </c>
      <c r="C12" t="s">
        <v>43</v>
      </c>
      <c r="D12" t="s">
        <v>23</v>
      </c>
      <c r="E12" t="s">
        <v>42</v>
      </c>
      <c r="F12" t="s">
        <v>17</v>
      </c>
      <c r="G12" t="s">
        <v>10</v>
      </c>
      <c r="H12" t="s">
        <v>11</v>
      </c>
      <c r="I12" t="s">
        <v>12</v>
      </c>
      <c r="J12">
        <v>188743</v>
      </c>
      <c r="K12" t="s">
        <v>9</v>
      </c>
      <c r="L12" t="s">
        <v>17</v>
      </c>
    </row>
    <row r="13" spans="1:12">
      <c r="A13" t="s">
        <v>44</v>
      </c>
      <c r="B13" t="s">
        <v>160</v>
      </c>
      <c r="C13" t="s">
        <v>44</v>
      </c>
      <c r="D13" t="s">
        <v>23</v>
      </c>
      <c r="E13" t="s">
        <v>42</v>
      </c>
      <c r="F13" t="s">
        <v>33</v>
      </c>
      <c r="G13" t="s">
        <v>10</v>
      </c>
      <c r="H13" t="s">
        <v>11</v>
      </c>
      <c r="I13" t="s">
        <v>12</v>
      </c>
      <c r="J13">
        <v>204977</v>
      </c>
      <c r="K13" t="s">
        <v>9</v>
      </c>
      <c r="L13" t="s">
        <v>33</v>
      </c>
    </row>
    <row r="14" spans="1:12">
      <c r="A14" t="s">
        <v>47</v>
      </c>
      <c r="B14" t="s">
        <v>162</v>
      </c>
      <c r="C14" t="s">
        <v>47</v>
      </c>
      <c r="D14" t="s">
        <v>23</v>
      </c>
      <c r="E14" t="s">
        <v>46</v>
      </c>
      <c r="F14" t="s">
        <v>17</v>
      </c>
      <c r="G14" t="s">
        <v>10</v>
      </c>
      <c r="H14" t="s">
        <v>11</v>
      </c>
      <c r="I14" t="s">
        <v>12</v>
      </c>
      <c r="J14">
        <v>279736</v>
      </c>
      <c r="K14" t="s">
        <v>9</v>
      </c>
      <c r="L14" t="s">
        <v>17</v>
      </c>
    </row>
    <row r="15" spans="1:12">
      <c r="A15" t="s">
        <v>48</v>
      </c>
      <c r="B15" t="s">
        <v>163</v>
      </c>
      <c r="C15" t="s">
        <v>48</v>
      </c>
      <c r="D15" t="s">
        <v>23</v>
      </c>
      <c r="E15" t="s">
        <v>46</v>
      </c>
      <c r="F15" t="s">
        <v>33</v>
      </c>
      <c r="G15" t="s">
        <v>10</v>
      </c>
      <c r="H15" t="s">
        <v>11</v>
      </c>
      <c r="I15" t="s">
        <v>12</v>
      </c>
      <c r="J15">
        <v>283296</v>
      </c>
      <c r="K15" t="s">
        <v>9</v>
      </c>
      <c r="L15" t="s">
        <v>33</v>
      </c>
    </row>
    <row r="16" spans="1:12">
      <c r="A16" t="s">
        <v>50</v>
      </c>
      <c r="B16" t="s">
        <v>165</v>
      </c>
      <c r="C16" t="s">
        <v>50</v>
      </c>
      <c r="D16" t="s">
        <v>23</v>
      </c>
      <c r="E16" t="s">
        <v>18</v>
      </c>
      <c r="F16" t="s">
        <v>17</v>
      </c>
      <c r="G16" t="s">
        <v>10</v>
      </c>
      <c r="H16" t="s">
        <v>11</v>
      </c>
      <c r="I16" t="s">
        <v>12</v>
      </c>
      <c r="J16">
        <v>201665</v>
      </c>
      <c r="K16" t="s">
        <v>9</v>
      </c>
      <c r="L16" t="s">
        <v>17</v>
      </c>
    </row>
    <row r="17" spans="1:12">
      <c r="A17" t="s">
        <v>51</v>
      </c>
      <c r="B17" t="s">
        <v>166</v>
      </c>
      <c r="C17" t="s">
        <v>51</v>
      </c>
      <c r="D17" t="s">
        <v>23</v>
      </c>
      <c r="E17" t="s">
        <v>18</v>
      </c>
      <c r="F17" t="s">
        <v>33</v>
      </c>
      <c r="G17" t="s">
        <v>10</v>
      </c>
      <c r="H17" t="s">
        <v>11</v>
      </c>
      <c r="I17" t="s">
        <v>12</v>
      </c>
      <c r="J17">
        <v>223450</v>
      </c>
      <c r="K17" t="s">
        <v>9</v>
      </c>
      <c r="L17" t="s">
        <v>33</v>
      </c>
    </row>
    <row r="18" spans="1:12">
      <c r="A18" t="s">
        <v>54</v>
      </c>
      <c r="B18" t="s">
        <v>168</v>
      </c>
      <c r="C18" t="s">
        <v>54</v>
      </c>
      <c r="D18" t="s">
        <v>23</v>
      </c>
      <c r="E18" t="s">
        <v>53</v>
      </c>
      <c r="F18" t="s">
        <v>17</v>
      </c>
      <c r="G18" t="s">
        <v>10</v>
      </c>
      <c r="H18" t="s">
        <v>11</v>
      </c>
      <c r="I18" t="s">
        <v>12</v>
      </c>
      <c r="J18">
        <v>228120</v>
      </c>
      <c r="K18" t="s">
        <v>9</v>
      </c>
      <c r="L18" t="s">
        <v>17</v>
      </c>
    </row>
    <row r="19" spans="1:12">
      <c r="A19" t="s">
        <v>55</v>
      </c>
      <c r="B19" t="s">
        <v>169</v>
      </c>
      <c r="C19" t="s">
        <v>55</v>
      </c>
      <c r="D19" t="s">
        <v>23</v>
      </c>
      <c r="E19" t="s">
        <v>53</v>
      </c>
      <c r="F19" t="s">
        <v>33</v>
      </c>
      <c r="G19" t="s">
        <v>10</v>
      </c>
      <c r="H19" t="s">
        <v>11</v>
      </c>
      <c r="I19" t="s">
        <v>12</v>
      </c>
      <c r="J19">
        <v>213023</v>
      </c>
      <c r="K19" t="s">
        <v>9</v>
      </c>
      <c r="L19" t="s">
        <v>33</v>
      </c>
    </row>
    <row r="20" spans="1:12">
      <c r="A20" t="s">
        <v>56</v>
      </c>
      <c r="B20" t="s">
        <v>170</v>
      </c>
      <c r="C20" t="s">
        <v>56</v>
      </c>
      <c r="D20" t="s">
        <v>23</v>
      </c>
      <c r="E20" t="s">
        <v>53</v>
      </c>
      <c r="F20" t="s">
        <v>38</v>
      </c>
      <c r="G20" t="s">
        <v>10</v>
      </c>
      <c r="H20" t="s">
        <v>11</v>
      </c>
      <c r="I20" t="s">
        <v>12</v>
      </c>
      <c r="J20">
        <v>201649</v>
      </c>
      <c r="K20" t="s">
        <v>9</v>
      </c>
      <c r="L20" t="s">
        <v>38</v>
      </c>
    </row>
    <row r="21" spans="1:12">
      <c r="A21" t="s">
        <v>59</v>
      </c>
      <c r="B21" t="s">
        <v>172</v>
      </c>
      <c r="C21" t="s">
        <v>59</v>
      </c>
      <c r="D21" t="s">
        <v>23</v>
      </c>
      <c r="E21" t="s">
        <v>58</v>
      </c>
      <c r="F21" t="s">
        <v>17</v>
      </c>
      <c r="G21" t="s">
        <v>10</v>
      </c>
      <c r="H21" t="s">
        <v>11</v>
      </c>
      <c r="I21" t="s">
        <v>12</v>
      </c>
      <c r="J21">
        <v>118223</v>
      </c>
      <c r="K21" t="s">
        <v>9</v>
      </c>
      <c r="L21" t="s">
        <v>17</v>
      </c>
    </row>
    <row r="22" spans="1:12">
      <c r="A22" t="s">
        <v>62</v>
      </c>
      <c r="B22" t="s">
        <v>174</v>
      </c>
      <c r="C22" t="s">
        <v>62</v>
      </c>
      <c r="D22" t="s">
        <v>23</v>
      </c>
      <c r="E22" t="s">
        <v>61</v>
      </c>
      <c r="F22" t="s">
        <v>17</v>
      </c>
      <c r="G22" t="s">
        <v>10</v>
      </c>
      <c r="H22" t="s">
        <v>11</v>
      </c>
      <c r="I22" t="s">
        <v>12</v>
      </c>
      <c r="J22">
        <v>198114</v>
      </c>
      <c r="K22" t="s">
        <v>9</v>
      </c>
      <c r="L22" t="s">
        <v>17</v>
      </c>
    </row>
    <row r="23" spans="1:12">
      <c r="A23" t="s">
        <v>65</v>
      </c>
      <c r="B23" t="s">
        <v>176</v>
      </c>
      <c r="C23" t="s">
        <v>65</v>
      </c>
      <c r="D23" t="s">
        <v>23</v>
      </c>
      <c r="E23" t="s">
        <v>64</v>
      </c>
      <c r="F23" t="s">
        <v>17</v>
      </c>
      <c r="G23" t="s">
        <v>10</v>
      </c>
      <c r="H23" t="s">
        <v>11</v>
      </c>
      <c r="I23" t="s">
        <v>12</v>
      </c>
      <c r="J23">
        <v>83154</v>
      </c>
      <c r="K23" t="s">
        <v>9</v>
      </c>
      <c r="L23" t="s">
        <v>17</v>
      </c>
    </row>
    <row r="24" spans="1:12">
      <c r="A24" t="s">
        <v>68</v>
      </c>
      <c r="B24" t="s">
        <v>178</v>
      </c>
      <c r="C24" t="s">
        <v>68</v>
      </c>
      <c r="D24" t="s">
        <v>23</v>
      </c>
      <c r="E24" t="s">
        <v>67</v>
      </c>
      <c r="F24" t="s">
        <v>17</v>
      </c>
      <c r="G24" t="s">
        <v>10</v>
      </c>
      <c r="H24" t="s">
        <v>11</v>
      </c>
      <c r="I24" t="s">
        <v>12</v>
      </c>
      <c r="J24">
        <v>298947</v>
      </c>
      <c r="K24" t="s">
        <v>9</v>
      </c>
      <c r="L24" t="s">
        <v>17</v>
      </c>
    </row>
    <row r="25" spans="1:12">
      <c r="A25" t="s">
        <v>71</v>
      </c>
      <c r="B25" t="s">
        <v>180</v>
      </c>
      <c r="C25" t="s">
        <v>71</v>
      </c>
      <c r="D25" t="s">
        <v>23</v>
      </c>
      <c r="E25" t="s">
        <v>70</v>
      </c>
      <c r="F25" t="s">
        <v>17</v>
      </c>
      <c r="G25" t="s">
        <v>10</v>
      </c>
      <c r="H25" t="s">
        <v>11</v>
      </c>
      <c r="I25" t="s">
        <v>12</v>
      </c>
      <c r="J25">
        <v>324395</v>
      </c>
      <c r="K25" t="s">
        <v>9</v>
      </c>
      <c r="L25" t="s">
        <v>17</v>
      </c>
    </row>
    <row r="26" spans="1:12">
      <c r="A26" t="s">
        <v>73</v>
      </c>
      <c r="B26" t="s">
        <v>182</v>
      </c>
      <c r="C26" t="s">
        <v>73</v>
      </c>
      <c r="D26" t="s">
        <v>23</v>
      </c>
      <c r="E26" t="s">
        <v>19</v>
      </c>
      <c r="F26" t="s">
        <v>17</v>
      </c>
      <c r="G26" t="s">
        <v>10</v>
      </c>
      <c r="H26" t="s">
        <v>11</v>
      </c>
      <c r="I26" t="s">
        <v>12</v>
      </c>
      <c r="J26">
        <v>208988</v>
      </c>
      <c r="K26" t="s">
        <v>9</v>
      </c>
      <c r="L26" t="s">
        <v>17</v>
      </c>
    </row>
    <row r="27" spans="1:12">
      <c r="A27" t="s">
        <v>76</v>
      </c>
      <c r="B27" t="s">
        <v>184</v>
      </c>
      <c r="C27" t="s">
        <v>76</v>
      </c>
      <c r="D27" t="s">
        <v>75</v>
      </c>
      <c r="E27" t="s">
        <v>10</v>
      </c>
      <c r="F27" t="s">
        <v>17</v>
      </c>
      <c r="G27" t="s">
        <v>10</v>
      </c>
      <c r="H27" t="s">
        <v>11</v>
      </c>
      <c r="I27" t="s">
        <v>12</v>
      </c>
      <c r="J27">
        <v>275449</v>
      </c>
      <c r="K27" t="s">
        <v>9</v>
      </c>
      <c r="L27" t="s">
        <v>17</v>
      </c>
    </row>
    <row r="28" spans="1:12">
      <c r="A28" t="s">
        <v>77</v>
      </c>
      <c r="B28" t="s">
        <v>185</v>
      </c>
      <c r="C28" t="s">
        <v>77</v>
      </c>
      <c r="D28" t="s">
        <v>75</v>
      </c>
      <c r="E28" t="s">
        <v>10</v>
      </c>
      <c r="F28" t="s">
        <v>33</v>
      </c>
      <c r="G28" t="s">
        <v>10</v>
      </c>
      <c r="H28" t="s">
        <v>11</v>
      </c>
      <c r="I28" t="s">
        <v>12</v>
      </c>
      <c r="J28">
        <v>268464</v>
      </c>
      <c r="K28" t="s">
        <v>9</v>
      </c>
      <c r="L28" t="s">
        <v>33</v>
      </c>
    </row>
    <row r="29" spans="1:12">
      <c r="A29" t="s">
        <v>78</v>
      </c>
      <c r="B29" t="s">
        <v>186</v>
      </c>
      <c r="C29" t="s">
        <v>78</v>
      </c>
      <c r="D29" t="s">
        <v>75</v>
      </c>
      <c r="E29" t="s">
        <v>10</v>
      </c>
      <c r="F29" t="s">
        <v>38</v>
      </c>
      <c r="G29" t="s">
        <v>10</v>
      </c>
      <c r="H29" t="s">
        <v>11</v>
      </c>
      <c r="I29" t="s">
        <v>12</v>
      </c>
      <c r="J29">
        <v>289911</v>
      </c>
      <c r="K29" t="s">
        <v>9</v>
      </c>
      <c r="L29" t="s">
        <v>38</v>
      </c>
    </row>
    <row r="30" spans="1:12">
      <c r="A30" t="s">
        <v>79</v>
      </c>
      <c r="B30" t="s">
        <v>187</v>
      </c>
      <c r="C30" t="s">
        <v>79</v>
      </c>
      <c r="D30" t="s">
        <v>75</v>
      </c>
      <c r="E30" t="s">
        <v>10</v>
      </c>
      <c r="F30" t="s">
        <v>40</v>
      </c>
      <c r="G30" t="s">
        <v>10</v>
      </c>
      <c r="H30" t="s">
        <v>11</v>
      </c>
      <c r="I30" t="s">
        <v>12</v>
      </c>
      <c r="J30">
        <v>320963</v>
      </c>
      <c r="K30" t="s">
        <v>9</v>
      </c>
      <c r="L30" t="s">
        <v>40</v>
      </c>
    </row>
    <row r="31" spans="1:12">
      <c r="A31" t="s">
        <v>80</v>
      </c>
      <c r="B31" t="s">
        <v>188</v>
      </c>
      <c r="C31" t="s">
        <v>80</v>
      </c>
      <c r="D31" t="s">
        <v>75</v>
      </c>
      <c r="E31" t="s">
        <v>10</v>
      </c>
      <c r="F31" t="s">
        <v>81</v>
      </c>
      <c r="G31" t="s">
        <v>10</v>
      </c>
      <c r="H31" t="s">
        <v>11</v>
      </c>
      <c r="I31" t="s">
        <v>12</v>
      </c>
      <c r="J31">
        <v>248868</v>
      </c>
      <c r="K31" t="s">
        <v>9</v>
      </c>
      <c r="L31" t="s">
        <v>81</v>
      </c>
    </row>
    <row r="32" spans="1:12">
      <c r="A32" t="s">
        <v>82</v>
      </c>
      <c r="B32" t="s">
        <v>189</v>
      </c>
      <c r="C32" t="s">
        <v>82</v>
      </c>
      <c r="D32" t="s">
        <v>75</v>
      </c>
      <c r="E32" t="s">
        <v>10</v>
      </c>
      <c r="F32" t="s">
        <v>83</v>
      </c>
      <c r="G32" t="s">
        <v>10</v>
      </c>
      <c r="H32" t="s">
        <v>11</v>
      </c>
      <c r="I32" t="s">
        <v>12</v>
      </c>
      <c r="J32">
        <v>245521</v>
      </c>
      <c r="K32" t="s">
        <v>9</v>
      </c>
      <c r="L32" t="s">
        <v>83</v>
      </c>
    </row>
    <row r="33" spans="1:12">
      <c r="A33" t="s">
        <v>84</v>
      </c>
      <c r="B33" t="s">
        <v>190</v>
      </c>
      <c r="C33" t="s">
        <v>84</v>
      </c>
      <c r="D33" t="s">
        <v>75</v>
      </c>
      <c r="E33" t="s">
        <v>10</v>
      </c>
      <c r="F33" t="s">
        <v>85</v>
      </c>
      <c r="G33" t="s">
        <v>10</v>
      </c>
      <c r="H33" t="s">
        <v>11</v>
      </c>
      <c r="I33" t="s">
        <v>12</v>
      </c>
      <c r="J33">
        <v>248887</v>
      </c>
      <c r="K33" t="s">
        <v>9</v>
      </c>
      <c r="L33" t="s">
        <v>85</v>
      </c>
    </row>
    <row r="34" spans="1:12">
      <c r="A34" t="s">
        <v>86</v>
      </c>
      <c r="B34" t="s">
        <v>191</v>
      </c>
      <c r="C34" t="s">
        <v>86</v>
      </c>
      <c r="D34" t="s">
        <v>75</v>
      </c>
      <c r="E34" t="s">
        <v>10</v>
      </c>
      <c r="F34" t="s">
        <v>87</v>
      </c>
      <c r="G34" t="s">
        <v>10</v>
      </c>
      <c r="H34" t="s">
        <v>11</v>
      </c>
      <c r="I34" t="s">
        <v>12</v>
      </c>
      <c r="J34">
        <v>252360</v>
      </c>
      <c r="K34" t="s">
        <v>9</v>
      </c>
      <c r="L34" t="s">
        <v>87</v>
      </c>
    </row>
    <row r="35" spans="1:12">
      <c r="A35" t="s">
        <v>90</v>
      </c>
      <c r="B35" t="s">
        <v>193</v>
      </c>
      <c r="C35" t="s">
        <v>90</v>
      </c>
      <c r="D35" t="s">
        <v>89</v>
      </c>
      <c r="E35" t="s">
        <v>10</v>
      </c>
      <c r="F35" t="s">
        <v>17</v>
      </c>
      <c r="G35" t="s">
        <v>10</v>
      </c>
      <c r="H35" t="s">
        <v>11</v>
      </c>
      <c r="I35" t="s">
        <v>12</v>
      </c>
      <c r="J35">
        <v>224630</v>
      </c>
      <c r="K35" t="s">
        <v>9</v>
      </c>
      <c r="L35" t="s">
        <v>17</v>
      </c>
    </row>
    <row r="36" spans="1:12">
      <c r="A36" t="s">
        <v>91</v>
      </c>
      <c r="B36" t="s">
        <v>194</v>
      </c>
      <c r="C36" t="s">
        <v>91</v>
      </c>
      <c r="D36" t="s">
        <v>89</v>
      </c>
      <c r="E36" t="s">
        <v>10</v>
      </c>
      <c r="F36" t="s">
        <v>33</v>
      </c>
      <c r="G36" t="s">
        <v>10</v>
      </c>
      <c r="H36" t="s">
        <v>11</v>
      </c>
      <c r="I36" t="s">
        <v>12</v>
      </c>
      <c r="J36">
        <v>256424</v>
      </c>
      <c r="K36" t="s">
        <v>9</v>
      </c>
      <c r="L36" t="s">
        <v>33</v>
      </c>
    </row>
    <row r="37" spans="1:12">
      <c r="A37" t="s">
        <v>92</v>
      </c>
      <c r="B37" t="s">
        <v>195</v>
      </c>
      <c r="C37" t="s">
        <v>92</v>
      </c>
      <c r="D37" t="s">
        <v>89</v>
      </c>
      <c r="E37" t="s">
        <v>10</v>
      </c>
      <c r="F37" t="s">
        <v>38</v>
      </c>
      <c r="G37" t="s">
        <v>10</v>
      </c>
      <c r="H37" t="s">
        <v>11</v>
      </c>
      <c r="I37" t="s">
        <v>12</v>
      </c>
      <c r="J37">
        <v>289344</v>
      </c>
      <c r="K37" t="s">
        <v>9</v>
      </c>
      <c r="L37" t="s">
        <v>38</v>
      </c>
    </row>
    <row r="38" spans="1:12">
      <c r="A38" t="s">
        <v>93</v>
      </c>
      <c r="B38" t="s">
        <v>196</v>
      </c>
      <c r="C38" t="s">
        <v>93</v>
      </c>
      <c r="D38" t="s">
        <v>89</v>
      </c>
      <c r="E38" t="s">
        <v>10</v>
      </c>
      <c r="F38" t="s">
        <v>40</v>
      </c>
      <c r="G38" t="s">
        <v>10</v>
      </c>
      <c r="H38" t="s">
        <v>11</v>
      </c>
      <c r="I38" t="s">
        <v>12</v>
      </c>
      <c r="J38">
        <v>248774</v>
      </c>
      <c r="K38" t="s">
        <v>9</v>
      </c>
      <c r="L38" t="s">
        <v>40</v>
      </c>
    </row>
    <row r="39" spans="1:12">
      <c r="A39" t="s">
        <v>94</v>
      </c>
      <c r="B39" t="s">
        <v>197</v>
      </c>
      <c r="C39" t="s">
        <v>94</v>
      </c>
      <c r="D39" t="s">
        <v>89</v>
      </c>
      <c r="E39" t="s">
        <v>10</v>
      </c>
      <c r="F39" t="s">
        <v>81</v>
      </c>
      <c r="G39" t="s">
        <v>10</v>
      </c>
      <c r="H39" t="s">
        <v>11</v>
      </c>
      <c r="I39" t="s">
        <v>12</v>
      </c>
      <c r="J39">
        <v>221204</v>
      </c>
      <c r="K39" t="s">
        <v>9</v>
      </c>
      <c r="L39" t="s">
        <v>81</v>
      </c>
    </row>
    <row r="40" spans="1:12">
      <c r="A40" t="s">
        <v>95</v>
      </c>
      <c r="B40" t="s">
        <v>198</v>
      </c>
      <c r="C40" t="s">
        <v>95</v>
      </c>
      <c r="D40" t="s">
        <v>89</v>
      </c>
      <c r="E40" t="s">
        <v>10</v>
      </c>
      <c r="F40" t="s">
        <v>83</v>
      </c>
      <c r="G40" t="s">
        <v>10</v>
      </c>
      <c r="H40" t="s">
        <v>11</v>
      </c>
      <c r="I40" t="s">
        <v>12</v>
      </c>
      <c r="J40">
        <v>210687</v>
      </c>
      <c r="K40" t="s">
        <v>9</v>
      </c>
      <c r="L40" t="s">
        <v>83</v>
      </c>
    </row>
    <row r="41" spans="1:12">
      <c r="A41" t="s">
        <v>96</v>
      </c>
      <c r="B41" t="s">
        <v>199</v>
      </c>
      <c r="C41" t="s">
        <v>96</v>
      </c>
      <c r="D41" t="s">
        <v>89</v>
      </c>
      <c r="E41" t="s">
        <v>10</v>
      </c>
      <c r="F41" t="s">
        <v>85</v>
      </c>
      <c r="G41" t="s">
        <v>10</v>
      </c>
      <c r="H41" t="s">
        <v>11</v>
      </c>
      <c r="I41" t="s">
        <v>12</v>
      </c>
      <c r="J41">
        <v>239787</v>
      </c>
      <c r="K41" t="s">
        <v>9</v>
      </c>
      <c r="L41" t="s">
        <v>85</v>
      </c>
    </row>
    <row r="42" spans="1:12">
      <c r="A42" t="s">
        <v>97</v>
      </c>
      <c r="B42" t="s">
        <v>200</v>
      </c>
      <c r="C42" t="s">
        <v>97</v>
      </c>
      <c r="D42" t="s">
        <v>89</v>
      </c>
      <c r="E42" t="s">
        <v>10</v>
      </c>
      <c r="F42" t="s">
        <v>87</v>
      </c>
      <c r="G42" t="s">
        <v>10</v>
      </c>
      <c r="H42" t="s">
        <v>11</v>
      </c>
      <c r="I42" t="s">
        <v>12</v>
      </c>
      <c r="J42">
        <v>281637</v>
      </c>
      <c r="K42" t="s">
        <v>9</v>
      </c>
      <c r="L42" t="s">
        <v>87</v>
      </c>
    </row>
    <row r="43" spans="1:12">
      <c r="A43" t="s">
        <v>98</v>
      </c>
      <c r="B43" t="s">
        <v>201</v>
      </c>
      <c r="C43" t="s">
        <v>98</v>
      </c>
      <c r="D43" t="s">
        <v>89</v>
      </c>
      <c r="E43" t="s">
        <v>10</v>
      </c>
      <c r="F43" t="s">
        <v>14</v>
      </c>
      <c r="G43" t="s">
        <v>10</v>
      </c>
      <c r="H43" t="s">
        <v>11</v>
      </c>
      <c r="I43" t="s">
        <v>12</v>
      </c>
      <c r="J43">
        <v>250192</v>
      </c>
      <c r="K43" t="s">
        <v>9</v>
      </c>
      <c r="L43" t="s">
        <v>14</v>
      </c>
    </row>
    <row r="44" spans="1:12">
      <c r="A44" t="s">
        <v>101</v>
      </c>
      <c r="B44" t="s">
        <v>203</v>
      </c>
      <c r="C44" t="s">
        <v>101</v>
      </c>
      <c r="D44" t="s">
        <v>100</v>
      </c>
      <c r="E44" t="s">
        <v>10</v>
      </c>
      <c r="F44" t="s">
        <v>17</v>
      </c>
      <c r="G44" t="s">
        <v>10</v>
      </c>
      <c r="H44" t="s">
        <v>11</v>
      </c>
      <c r="I44" t="s">
        <v>12</v>
      </c>
      <c r="J44">
        <v>322726</v>
      </c>
      <c r="K44" t="s">
        <v>9</v>
      </c>
      <c r="L44" t="s">
        <v>17</v>
      </c>
    </row>
    <row r="45" spans="1:12">
      <c r="A45" t="s">
        <v>102</v>
      </c>
      <c r="B45" t="s">
        <v>204</v>
      </c>
      <c r="C45" t="s">
        <v>102</v>
      </c>
      <c r="D45" t="s">
        <v>100</v>
      </c>
      <c r="E45" t="s">
        <v>10</v>
      </c>
      <c r="F45" t="s">
        <v>33</v>
      </c>
      <c r="G45" t="s">
        <v>10</v>
      </c>
      <c r="H45" t="s">
        <v>11</v>
      </c>
      <c r="I45" t="s">
        <v>12</v>
      </c>
      <c r="J45">
        <v>274711</v>
      </c>
      <c r="K45" t="s">
        <v>9</v>
      </c>
      <c r="L45" t="s">
        <v>33</v>
      </c>
    </row>
    <row r="46" spans="1:12">
      <c r="A46" t="s">
        <v>103</v>
      </c>
      <c r="B46" t="s">
        <v>205</v>
      </c>
      <c r="C46" t="s">
        <v>103</v>
      </c>
      <c r="D46" t="s">
        <v>100</v>
      </c>
      <c r="E46" t="s">
        <v>10</v>
      </c>
      <c r="F46" t="s">
        <v>38</v>
      </c>
      <c r="G46" t="s">
        <v>10</v>
      </c>
      <c r="H46" t="s">
        <v>11</v>
      </c>
      <c r="I46" t="s">
        <v>12</v>
      </c>
      <c r="J46">
        <v>259224</v>
      </c>
      <c r="K46" t="s">
        <v>9</v>
      </c>
      <c r="L46" t="s">
        <v>38</v>
      </c>
    </row>
    <row r="47" spans="1:12">
      <c r="A47" t="s">
        <v>104</v>
      </c>
      <c r="B47" t="s">
        <v>206</v>
      </c>
      <c r="C47" t="s">
        <v>104</v>
      </c>
      <c r="D47" t="s">
        <v>100</v>
      </c>
      <c r="E47" t="s">
        <v>10</v>
      </c>
      <c r="F47" t="s">
        <v>40</v>
      </c>
      <c r="G47" t="s">
        <v>10</v>
      </c>
      <c r="H47" t="s">
        <v>11</v>
      </c>
      <c r="I47" t="s">
        <v>12</v>
      </c>
      <c r="J47">
        <v>282373</v>
      </c>
      <c r="K47" t="s">
        <v>9</v>
      </c>
      <c r="L47" t="s">
        <v>40</v>
      </c>
    </row>
    <row r="48" spans="1:12">
      <c r="A48" t="s">
        <v>105</v>
      </c>
      <c r="B48" t="s">
        <v>207</v>
      </c>
      <c r="C48" t="s">
        <v>105</v>
      </c>
      <c r="D48" t="s">
        <v>100</v>
      </c>
      <c r="E48" t="s">
        <v>10</v>
      </c>
      <c r="F48" t="s">
        <v>81</v>
      </c>
      <c r="G48" t="s">
        <v>10</v>
      </c>
      <c r="H48" t="s">
        <v>11</v>
      </c>
      <c r="I48" t="s">
        <v>12</v>
      </c>
      <c r="J48">
        <v>244030</v>
      </c>
      <c r="K48" t="s">
        <v>9</v>
      </c>
      <c r="L48" t="s">
        <v>81</v>
      </c>
    </row>
    <row r="49" spans="1:12">
      <c r="A49" t="s">
        <v>106</v>
      </c>
      <c r="B49" t="s">
        <v>208</v>
      </c>
      <c r="C49" t="s">
        <v>106</v>
      </c>
      <c r="D49" t="s">
        <v>100</v>
      </c>
      <c r="E49" t="s">
        <v>10</v>
      </c>
      <c r="F49" t="s">
        <v>83</v>
      </c>
      <c r="G49" t="s">
        <v>10</v>
      </c>
      <c r="H49" t="s">
        <v>11</v>
      </c>
      <c r="I49" t="s">
        <v>12</v>
      </c>
      <c r="J49">
        <v>215111</v>
      </c>
      <c r="K49" t="s">
        <v>9</v>
      </c>
      <c r="L49" t="s">
        <v>83</v>
      </c>
    </row>
    <row r="50" spans="1:12">
      <c r="A50" t="s">
        <v>107</v>
      </c>
      <c r="B50" t="s">
        <v>209</v>
      </c>
      <c r="C50" t="s">
        <v>107</v>
      </c>
      <c r="D50" t="s">
        <v>100</v>
      </c>
      <c r="E50" t="s">
        <v>10</v>
      </c>
      <c r="F50" t="s">
        <v>85</v>
      </c>
      <c r="G50" t="s">
        <v>10</v>
      </c>
      <c r="H50" t="s">
        <v>11</v>
      </c>
      <c r="I50" t="s">
        <v>12</v>
      </c>
      <c r="J50">
        <v>224631</v>
      </c>
      <c r="K50" t="s">
        <v>9</v>
      </c>
      <c r="L50" t="s">
        <v>85</v>
      </c>
    </row>
    <row r="51" spans="1:12">
      <c r="A51" t="s">
        <v>108</v>
      </c>
      <c r="B51" t="s">
        <v>210</v>
      </c>
      <c r="C51" t="s">
        <v>108</v>
      </c>
      <c r="D51" t="s">
        <v>100</v>
      </c>
      <c r="E51" t="s">
        <v>10</v>
      </c>
      <c r="F51" t="s">
        <v>87</v>
      </c>
      <c r="G51" t="s">
        <v>10</v>
      </c>
      <c r="H51" t="s">
        <v>11</v>
      </c>
      <c r="I51" t="s">
        <v>12</v>
      </c>
      <c r="J51">
        <v>282028</v>
      </c>
      <c r="K51" t="s">
        <v>9</v>
      </c>
      <c r="L51" t="s">
        <v>87</v>
      </c>
    </row>
    <row r="52" spans="1:12">
      <c r="A52" t="s">
        <v>109</v>
      </c>
      <c r="B52" t="s">
        <v>211</v>
      </c>
      <c r="C52" t="s">
        <v>109</v>
      </c>
      <c r="D52" t="s">
        <v>100</v>
      </c>
      <c r="E52" t="s">
        <v>10</v>
      </c>
      <c r="F52" t="s">
        <v>14</v>
      </c>
      <c r="G52" t="s">
        <v>10</v>
      </c>
      <c r="H52" t="s">
        <v>11</v>
      </c>
      <c r="I52" t="s">
        <v>12</v>
      </c>
      <c r="J52">
        <v>239962</v>
      </c>
      <c r="K52" t="s">
        <v>9</v>
      </c>
      <c r="L52" t="s">
        <v>14</v>
      </c>
    </row>
    <row r="53" spans="1:12">
      <c r="A53" t="s">
        <v>110</v>
      </c>
      <c r="B53" t="s">
        <v>212</v>
      </c>
      <c r="C53" t="s">
        <v>110</v>
      </c>
      <c r="D53" t="s">
        <v>100</v>
      </c>
      <c r="E53" t="s">
        <v>10</v>
      </c>
      <c r="F53" t="s">
        <v>23</v>
      </c>
      <c r="G53" t="s">
        <v>10</v>
      </c>
      <c r="H53" t="s">
        <v>11</v>
      </c>
      <c r="I53" t="s">
        <v>12</v>
      </c>
      <c r="J53">
        <v>272370</v>
      </c>
      <c r="K53" t="s">
        <v>9</v>
      </c>
      <c r="L53" t="s">
        <v>23</v>
      </c>
    </row>
    <row r="54" spans="1:12">
      <c r="A54" t="s">
        <v>111</v>
      </c>
      <c r="B54" t="s">
        <v>213</v>
      </c>
      <c r="C54" t="s">
        <v>111</v>
      </c>
      <c r="D54" t="s">
        <v>100</v>
      </c>
      <c r="E54" t="s">
        <v>10</v>
      </c>
      <c r="F54" t="s">
        <v>112</v>
      </c>
      <c r="G54" t="s">
        <v>10</v>
      </c>
      <c r="H54" t="s">
        <v>11</v>
      </c>
      <c r="I54" t="s">
        <v>12</v>
      </c>
      <c r="J54">
        <v>281608</v>
      </c>
      <c r="K54" t="s">
        <v>9</v>
      </c>
      <c r="L54" t="s">
        <v>112</v>
      </c>
    </row>
    <row r="55" spans="1:12">
      <c r="A55" t="s">
        <v>113</v>
      </c>
      <c r="B55" t="s">
        <v>214</v>
      </c>
      <c r="C55" t="s">
        <v>113</v>
      </c>
      <c r="D55" t="s">
        <v>100</v>
      </c>
      <c r="E55" t="s">
        <v>10</v>
      </c>
      <c r="F55" t="s">
        <v>114</v>
      </c>
      <c r="G55" t="s">
        <v>10</v>
      </c>
      <c r="H55" t="s">
        <v>11</v>
      </c>
      <c r="I55" t="s">
        <v>12</v>
      </c>
      <c r="J55">
        <v>251191</v>
      </c>
      <c r="K55" t="s">
        <v>9</v>
      </c>
      <c r="L55" t="s">
        <v>114</v>
      </c>
    </row>
    <row r="56" spans="1:12">
      <c r="A56" t="s">
        <v>117</v>
      </c>
      <c r="B56" t="s">
        <v>216</v>
      </c>
      <c r="C56" t="s">
        <v>117</v>
      </c>
      <c r="D56" t="s">
        <v>116</v>
      </c>
      <c r="E56" t="s">
        <v>10</v>
      </c>
      <c r="F56" t="s">
        <v>17</v>
      </c>
      <c r="G56" t="s">
        <v>10</v>
      </c>
      <c r="H56" t="s">
        <v>11</v>
      </c>
      <c r="I56" t="s">
        <v>12</v>
      </c>
      <c r="J56">
        <v>211316</v>
      </c>
      <c r="K56" t="s">
        <v>9</v>
      </c>
      <c r="L56" t="s">
        <v>17</v>
      </c>
    </row>
    <row r="57" spans="1:12">
      <c r="A57" t="s">
        <v>118</v>
      </c>
      <c r="B57" t="s">
        <v>217</v>
      </c>
      <c r="C57" t="s">
        <v>118</v>
      </c>
      <c r="D57" t="s">
        <v>116</v>
      </c>
      <c r="E57" t="s">
        <v>10</v>
      </c>
      <c r="F57" t="s">
        <v>33</v>
      </c>
      <c r="G57" t="s">
        <v>10</v>
      </c>
      <c r="H57" t="s">
        <v>11</v>
      </c>
      <c r="I57" t="s">
        <v>12</v>
      </c>
      <c r="J57">
        <v>288136</v>
      </c>
      <c r="K57" t="s">
        <v>9</v>
      </c>
      <c r="L57" t="s">
        <v>33</v>
      </c>
    </row>
    <row r="58" spans="1:12">
      <c r="A58" t="s">
        <v>119</v>
      </c>
      <c r="B58" t="s">
        <v>218</v>
      </c>
      <c r="C58" t="s">
        <v>119</v>
      </c>
      <c r="D58" t="s">
        <v>116</v>
      </c>
      <c r="E58" t="s">
        <v>10</v>
      </c>
      <c r="F58" t="s">
        <v>38</v>
      </c>
      <c r="G58" t="s">
        <v>10</v>
      </c>
      <c r="H58" t="s">
        <v>11</v>
      </c>
      <c r="I58" t="s">
        <v>12</v>
      </c>
      <c r="J58">
        <v>243934</v>
      </c>
      <c r="K58" t="s">
        <v>9</v>
      </c>
      <c r="L58" t="s">
        <v>38</v>
      </c>
    </row>
    <row r="59" spans="1:12">
      <c r="A59" t="s">
        <v>120</v>
      </c>
      <c r="B59" t="s">
        <v>219</v>
      </c>
      <c r="C59" t="s">
        <v>120</v>
      </c>
      <c r="D59" t="s">
        <v>116</v>
      </c>
      <c r="E59" t="s">
        <v>10</v>
      </c>
      <c r="F59" t="s">
        <v>40</v>
      </c>
      <c r="G59" t="s">
        <v>10</v>
      </c>
      <c r="H59" t="s">
        <v>11</v>
      </c>
      <c r="I59" t="s">
        <v>12</v>
      </c>
      <c r="J59">
        <v>287435</v>
      </c>
      <c r="K59" t="s">
        <v>9</v>
      </c>
      <c r="L59" t="s">
        <v>40</v>
      </c>
    </row>
    <row r="60" spans="1:12">
      <c r="A60" t="s">
        <v>121</v>
      </c>
      <c r="B60" t="s">
        <v>220</v>
      </c>
      <c r="C60" t="s">
        <v>121</v>
      </c>
      <c r="D60" t="s">
        <v>116</v>
      </c>
      <c r="E60" t="s">
        <v>10</v>
      </c>
      <c r="F60" t="s">
        <v>81</v>
      </c>
      <c r="G60" t="s">
        <v>10</v>
      </c>
      <c r="H60" t="s">
        <v>11</v>
      </c>
      <c r="I60" t="s">
        <v>12</v>
      </c>
      <c r="J60">
        <v>321452</v>
      </c>
      <c r="K60" t="s">
        <v>9</v>
      </c>
      <c r="L60" t="s">
        <v>81</v>
      </c>
    </row>
    <row r="61" spans="1:12">
      <c r="A61" t="s">
        <v>122</v>
      </c>
      <c r="B61" t="s">
        <v>221</v>
      </c>
      <c r="C61" t="s">
        <v>122</v>
      </c>
      <c r="D61" t="s">
        <v>116</v>
      </c>
      <c r="E61" t="s">
        <v>10</v>
      </c>
      <c r="F61" t="s">
        <v>83</v>
      </c>
      <c r="G61" t="s">
        <v>10</v>
      </c>
      <c r="H61" t="s">
        <v>11</v>
      </c>
      <c r="I61" t="s">
        <v>12</v>
      </c>
      <c r="J61">
        <v>258303</v>
      </c>
      <c r="K61" t="s">
        <v>9</v>
      </c>
      <c r="L61" t="s">
        <v>83</v>
      </c>
    </row>
    <row r="62" spans="1:12">
      <c r="A62" t="s">
        <v>123</v>
      </c>
      <c r="B62" t="s">
        <v>222</v>
      </c>
      <c r="C62" t="s">
        <v>123</v>
      </c>
      <c r="D62" t="s">
        <v>116</v>
      </c>
      <c r="E62" t="s">
        <v>10</v>
      </c>
      <c r="F62" t="s">
        <v>85</v>
      </c>
      <c r="G62" t="s">
        <v>10</v>
      </c>
      <c r="H62" t="s">
        <v>11</v>
      </c>
      <c r="I62" t="s">
        <v>12</v>
      </c>
      <c r="J62">
        <v>288794</v>
      </c>
      <c r="K62" t="s">
        <v>9</v>
      </c>
      <c r="L62" t="s">
        <v>85</v>
      </c>
    </row>
    <row r="63" spans="1:12">
      <c r="A63" t="s">
        <v>124</v>
      </c>
      <c r="B63" t="s">
        <v>223</v>
      </c>
      <c r="C63" t="s">
        <v>124</v>
      </c>
      <c r="D63" t="s">
        <v>116</v>
      </c>
      <c r="E63" t="s">
        <v>10</v>
      </c>
      <c r="F63" t="s">
        <v>87</v>
      </c>
      <c r="G63" t="s">
        <v>10</v>
      </c>
      <c r="H63" t="s">
        <v>11</v>
      </c>
      <c r="I63" t="s">
        <v>12</v>
      </c>
      <c r="J63">
        <v>207927</v>
      </c>
      <c r="K63" t="s">
        <v>9</v>
      </c>
      <c r="L63" t="s">
        <v>87</v>
      </c>
    </row>
    <row r="64" spans="1:12">
      <c r="A64" t="s">
        <v>127</v>
      </c>
      <c r="B64" t="s">
        <v>225</v>
      </c>
      <c r="C64" t="s">
        <v>127</v>
      </c>
      <c r="D64" t="s">
        <v>126</v>
      </c>
      <c r="E64" t="s">
        <v>10</v>
      </c>
      <c r="F64" t="s">
        <v>17</v>
      </c>
      <c r="G64" t="s">
        <v>10</v>
      </c>
      <c r="H64" t="s">
        <v>11</v>
      </c>
      <c r="I64" t="s">
        <v>12</v>
      </c>
      <c r="J64">
        <v>272907</v>
      </c>
      <c r="K64" t="s">
        <v>9</v>
      </c>
      <c r="L64" t="s">
        <v>17</v>
      </c>
    </row>
    <row r="65" spans="1:12">
      <c r="A65" t="s">
        <v>128</v>
      </c>
      <c r="B65" t="s">
        <v>226</v>
      </c>
      <c r="C65" t="s">
        <v>128</v>
      </c>
      <c r="D65" t="s">
        <v>126</v>
      </c>
      <c r="E65" t="s">
        <v>10</v>
      </c>
      <c r="F65" t="s">
        <v>33</v>
      </c>
      <c r="G65" t="s">
        <v>10</v>
      </c>
      <c r="H65" t="s">
        <v>11</v>
      </c>
      <c r="I65" t="s">
        <v>12</v>
      </c>
      <c r="J65">
        <v>298294</v>
      </c>
      <c r="K65" t="s">
        <v>9</v>
      </c>
      <c r="L65" t="s">
        <v>33</v>
      </c>
    </row>
    <row r="66" spans="1:12">
      <c r="A66" t="s">
        <v>129</v>
      </c>
      <c r="B66" t="s">
        <v>227</v>
      </c>
      <c r="C66" t="s">
        <v>129</v>
      </c>
      <c r="D66" t="s">
        <v>126</v>
      </c>
      <c r="E66" t="s">
        <v>10</v>
      </c>
      <c r="F66" t="s">
        <v>38</v>
      </c>
      <c r="G66" t="s">
        <v>10</v>
      </c>
      <c r="H66" t="s">
        <v>11</v>
      </c>
      <c r="I66" t="s">
        <v>12</v>
      </c>
      <c r="J66">
        <v>318142</v>
      </c>
      <c r="K66" t="s">
        <v>9</v>
      </c>
      <c r="L66" t="s">
        <v>38</v>
      </c>
    </row>
    <row r="67" spans="1:12">
      <c r="A67" t="s">
        <v>130</v>
      </c>
      <c r="B67" t="s">
        <v>228</v>
      </c>
      <c r="C67" t="s">
        <v>130</v>
      </c>
      <c r="D67" t="s">
        <v>126</v>
      </c>
      <c r="E67" t="s">
        <v>10</v>
      </c>
      <c r="F67" t="s">
        <v>40</v>
      </c>
      <c r="G67" t="s">
        <v>10</v>
      </c>
      <c r="H67" t="s">
        <v>11</v>
      </c>
      <c r="I67" t="s">
        <v>12</v>
      </c>
      <c r="J67">
        <v>301713</v>
      </c>
      <c r="K67" t="s">
        <v>9</v>
      </c>
      <c r="L67" t="s">
        <v>40</v>
      </c>
    </row>
    <row r="68" spans="1:12">
      <c r="A68" t="s">
        <v>131</v>
      </c>
      <c r="B68" t="s">
        <v>229</v>
      </c>
      <c r="C68" t="s">
        <v>131</v>
      </c>
      <c r="D68" t="s">
        <v>126</v>
      </c>
      <c r="E68" t="s">
        <v>10</v>
      </c>
      <c r="F68" t="s">
        <v>81</v>
      </c>
      <c r="G68" t="s">
        <v>10</v>
      </c>
      <c r="H68" t="s">
        <v>11</v>
      </c>
      <c r="I68" t="s">
        <v>12</v>
      </c>
      <c r="J68">
        <v>327221</v>
      </c>
      <c r="K68" t="s">
        <v>9</v>
      </c>
      <c r="L68" t="s">
        <v>81</v>
      </c>
    </row>
    <row r="69" spans="1:12">
      <c r="A69" t="s">
        <v>134</v>
      </c>
      <c r="B69" t="s">
        <v>231</v>
      </c>
      <c r="C69" t="s">
        <v>134</v>
      </c>
      <c r="D69" t="s">
        <v>133</v>
      </c>
      <c r="E69" t="s">
        <v>10</v>
      </c>
      <c r="F69" t="s">
        <v>17</v>
      </c>
      <c r="G69" t="s">
        <v>10</v>
      </c>
      <c r="H69" t="s">
        <v>11</v>
      </c>
      <c r="I69" t="s">
        <v>12</v>
      </c>
      <c r="J69">
        <v>277449</v>
      </c>
      <c r="K69" t="s">
        <v>9</v>
      </c>
      <c r="L69" t="s">
        <v>17</v>
      </c>
    </row>
    <row r="70" spans="1:12">
      <c r="A70" t="s">
        <v>135</v>
      </c>
      <c r="B70" t="s">
        <v>232</v>
      </c>
      <c r="C70" t="s">
        <v>135</v>
      </c>
      <c r="D70" t="s">
        <v>133</v>
      </c>
      <c r="E70" t="s">
        <v>10</v>
      </c>
      <c r="F70" t="s">
        <v>33</v>
      </c>
      <c r="G70" t="s">
        <v>10</v>
      </c>
      <c r="H70" t="s">
        <v>11</v>
      </c>
      <c r="I70" t="s">
        <v>12</v>
      </c>
      <c r="J70">
        <v>271280</v>
      </c>
      <c r="K70" t="s">
        <v>9</v>
      </c>
      <c r="L70" t="s">
        <v>33</v>
      </c>
    </row>
    <row r="71" spans="1:12">
      <c r="A71" t="s">
        <v>136</v>
      </c>
      <c r="B71" t="s">
        <v>233</v>
      </c>
      <c r="C71" t="s">
        <v>136</v>
      </c>
      <c r="D71" t="s">
        <v>133</v>
      </c>
      <c r="E71" t="s">
        <v>10</v>
      </c>
      <c r="F71" t="s">
        <v>38</v>
      </c>
      <c r="G71" t="s">
        <v>10</v>
      </c>
      <c r="H71" t="s">
        <v>11</v>
      </c>
      <c r="I71" t="s">
        <v>12</v>
      </c>
      <c r="J71">
        <v>259562</v>
      </c>
      <c r="K71" t="s">
        <v>9</v>
      </c>
      <c r="L71" t="s">
        <v>38</v>
      </c>
    </row>
    <row r="72" spans="1:12">
      <c r="A72" t="s">
        <v>137</v>
      </c>
      <c r="B72" t="s">
        <v>234</v>
      </c>
      <c r="C72" t="s">
        <v>137</v>
      </c>
      <c r="D72" t="s">
        <v>133</v>
      </c>
      <c r="E72" t="s">
        <v>10</v>
      </c>
      <c r="F72" t="s">
        <v>40</v>
      </c>
      <c r="G72" t="s">
        <v>10</v>
      </c>
      <c r="H72" t="s">
        <v>11</v>
      </c>
      <c r="I72" t="s">
        <v>12</v>
      </c>
      <c r="J72">
        <v>261773</v>
      </c>
      <c r="K72" t="s">
        <v>9</v>
      </c>
      <c r="L72" t="s">
        <v>40</v>
      </c>
    </row>
    <row r="73" spans="1:12">
      <c r="A73" t="s">
        <v>138</v>
      </c>
      <c r="B73" t="s">
        <v>235</v>
      </c>
      <c r="C73" t="s">
        <v>138</v>
      </c>
      <c r="D73" t="s">
        <v>133</v>
      </c>
      <c r="E73" t="s">
        <v>10</v>
      </c>
      <c r="F73" t="s">
        <v>81</v>
      </c>
      <c r="G73" t="s">
        <v>10</v>
      </c>
      <c r="H73" t="s">
        <v>11</v>
      </c>
      <c r="I73" t="s">
        <v>12</v>
      </c>
      <c r="J73">
        <v>252796</v>
      </c>
      <c r="K73" t="s">
        <v>9</v>
      </c>
      <c r="L73" t="s">
        <v>81</v>
      </c>
    </row>
    <row r="74" spans="1:12">
      <c r="A74" t="s">
        <v>139</v>
      </c>
      <c r="B74" t="s">
        <v>236</v>
      </c>
      <c r="C74" t="s">
        <v>139</v>
      </c>
      <c r="D74" t="s">
        <v>133</v>
      </c>
      <c r="E74" t="s">
        <v>10</v>
      </c>
      <c r="F74" t="s">
        <v>83</v>
      </c>
      <c r="G74" t="s">
        <v>10</v>
      </c>
      <c r="H74" t="s">
        <v>11</v>
      </c>
      <c r="I74" t="s">
        <v>12</v>
      </c>
      <c r="J74">
        <v>248233</v>
      </c>
      <c r="K74" t="s">
        <v>9</v>
      </c>
      <c r="L74" t="s">
        <v>83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3"/>
  <sheetViews>
    <sheetView workbookViewId="0">
      <selection activeCell="N29" sqref="N29"/>
    </sheetView>
  </sheetViews>
  <sheetFormatPr defaultColWidth="11" defaultRowHeight="15.5"/>
  <cols>
    <col min="1" max="1" width="14.5" bestFit="1" customWidth="1"/>
    <col min="2" max="2" width="15.33203125" bestFit="1" customWidth="1"/>
    <col min="3" max="3" width="14.5" bestFit="1" customWidth="1"/>
    <col min="4" max="6" width="7.5" bestFit="1" customWidth="1"/>
    <col min="7" max="7" width="9.5" bestFit="1" customWidth="1"/>
    <col min="8" max="8" width="8.5" bestFit="1" customWidth="1"/>
    <col min="9" max="10" width="9.5" bestFit="1" customWidth="1"/>
  </cols>
  <sheetData>
    <row r="1" spans="1:15">
      <c r="A1" t="s">
        <v>237</v>
      </c>
      <c r="B1" t="s">
        <v>140</v>
      </c>
      <c r="C1" t="s">
        <v>237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243</v>
      </c>
      <c r="L1" t="s">
        <v>244</v>
      </c>
      <c r="M1" t="s">
        <v>245</v>
      </c>
    </row>
    <row r="2" spans="1:15">
      <c r="A2" s="2" t="s">
        <v>101</v>
      </c>
      <c r="B2" s="2" t="s">
        <v>203</v>
      </c>
      <c r="C2" s="2" t="s">
        <v>101</v>
      </c>
      <c r="D2" s="2" t="s">
        <v>100</v>
      </c>
      <c r="E2" s="2" t="s">
        <v>10</v>
      </c>
      <c r="F2" s="2" t="s">
        <v>17</v>
      </c>
      <c r="G2" s="2" t="s">
        <v>10</v>
      </c>
      <c r="H2" s="2" t="s">
        <v>11</v>
      </c>
      <c r="I2" s="2" t="s">
        <v>12</v>
      </c>
      <c r="J2" s="2">
        <v>322726</v>
      </c>
      <c r="K2" s="2">
        <v>0.77496324724943999</v>
      </c>
      <c r="L2" s="2">
        <f>J2</f>
        <v>322726</v>
      </c>
      <c r="M2" s="2">
        <v>1</v>
      </c>
      <c r="N2" t="str">
        <f>MID(C2,1,7)</f>
        <v>6500001</v>
      </c>
      <c r="O2">
        <v>253337</v>
      </c>
    </row>
    <row r="3" spans="1:15">
      <c r="A3" t="s">
        <v>111</v>
      </c>
      <c r="B3" t="s">
        <v>213</v>
      </c>
      <c r="C3" t="s">
        <v>111</v>
      </c>
      <c r="D3" t="s">
        <v>100</v>
      </c>
      <c r="E3" t="s">
        <v>10</v>
      </c>
      <c r="F3" t="s">
        <v>112</v>
      </c>
      <c r="G3" t="s">
        <v>10</v>
      </c>
      <c r="H3" t="s">
        <v>11</v>
      </c>
      <c r="I3" t="s">
        <v>12</v>
      </c>
      <c r="J3">
        <v>281608</v>
      </c>
      <c r="K3">
        <v>0.97114832151543129</v>
      </c>
      <c r="L3">
        <f t="shared" ref="L3:L21" si="0">J3+L2</f>
        <v>604334</v>
      </c>
      <c r="N3" t="str">
        <f t="shared" ref="N3:N21" si="1">MID(C3,1,7)</f>
        <v>6500011</v>
      </c>
      <c r="O3">
        <f>O2+622148</f>
        <v>875485</v>
      </c>
    </row>
    <row r="4" spans="1:15">
      <c r="A4" t="s">
        <v>77</v>
      </c>
      <c r="B4" t="s">
        <v>185</v>
      </c>
      <c r="C4" t="s">
        <v>77</v>
      </c>
      <c r="D4" t="s">
        <v>75</v>
      </c>
      <c r="E4" t="s">
        <v>10</v>
      </c>
      <c r="F4" t="s">
        <v>33</v>
      </c>
      <c r="G4" t="s">
        <v>10</v>
      </c>
      <c r="H4" t="s">
        <v>11</v>
      </c>
      <c r="I4" t="s">
        <v>12</v>
      </c>
      <c r="J4">
        <v>268464</v>
      </c>
      <c r="K4">
        <v>2.2807943365745214</v>
      </c>
      <c r="L4">
        <f t="shared" si="0"/>
        <v>872798</v>
      </c>
      <c r="N4" t="str">
        <f t="shared" si="1"/>
        <v>6300002</v>
      </c>
      <c r="O4">
        <f>O3+622148</f>
        <v>1497633</v>
      </c>
    </row>
    <row r="5" spans="1:15">
      <c r="A5" s="2" t="s">
        <v>106</v>
      </c>
      <c r="B5" s="2" t="s">
        <v>208</v>
      </c>
      <c r="C5" s="2" t="s">
        <v>106</v>
      </c>
      <c r="D5" s="2" t="s">
        <v>100</v>
      </c>
      <c r="E5" s="2" t="s">
        <v>10</v>
      </c>
      <c r="F5" s="2" t="s">
        <v>83</v>
      </c>
      <c r="G5" s="2" t="s">
        <v>10</v>
      </c>
      <c r="H5" s="2" t="s">
        <v>11</v>
      </c>
      <c r="I5" s="2" t="s">
        <v>12</v>
      </c>
      <c r="J5" s="2">
        <v>215111</v>
      </c>
      <c r="K5" s="2">
        <v>9.8881678948388103</v>
      </c>
      <c r="L5" s="2">
        <f t="shared" si="0"/>
        <v>1087909</v>
      </c>
      <c r="M5" s="2">
        <v>1</v>
      </c>
      <c r="N5" t="str">
        <f t="shared" si="1"/>
        <v>6500006</v>
      </c>
    </row>
    <row r="6" spans="1:15">
      <c r="A6" t="s">
        <v>80</v>
      </c>
      <c r="B6" t="s">
        <v>188</v>
      </c>
      <c r="C6" t="s">
        <v>80</v>
      </c>
      <c r="D6" t="s">
        <v>75</v>
      </c>
      <c r="E6" t="s">
        <v>10</v>
      </c>
      <c r="F6" t="s">
        <v>81</v>
      </c>
      <c r="G6" t="s">
        <v>10</v>
      </c>
      <c r="H6" t="s">
        <v>11</v>
      </c>
      <c r="I6" t="s">
        <v>12</v>
      </c>
      <c r="J6">
        <v>248868</v>
      </c>
      <c r="K6">
        <v>6.2274789031889117</v>
      </c>
      <c r="L6">
        <f t="shared" si="0"/>
        <v>1336777</v>
      </c>
      <c r="N6" t="str">
        <f t="shared" si="1"/>
        <v>6300005</v>
      </c>
      <c r="O6">
        <f>O5+622148</f>
        <v>622148</v>
      </c>
    </row>
    <row r="7" spans="1:15">
      <c r="A7" s="2" t="s">
        <v>107</v>
      </c>
      <c r="B7" s="2" t="s">
        <v>209</v>
      </c>
      <c r="C7" s="2" t="s">
        <v>107</v>
      </c>
      <c r="D7" s="2" t="s">
        <v>100</v>
      </c>
      <c r="E7" s="2" t="s">
        <v>10</v>
      </c>
      <c r="F7" s="2" t="s">
        <v>85</v>
      </c>
      <c r="G7" s="2" t="s">
        <v>10</v>
      </c>
      <c r="H7" s="2" t="s">
        <v>11</v>
      </c>
      <c r="I7" s="2" t="s">
        <v>12</v>
      </c>
      <c r="J7" s="2">
        <v>224631</v>
      </c>
      <c r="K7" s="2">
        <v>5.350538309147792</v>
      </c>
      <c r="L7" s="2">
        <f t="shared" si="0"/>
        <v>1561408</v>
      </c>
      <c r="M7" s="2">
        <v>1</v>
      </c>
      <c r="N7" t="str">
        <f t="shared" si="1"/>
        <v>6500007</v>
      </c>
      <c r="O7">
        <f>O6+622148</f>
        <v>1244296</v>
      </c>
    </row>
    <row r="8" spans="1:15">
      <c r="A8" t="s">
        <v>68</v>
      </c>
      <c r="B8" t="s">
        <v>178</v>
      </c>
      <c r="C8" t="s">
        <v>68</v>
      </c>
      <c r="D8" t="s">
        <v>23</v>
      </c>
      <c r="E8" t="s">
        <v>67</v>
      </c>
      <c r="F8" t="s">
        <v>17</v>
      </c>
      <c r="G8" t="s">
        <v>10</v>
      </c>
      <c r="H8" t="s">
        <v>11</v>
      </c>
      <c r="I8" t="s">
        <v>12</v>
      </c>
      <c r="J8">
        <v>298947</v>
      </c>
      <c r="K8">
        <v>8.146678547252673</v>
      </c>
      <c r="L8">
        <f t="shared" si="0"/>
        <v>1860355</v>
      </c>
      <c r="N8" t="str">
        <f t="shared" si="1"/>
        <v>1001701</v>
      </c>
      <c r="O8">
        <f>O7+622148</f>
        <v>1866444</v>
      </c>
    </row>
    <row r="9" spans="1:15">
      <c r="A9" s="2" t="s">
        <v>108</v>
      </c>
      <c r="B9" s="2" t="s">
        <v>210</v>
      </c>
      <c r="C9" s="2" t="s">
        <v>108</v>
      </c>
      <c r="D9" s="2" t="s">
        <v>100</v>
      </c>
      <c r="E9" s="2" t="s">
        <v>10</v>
      </c>
      <c r="F9" s="2" t="s">
        <v>87</v>
      </c>
      <c r="G9" s="2" t="s">
        <v>10</v>
      </c>
      <c r="H9" s="2" t="s">
        <v>11</v>
      </c>
      <c r="I9" s="2" t="s">
        <v>12</v>
      </c>
      <c r="J9" s="2">
        <v>282028</v>
      </c>
      <c r="K9" s="2">
        <v>6.9407768029952903</v>
      </c>
      <c r="L9" s="2">
        <f t="shared" si="0"/>
        <v>2142383</v>
      </c>
      <c r="M9" s="2">
        <v>1</v>
      </c>
      <c r="N9" t="str">
        <f t="shared" si="1"/>
        <v>6500008</v>
      </c>
      <c r="O9">
        <f>O8+622148</f>
        <v>2488592</v>
      </c>
    </row>
    <row r="10" spans="1:15">
      <c r="A10" t="s">
        <v>105</v>
      </c>
      <c r="B10" t="s">
        <v>207</v>
      </c>
      <c r="C10" t="s">
        <v>105</v>
      </c>
      <c r="D10" t="s">
        <v>100</v>
      </c>
      <c r="E10" t="s">
        <v>10</v>
      </c>
      <c r="F10" t="s">
        <v>81</v>
      </c>
      <c r="G10" t="s">
        <v>10</v>
      </c>
      <c r="H10" t="s">
        <v>11</v>
      </c>
      <c r="I10" t="s">
        <v>12</v>
      </c>
      <c r="J10">
        <v>244030</v>
      </c>
      <c r="K10">
        <v>9.5655901553500957</v>
      </c>
      <c r="L10">
        <f t="shared" si="0"/>
        <v>2386413</v>
      </c>
      <c r="N10" t="str">
        <f t="shared" si="1"/>
        <v>6500005</v>
      </c>
      <c r="O10">
        <f>O9+622148</f>
        <v>3110740</v>
      </c>
    </row>
    <row r="11" spans="1:15">
      <c r="A11" t="s">
        <v>84</v>
      </c>
      <c r="B11" t="s">
        <v>190</v>
      </c>
      <c r="C11" t="s">
        <v>84</v>
      </c>
      <c r="D11" t="s">
        <v>75</v>
      </c>
      <c r="E11" t="s">
        <v>10</v>
      </c>
      <c r="F11" t="s">
        <v>85</v>
      </c>
      <c r="G11" t="s">
        <v>10</v>
      </c>
      <c r="H11" t="s">
        <v>11</v>
      </c>
      <c r="I11" t="s">
        <v>12</v>
      </c>
      <c r="J11">
        <v>248887</v>
      </c>
      <c r="K11">
        <v>9.5711815203075723</v>
      </c>
      <c r="L11">
        <f t="shared" si="0"/>
        <v>2635300</v>
      </c>
      <c r="N11" t="str">
        <f t="shared" si="1"/>
        <v>6300007</v>
      </c>
    </row>
    <row r="12" spans="1:15">
      <c r="A12" s="2" t="s">
        <v>110</v>
      </c>
      <c r="B12" s="2" t="s">
        <v>212</v>
      </c>
      <c r="C12" s="2" t="s">
        <v>110</v>
      </c>
      <c r="D12" s="2" t="s">
        <v>100</v>
      </c>
      <c r="E12" s="2" t="s">
        <v>10</v>
      </c>
      <c r="F12" s="2" t="s">
        <v>23</v>
      </c>
      <c r="G12" s="2" t="s">
        <v>10</v>
      </c>
      <c r="H12" s="2" t="s">
        <v>11</v>
      </c>
      <c r="I12" s="2" t="s">
        <v>12</v>
      </c>
      <c r="J12" s="2">
        <v>272370</v>
      </c>
      <c r="K12" s="2">
        <v>20.139401010320132</v>
      </c>
      <c r="L12" s="2">
        <f t="shared" si="0"/>
        <v>2907670</v>
      </c>
      <c r="M12" s="2">
        <v>1</v>
      </c>
      <c r="N12" t="str">
        <f t="shared" si="1"/>
        <v>6500010</v>
      </c>
    </row>
    <row r="13" spans="1:15">
      <c r="A13" t="s">
        <v>78</v>
      </c>
      <c r="B13" t="s">
        <v>186</v>
      </c>
      <c r="C13" t="s">
        <v>78</v>
      </c>
      <c r="D13" t="s">
        <v>75</v>
      </c>
      <c r="E13" t="s">
        <v>10</v>
      </c>
      <c r="F13" t="s">
        <v>38</v>
      </c>
      <c r="G13" t="s">
        <v>10</v>
      </c>
      <c r="H13" t="s">
        <v>11</v>
      </c>
      <c r="I13" t="s">
        <v>12</v>
      </c>
      <c r="J13">
        <v>289911</v>
      </c>
      <c r="K13">
        <v>10.640089505926539</v>
      </c>
      <c r="L13">
        <f t="shared" si="0"/>
        <v>3197581</v>
      </c>
      <c r="N13" t="str">
        <f t="shared" si="1"/>
        <v>6300003</v>
      </c>
    </row>
    <row r="14" spans="1:15">
      <c r="A14" s="2" t="s">
        <v>113</v>
      </c>
      <c r="B14" s="2" t="s">
        <v>214</v>
      </c>
      <c r="C14" s="2" t="s">
        <v>113</v>
      </c>
      <c r="D14" s="2" t="s">
        <v>100</v>
      </c>
      <c r="E14" s="2" t="s">
        <v>10</v>
      </c>
      <c r="F14" s="2" t="s">
        <v>114</v>
      </c>
      <c r="G14" s="2" t="s">
        <v>10</v>
      </c>
      <c r="H14" s="2" t="s">
        <v>11</v>
      </c>
      <c r="I14" s="2" t="s">
        <v>12</v>
      </c>
      <c r="J14" s="2">
        <v>251191</v>
      </c>
      <c r="K14" s="2">
        <v>12.160656847271653</v>
      </c>
      <c r="L14" s="2">
        <f t="shared" si="0"/>
        <v>3448772</v>
      </c>
      <c r="M14" s="2">
        <v>1</v>
      </c>
      <c r="N14" t="str">
        <f t="shared" si="1"/>
        <v>6500012</v>
      </c>
    </row>
    <row r="15" spans="1:15">
      <c r="A15" t="s">
        <v>104</v>
      </c>
      <c r="B15" t="s">
        <v>206</v>
      </c>
      <c r="C15" t="s">
        <v>104</v>
      </c>
      <c r="D15" t="s">
        <v>100</v>
      </c>
      <c r="E15" t="s">
        <v>10</v>
      </c>
      <c r="F15" t="s">
        <v>40</v>
      </c>
      <c r="G15" t="s">
        <v>10</v>
      </c>
      <c r="H15" t="s">
        <v>11</v>
      </c>
      <c r="I15" t="s">
        <v>12</v>
      </c>
      <c r="J15">
        <v>282373</v>
      </c>
      <c r="K15">
        <v>16.024704583584302</v>
      </c>
      <c r="L15">
        <f t="shared" si="0"/>
        <v>3731145</v>
      </c>
      <c r="N15" t="str">
        <f t="shared" si="1"/>
        <v>6500004</v>
      </c>
    </row>
    <row r="16" spans="1:15">
      <c r="A16" s="2" t="s">
        <v>76</v>
      </c>
      <c r="B16" s="2" t="s">
        <v>184</v>
      </c>
      <c r="C16" s="2" t="s">
        <v>76</v>
      </c>
      <c r="D16" s="2" t="s">
        <v>75</v>
      </c>
      <c r="E16" s="2" t="s">
        <v>10</v>
      </c>
      <c r="F16" s="2" t="s">
        <v>17</v>
      </c>
      <c r="G16" s="2" t="s">
        <v>10</v>
      </c>
      <c r="H16" s="2" t="s">
        <v>11</v>
      </c>
      <c r="I16" s="2" t="s">
        <v>12</v>
      </c>
      <c r="J16" s="2">
        <v>275449</v>
      </c>
      <c r="K16" s="2">
        <v>16.686804034783091</v>
      </c>
      <c r="L16" s="2">
        <f t="shared" si="0"/>
        <v>4006594</v>
      </c>
      <c r="M16" s="2">
        <v>1</v>
      </c>
      <c r="N16" t="str">
        <f t="shared" si="1"/>
        <v>6300001</v>
      </c>
    </row>
    <row r="17" spans="1:15">
      <c r="A17" t="s">
        <v>102</v>
      </c>
      <c r="B17" t="s">
        <v>204</v>
      </c>
      <c r="C17" t="s">
        <v>102</v>
      </c>
      <c r="D17" t="s">
        <v>100</v>
      </c>
      <c r="E17" t="s">
        <v>10</v>
      </c>
      <c r="F17" t="s">
        <v>33</v>
      </c>
      <c r="G17" t="s">
        <v>10</v>
      </c>
      <c r="H17" t="s">
        <v>11</v>
      </c>
      <c r="I17" t="s">
        <v>12</v>
      </c>
      <c r="J17">
        <v>274711</v>
      </c>
      <c r="K17">
        <v>18.722490814109928</v>
      </c>
      <c r="L17">
        <f t="shared" si="0"/>
        <v>4281305</v>
      </c>
      <c r="N17" t="str">
        <f t="shared" si="1"/>
        <v>6500002</v>
      </c>
    </row>
    <row r="18" spans="1:15">
      <c r="A18" t="s">
        <v>109</v>
      </c>
      <c r="B18" t="s">
        <v>211</v>
      </c>
      <c r="C18" t="s">
        <v>109</v>
      </c>
      <c r="D18" t="s">
        <v>100</v>
      </c>
      <c r="E18" t="s">
        <v>10</v>
      </c>
      <c r="F18" t="s">
        <v>14</v>
      </c>
      <c r="G18" t="s">
        <v>10</v>
      </c>
      <c r="H18" t="s">
        <v>11</v>
      </c>
      <c r="I18" t="s">
        <v>12</v>
      </c>
      <c r="J18">
        <v>239962</v>
      </c>
      <c r="K18">
        <v>18.965485968472386</v>
      </c>
      <c r="L18">
        <f t="shared" si="0"/>
        <v>4521267</v>
      </c>
      <c r="N18" t="str">
        <f t="shared" si="1"/>
        <v>6500009</v>
      </c>
    </row>
    <row r="19" spans="1:15">
      <c r="A19" s="2" t="s">
        <v>82</v>
      </c>
      <c r="B19" s="2" t="s">
        <v>189</v>
      </c>
      <c r="C19" s="2" t="s">
        <v>82</v>
      </c>
      <c r="D19" s="2" t="s">
        <v>75</v>
      </c>
      <c r="E19" s="2" t="s">
        <v>10</v>
      </c>
      <c r="F19" s="2" t="s">
        <v>83</v>
      </c>
      <c r="G19" s="2" t="s">
        <v>10</v>
      </c>
      <c r="H19" s="2" t="s">
        <v>11</v>
      </c>
      <c r="I19" s="2" t="s">
        <v>12</v>
      </c>
      <c r="J19" s="2">
        <v>245521</v>
      </c>
      <c r="K19" s="2">
        <v>19.068238548431282</v>
      </c>
      <c r="L19" s="2">
        <f t="shared" si="0"/>
        <v>4766788</v>
      </c>
      <c r="M19" s="2">
        <v>1</v>
      </c>
      <c r="N19" t="str">
        <f t="shared" si="1"/>
        <v>6300006</v>
      </c>
    </row>
    <row r="20" spans="1:15">
      <c r="A20" t="s">
        <v>103</v>
      </c>
      <c r="B20" t="s">
        <v>205</v>
      </c>
      <c r="C20" t="s">
        <v>103</v>
      </c>
      <c r="D20" t="s">
        <v>100</v>
      </c>
      <c r="E20" t="s">
        <v>10</v>
      </c>
      <c r="F20" t="s">
        <v>38</v>
      </c>
      <c r="G20" t="s">
        <v>10</v>
      </c>
      <c r="H20" t="s">
        <v>11</v>
      </c>
      <c r="I20" t="s">
        <v>12</v>
      </c>
      <c r="J20">
        <v>259224</v>
      </c>
      <c r="K20">
        <v>19.563386016611084</v>
      </c>
      <c r="L20">
        <f t="shared" si="0"/>
        <v>5026012</v>
      </c>
      <c r="N20" t="str">
        <f t="shared" si="1"/>
        <v>6500003</v>
      </c>
    </row>
    <row r="21" spans="1:15">
      <c r="A21" s="2" t="s">
        <v>86</v>
      </c>
      <c r="B21" s="2" t="s">
        <v>191</v>
      </c>
      <c r="C21" s="2" t="s">
        <v>86</v>
      </c>
      <c r="D21" s="2" t="s">
        <v>75</v>
      </c>
      <c r="E21" s="2" t="s">
        <v>10</v>
      </c>
      <c r="F21" s="2" t="s">
        <v>87</v>
      </c>
      <c r="G21" s="2" t="s">
        <v>10</v>
      </c>
      <c r="H21" s="2" t="s">
        <v>11</v>
      </c>
      <c r="I21" s="2" t="s">
        <v>12</v>
      </c>
      <c r="J21" s="2">
        <v>252360</v>
      </c>
      <c r="K21" s="2">
        <v>8.2223448989102419</v>
      </c>
      <c r="L21" s="2">
        <f t="shared" si="0"/>
        <v>5278372</v>
      </c>
      <c r="M21" s="2">
        <v>1</v>
      </c>
      <c r="N21" t="str">
        <f t="shared" si="1"/>
        <v>6300008</v>
      </c>
      <c r="O21">
        <f>O20+622148</f>
        <v>622148</v>
      </c>
    </row>
    <row r="22" spans="1:15">
      <c r="A22" t="s">
        <v>79</v>
      </c>
      <c r="B22" t="s">
        <v>187</v>
      </c>
      <c r="C22" t="s">
        <v>79</v>
      </c>
      <c r="D22" t="s">
        <v>75</v>
      </c>
      <c r="E22" t="s">
        <v>10</v>
      </c>
      <c r="F22" t="s">
        <v>40</v>
      </c>
      <c r="G22" t="s">
        <v>10</v>
      </c>
      <c r="H22" t="s">
        <v>11</v>
      </c>
      <c r="I22" t="s">
        <v>12</v>
      </c>
      <c r="J22">
        <v>320963</v>
      </c>
      <c r="K22">
        <v>20.476325880771821</v>
      </c>
      <c r="L22">
        <f t="shared" ref="L22" si="2">J22+L21</f>
        <v>5599335</v>
      </c>
      <c r="N22" t="str">
        <f>MID(C22,1,7)</f>
        <v>6300004</v>
      </c>
    </row>
    <row r="26" spans="1:15">
      <c r="E26" t="s">
        <v>246</v>
      </c>
      <c r="F26">
        <f>L22/9</f>
        <v>622148.33333333337</v>
      </c>
      <c r="G26" t="s">
        <v>247</v>
      </c>
      <c r="H26">
        <v>253337</v>
      </c>
    </row>
    <row r="34" spans="2:9" ht="19.5">
      <c r="B34" s="2" t="s">
        <v>203</v>
      </c>
      <c r="C34" s="3">
        <v>322726</v>
      </c>
    </row>
    <row r="35" spans="2:9" ht="19.5">
      <c r="B35" s="2" t="s">
        <v>208</v>
      </c>
      <c r="C35" s="3">
        <v>215111</v>
      </c>
      <c r="H35">
        <f>O10+622148</f>
        <v>3732888</v>
      </c>
      <c r="I35">
        <f>H35-F26</f>
        <v>3110739.6666666665</v>
      </c>
    </row>
    <row r="36" spans="2:9" ht="19.5">
      <c r="B36" s="2" t="s">
        <v>209</v>
      </c>
      <c r="C36" s="3">
        <v>224631</v>
      </c>
    </row>
    <row r="37" spans="2:9" ht="19.5">
      <c r="B37" s="2" t="s">
        <v>210</v>
      </c>
      <c r="C37" s="3">
        <v>282028</v>
      </c>
    </row>
    <row r="38" spans="2:9" ht="19.5">
      <c r="B38" s="2" t="s">
        <v>212</v>
      </c>
      <c r="C38" s="3">
        <v>272370</v>
      </c>
    </row>
    <row r="39" spans="2:9" ht="19.5">
      <c r="B39" s="2" t="s">
        <v>214</v>
      </c>
      <c r="C39" s="3">
        <v>251191</v>
      </c>
    </row>
    <row r="40" spans="2:9" ht="19.5">
      <c r="B40" s="2" t="s">
        <v>184</v>
      </c>
      <c r="C40" s="3">
        <v>275449</v>
      </c>
    </row>
    <row r="41" spans="2:9" ht="19.5">
      <c r="B41" s="2" t="s">
        <v>189</v>
      </c>
      <c r="C41" s="3">
        <v>245521</v>
      </c>
    </row>
    <row r="42" spans="2:9" ht="19.5">
      <c r="B42" s="2" t="s">
        <v>191</v>
      </c>
      <c r="C42" s="3">
        <v>252360</v>
      </c>
    </row>
    <row r="43" spans="2:9">
      <c r="C43">
        <f>SUM(C34:C42)</f>
        <v>2341387</v>
      </c>
    </row>
  </sheetData>
  <autoFilter ref="A1:O22" xr:uid="{00000000-0009-0000-0000-000003000000}">
    <sortState xmlns:xlrd2="http://schemas.microsoft.com/office/spreadsheetml/2017/richdata2" ref="A2:O21">
      <sortCondition ref="B1:B22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O691"/>
  <sheetViews>
    <sheetView workbookViewId="0">
      <selection activeCell="S121" sqref="S121"/>
    </sheetView>
  </sheetViews>
  <sheetFormatPr defaultColWidth="10.6640625" defaultRowHeight="15.5"/>
  <cols>
    <col min="1" max="1" width="7.5" bestFit="1" customWidth="1"/>
    <col min="2" max="2" width="17.5" style="4" bestFit="1" customWidth="1"/>
    <col min="3" max="5" width="7.5" bestFit="1" customWidth="1"/>
    <col min="6" max="6" width="9.5" bestFit="1" customWidth="1"/>
    <col min="7" max="7" width="7.5" bestFit="1" customWidth="1"/>
    <col min="8" max="8" width="9.5" bestFit="1" customWidth="1"/>
    <col min="9" max="9" width="8.5" bestFit="1" customWidth="1"/>
    <col min="10" max="19" width="9.33203125" customWidth="1"/>
  </cols>
  <sheetData>
    <row r="1" spans="1:15">
      <c r="A1" t="s">
        <v>140</v>
      </c>
      <c r="B1" s="4" t="s">
        <v>248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249</v>
      </c>
      <c r="J1" t="s">
        <v>879</v>
      </c>
      <c r="K1" t="s">
        <v>876</v>
      </c>
      <c r="L1" t="s">
        <v>877</v>
      </c>
      <c r="M1" t="s">
        <v>881</v>
      </c>
      <c r="N1" t="s">
        <v>900</v>
      </c>
      <c r="O1" t="s">
        <v>880</v>
      </c>
    </row>
    <row r="2" spans="1:15" hidden="1">
      <c r="A2" t="s">
        <v>288</v>
      </c>
      <c r="B2" s="4">
        <v>63000011200026</v>
      </c>
      <c r="C2">
        <v>63</v>
      </c>
      <c r="D2">
        <v>0</v>
      </c>
      <c r="E2">
        <v>1</v>
      </c>
      <c r="F2">
        <v>120</v>
      </c>
      <c r="G2">
        <v>26</v>
      </c>
      <c r="H2">
        <v>0</v>
      </c>
      <c r="I2">
        <v>6300001</v>
      </c>
      <c r="J2">
        <v>3002</v>
      </c>
      <c r="K2">
        <v>0.63584350240562082</v>
      </c>
      <c r="L2">
        <f>J2</f>
        <v>3002</v>
      </c>
      <c r="M2">
        <f>L56/4</f>
        <v>68862.25</v>
      </c>
      <c r="N2">
        <v>60743</v>
      </c>
    </row>
    <row r="3" spans="1:15" hidden="1">
      <c r="A3" t="s">
        <v>292</v>
      </c>
      <c r="B3" s="4">
        <v>63000011200030</v>
      </c>
      <c r="C3">
        <v>63</v>
      </c>
      <c r="D3">
        <v>0</v>
      </c>
      <c r="E3">
        <v>1</v>
      </c>
      <c r="F3">
        <v>120</v>
      </c>
      <c r="G3">
        <v>30</v>
      </c>
      <c r="H3">
        <v>0</v>
      </c>
      <c r="I3">
        <v>6300001</v>
      </c>
      <c r="J3">
        <v>4328</v>
      </c>
      <c r="K3">
        <v>1.9334375170262263</v>
      </c>
      <c r="L3">
        <f>J3+L2</f>
        <v>7330</v>
      </c>
      <c r="N3">
        <f>N2+68862.25</f>
        <v>129605.25</v>
      </c>
    </row>
    <row r="4" spans="1:15" hidden="1">
      <c r="A4" t="s">
        <v>301</v>
      </c>
      <c r="B4" s="4">
        <v>63000011200039</v>
      </c>
      <c r="C4">
        <v>63</v>
      </c>
      <c r="D4">
        <v>0</v>
      </c>
      <c r="E4">
        <v>1</v>
      </c>
      <c r="F4">
        <v>120</v>
      </c>
      <c r="G4">
        <v>39</v>
      </c>
      <c r="H4">
        <v>0</v>
      </c>
      <c r="I4">
        <v>6300001</v>
      </c>
      <c r="J4">
        <v>2072</v>
      </c>
      <c r="K4">
        <v>1.9825150123213935</v>
      </c>
      <c r="L4">
        <f t="shared" ref="L4:L56" si="0">J4+L3</f>
        <v>9402</v>
      </c>
      <c r="N4">
        <f t="shared" ref="N4:N5" si="1">N3+68862.25</f>
        <v>198467.5</v>
      </c>
    </row>
    <row r="5" spans="1:15" hidden="1">
      <c r="A5" t="s">
        <v>283</v>
      </c>
      <c r="B5" s="4">
        <v>63000011200021</v>
      </c>
      <c r="C5">
        <v>63</v>
      </c>
      <c r="D5">
        <v>0</v>
      </c>
      <c r="E5">
        <v>1</v>
      </c>
      <c r="F5">
        <v>120</v>
      </c>
      <c r="G5">
        <v>21</v>
      </c>
      <c r="H5">
        <v>0</v>
      </c>
      <c r="I5">
        <v>6300001</v>
      </c>
      <c r="J5">
        <v>8259</v>
      </c>
      <c r="K5">
        <v>2.6298118270537261</v>
      </c>
      <c r="L5">
        <f t="shared" si="0"/>
        <v>17661</v>
      </c>
      <c r="N5">
        <f t="shared" si="1"/>
        <v>267329.75</v>
      </c>
    </row>
    <row r="6" spans="1:15" hidden="1">
      <c r="A6" t="s">
        <v>304</v>
      </c>
      <c r="B6" s="4">
        <v>63000011200042</v>
      </c>
      <c r="C6">
        <v>63</v>
      </c>
      <c r="D6">
        <v>0</v>
      </c>
      <c r="E6">
        <v>1</v>
      </c>
      <c r="F6">
        <v>120</v>
      </c>
      <c r="G6">
        <v>42</v>
      </c>
      <c r="H6">
        <v>0</v>
      </c>
      <c r="I6">
        <v>6300001</v>
      </c>
      <c r="J6">
        <v>885</v>
      </c>
      <c r="K6">
        <v>3.9825987484498606</v>
      </c>
      <c r="L6">
        <f t="shared" si="0"/>
        <v>18546</v>
      </c>
    </row>
    <row r="7" spans="1:15" hidden="1">
      <c r="A7" t="s">
        <v>295</v>
      </c>
      <c r="B7" s="4">
        <v>63000011200033</v>
      </c>
      <c r="C7">
        <v>63</v>
      </c>
      <c r="D7">
        <v>0</v>
      </c>
      <c r="E7">
        <v>1</v>
      </c>
      <c r="F7">
        <v>120</v>
      </c>
      <c r="G7">
        <v>33</v>
      </c>
      <c r="H7">
        <v>0</v>
      </c>
      <c r="I7">
        <v>6300001</v>
      </c>
      <c r="J7">
        <v>3475</v>
      </c>
      <c r="K7">
        <v>4.1170364289440728</v>
      </c>
      <c r="L7">
        <f t="shared" si="0"/>
        <v>22021</v>
      </c>
    </row>
    <row r="8" spans="1:15" hidden="1">
      <c r="A8" t="s">
        <v>297</v>
      </c>
      <c r="B8" s="4">
        <v>63000011200035</v>
      </c>
      <c r="C8">
        <v>63</v>
      </c>
      <c r="D8">
        <v>0</v>
      </c>
      <c r="E8">
        <v>1</v>
      </c>
      <c r="F8">
        <v>120</v>
      </c>
      <c r="G8">
        <v>35</v>
      </c>
      <c r="H8">
        <v>0</v>
      </c>
      <c r="I8">
        <v>6300001</v>
      </c>
      <c r="J8">
        <v>4388</v>
      </c>
      <c r="K8">
        <v>4.3846816018432335</v>
      </c>
      <c r="L8">
        <f t="shared" si="0"/>
        <v>26409</v>
      </c>
    </row>
    <row r="9" spans="1:15" hidden="1">
      <c r="A9" t="s">
        <v>300</v>
      </c>
      <c r="B9" s="4">
        <v>63000011200038</v>
      </c>
      <c r="C9">
        <v>63</v>
      </c>
      <c r="D9">
        <v>0</v>
      </c>
      <c r="E9">
        <v>1</v>
      </c>
      <c r="F9">
        <v>120</v>
      </c>
      <c r="G9">
        <v>38</v>
      </c>
      <c r="H9">
        <v>0</v>
      </c>
      <c r="I9">
        <v>6300001</v>
      </c>
      <c r="J9">
        <v>9541</v>
      </c>
      <c r="K9">
        <v>4.601657511814869</v>
      </c>
      <c r="L9">
        <f t="shared" si="0"/>
        <v>35950</v>
      </c>
    </row>
    <row r="10" spans="1:15" hidden="1">
      <c r="A10" t="s">
        <v>271</v>
      </c>
      <c r="B10" s="4">
        <v>63000011200009</v>
      </c>
      <c r="C10">
        <v>63</v>
      </c>
      <c r="D10">
        <v>0</v>
      </c>
      <c r="E10">
        <v>1</v>
      </c>
      <c r="F10">
        <v>120</v>
      </c>
      <c r="G10">
        <v>9</v>
      </c>
      <c r="H10">
        <v>0</v>
      </c>
      <c r="I10">
        <v>6300001</v>
      </c>
      <c r="J10">
        <v>7632</v>
      </c>
      <c r="K10">
        <v>4.6742852919187907</v>
      </c>
      <c r="L10">
        <f t="shared" si="0"/>
        <v>43582</v>
      </c>
    </row>
    <row r="11" spans="1:15" hidden="1">
      <c r="A11" t="s">
        <v>286</v>
      </c>
      <c r="B11" s="4">
        <v>63000011200024</v>
      </c>
      <c r="C11">
        <v>63</v>
      </c>
      <c r="D11">
        <v>0</v>
      </c>
      <c r="E11">
        <v>1</v>
      </c>
      <c r="F11">
        <v>120</v>
      </c>
      <c r="G11">
        <v>24</v>
      </c>
      <c r="H11">
        <v>0</v>
      </c>
      <c r="I11">
        <v>6300001</v>
      </c>
      <c r="J11">
        <v>5029</v>
      </c>
      <c r="K11">
        <v>4.8697208273049366</v>
      </c>
      <c r="L11">
        <f t="shared" si="0"/>
        <v>48611</v>
      </c>
    </row>
    <row r="12" spans="1:15" hidden="1">
      <c r="A12" t="s">
        <v>261</v>
      </c>
      <c r="B12" s="4">
        <v>63000011100041</v>
      </c>
      <c r="C12">
        <v>63</v>
      </c>
      <c r="D12">
        <v>0</v>
      </c>
      <c r="E12">
        <v>1</v>
      </c>
      <c r="F12">
        <v>110</v>
      </c>
      <c r="G12">
        <v>41</v>
      </c>
      <c r="H12">
        <v>0</v>
      </c>
      <c r="I12">
        <v>6300001</v>
      </c>
      <c r="J12">
        <v>7262</v>
      </c>
      <c r="K12">
        <v>6.2235709143655988</v>
      </c>
      <c r="L12">
        <f t="shared" si="0"/>
        <v>55873</v>
      </c>
    </row>
    <row r="13" spans="1:15">
      <c r="A13" s="2" t="s">
        <v>293</v>
      </c>
      <c r="B13" s="5">
        <v>63000011200031</v>
      </c>
      <c r="C13" s="2">
        <v>63</v>
      </c>
      <c r="D13" s="2">
        <v>0</v>
      </c>
      <c r="E13" s="2">
        <v>1</v>
      </c>
      <c r="F13" s="2">
        <v>120</v>
      </c>
      <c r="G13" s="2">
        <v>31</v>
      </c>
      <c r="H13" s="2">
        <v>0</v>
      </c>
      <c r="I13" s="2">
        <v>6300001</v>
      </c>
      <c r="J13" s="2">
        <v>5187</v>
      </c>
      <c r="K13" s="2">
        <v>6.5085728407201557</v>
      </c>
      <c r="L13" s="2">
        <f t="shared" si="0"/>
        <v>61060</v>
      </c>
      <c r="M13" s="2"/>
      <c r="N13" s="2"/>
      <c r="O13" s="2">
        <v>1</v>
      </c>
    </row>
    <row r="14" spans="1:15" hidden="1">
      <c r="A14" t="s">
        <v>267</v>
      </c>
      <c r="B14" s="4">
        <v>63000011200005</v>
      </c>
      <c r="C14">
        <v>63</v>
      </c>
      <c r="D14">
        <v>0</v>
      </c>
      <c r="E14">
        <v>1</v>
      </c>
      <c r="F14">
        <v>120</v>
      </c>
      <c r="G14">
        <v>5</v>
      </c>
      <c r="H14">
        <v>0</v>
      </c>
      <c r="I14">
        <v>6300001</v>
      </c>
      <c r="J14">
        <v>6032</v>
      </c>
      <c r="K14">
        <v>6.7768999594078716</v>
      </c>
      <c r="L14">
        <f t="shared" si="0"/>
        <v>67092</v>
      </c>
    </row>
    <row r="15" spans="1:15" hidden="1">
      <c r="A15" t="s">
        <v>274</v>
      </c>
      <c r="B15" s="4">
        <v>63000011200012</v>
      </c>
      <c r="C15">
        <v>63</v>
      </c>
      <c r="D15">
        <v>0</v>
      </c>
      <c r="E15">
        <v>1</v>
      </c>
      <c r="F15">
        <v>120</v>
      </c>
      <c r="G15">
        <v>12</v>
      </c>
      <c r="H15">
        <v>0</v>
      </c>
      <c r="I15">
        <v>6300001</v>
      </c>
      <c r="J15">
        <v>3668</v>
      </c>
      <c r="K15">
        <v>7.4613818869404263</v>
      </c>
      <c r="L15">
        <f t="shared" si="0"/>
        <v>70760</v>
      </c>
    </row>
    <row r="16" spans="1:15" hidden="1">
      <c r="A16" t="s">
        <v>265</v>
      </c>
      <c r="B16" s="4">
        <v>63000011200003</v>
      </c>
      <c r="C16">
        <v>63</v>
      </c>
      <c r="D16">
        <v>0</v>
      </c>
      <c r="E16">
        <v>1</v>
      </c>
      <c r="F16">
        <v>120</v>
      </c>
      <c r="G16">
        <v>3</v>
      </c>
      <c r="H16">
        <v>0</v>
      </c>
      <c r="I16">
        <v>6300001</v>
      </c>
      <c r="J16">
        <v>4599</v>
      </c>
      <c r="K16">
        <v>9.1204881722575806</v>
      </c>
      <c r="L16">
        <f t="shared" si="0"/>
        <v>75359</v>
      </c>
    </row>
    <row r="17" spans="1:15" hidden="1">
      <c r="A17" t="s">
        <v>251</v>
      </c>
      <c r="B17" s="4">
        <v>63000011100028</v>
      </c>
      <c r="C17">
        <v>63</v>
      </c>
      <c r="D17">
        <v>0</v>
      </c>
      <c r="E17">
        <v>1</v>
      </c>
      <c r="F17">
        <v>110</v>
      </c>
      <c r="G17">
        <v>28</v>
      </c>
      <c r="H17">
        <v>0</v>
      </c>
      <c r="I17">
        <v>6300001</v>
      </c>
      <c r="J17">
        <v>4818</v>
      </c>
      <c r="K17">
        <v>9.5786951459571554</v>
      </c>
      <c r="L17">
        <f t="shared" si="0"/>
        <v>80177</v>
      </c>
    </row>
    <row r="18" spans="1:15" hidden="1">
      <c r="A18" t="s">
        <v>290</v>
      </c>
      <c r="B18" s="4">
        <v>63000011200028</v>
      </c>
      <c r="C18">
        <v>63</v>
      </c>
      <c r="D18">
        <v>0</v>
      </c>
      <c r="E18">
        <v>1</v>
      </c>
      <c r="F18">
        <v>120</v>
      </c>
      <c r="G18">
        <v>28</v>
      </c>
      <c r="H18">
        <v>0</v>
      </c>
      <c r="I18">
        <v>6300001</v>
      </c>
      <c r="J18">
        <v>3820</v>
      </c>
      <c r="K18">
        <v>10.321420832658951</v>
      </c>
      <c r="L18">
        <f t="shared" si="0"/>
        <v>83997</v>
      </c>
    </row>
    <row r="19" spans="1:15" hidden="1">
      <c r="A19" t="s">
        <v>278</v>
      </c>
      <c r="B19" s="4">
        <v>63000011200016</v>
      </c>
      <c r="C19">
        <v>63</v>
      </c>
      <c r="D19">
        <v>0</v>
      </c>
      <c r="E19">
        <v>1</v>
      </c>
      <c r="F19">
        <v>120</v>
      </c>
      <c r="G19">
        <v>16</v>
      </c>
      <c r="H19">
        <v>0</v>
      </c>
      <c r="I19">
        <v>6300001</v>
      </c>
      <c r="J19">
        <v>4482</v>
      </c>
      <c r="K19">
        <v>10.550368348717532</v>
      </c>
      <c r="L19">
        <f t="shared" si="0"/>
        <v>88479</v>
      </c>
    </row>
    <row r="20" spans="1:15" hidden="1">
      <c r="A20" t="s">
        <v>256</v>
      </c>
      <c r="B20" s="4">
        <v>63000011100036</v>
      </c>
      <c r="C20">
        <v>63</v>
      </c>
      <c r="D20">
        <v>0</v>
      </c>
      <c r="E20">
        <v>1</v>
      </c>
      <c r="F20">
        <v>110</v>
      </c>
      <c r="G20">
        <v>36</v>
      </c>
      <c r="H20">
        <v>0</v>
      </c>
      <c r="I20">
        <v>6300001</v>
      </c>
      <c r="J20">
        <v>5240</v>
      </c>
      <c r="K20">
        <v>11.54565934550261</v>
      </c>
      <c r="L20">
        <f t="shared" si="0"/>
        <v>93719</v>
      </c>
    </row>
    <row r="21" spans="1:15" hidden="1">
      <c r="A21" t="s">
        <v>272</v>
      </c>
      <c r="B21" s="4">
        <v>63000011200010</v>
      </c>
      <c r="C21">
        <v>63</v>
      </c>
      <c r="D21">
        <v>0</v>
      </c>
      <c r="E21">
        <v>1</v>
      </c>
      <c r="F21">
        <v>120</v>
      </c>
      <c r="G21">
        <v>10</v>
      </c>
      <c r="H21">
        <v>0</v>
      </c>
      <c r="I21">
        <v>6300001</v>
      </c>
      <c r="J21">
        <v>6458</v>
      </c>
      <c r="K21">
        <v>12.049051140024352</v>
      </c>
      <c r="L21">
        <f t="shared" si="0"/>
        <v>100177</v>
      </c>
    </row>
    <row r="22" spans="1:15" hidden="1">
      <c r="A22" t="s">
        <v>280</v>
      </c>
      <c r="B22" s="4">
        <v>63000011200018</v>
      </c>
      <c r="C22">
        <v>63</v>
      </c>
      <c r="D22">
        <v>0</v>
      </c>
      <c r="E22">
        <v>1</v>
      </c>
      <c r="F22">
        <v>120</v>
      </c>
      <c r="G22">
        <v>18</v>
      </c>
      <c r="H22">
        <v>0</v>
      </c>
      <c r="I22">
        <v>6300001</v>
      </c>
      <c r="J22">
        <v>4581</v>
      </c>
      <c r="K22">
        <v>13.350719963152354</v>
      </c>
      <c r="L22">
        <f t="shared" si="0"/>
        <v>104758</v>
      </c>
    </row>
    <row r="23" spans="1:15" hidden="1">
      <c r="A23" t="s">
        <v>291</v>
      </c>
      <c r="B23" s="4">
        <v>63000011200029</v>
      </c>
      <c r="C23">
        <v>63</v>
      </c>
      <c r="D23">
        <v>0</v>
      </c>
      <c r="E23">
        <v>1</v>
      </c>
      <c r="F23">
        <v>120</v>
      </c>
      <c r="G23">
        <v>29</v>
      </c>
      <c r="H23">
        <v>0</v>
      </c>
      <c r="I23">
        <v>6300001</v>
      </c>
      <c r="J23">
        <v>5644</v>
      </c>
      <c r="K23">
        <v>16.035044007441972</v>
      </c>
      <c r="L23">
        <f t="shared" si="0"/>
        <v>110402</v>
      </c>
    </row>
    <row r="24" spans="1:15" hidden="1">
      <c r="A24" t="s">
        <v>287</v>
      </c>
      <c r="B24" s="4">
        <v>63000011200025</v>
      </c>
      <c r="C24">
        <v>63</v>
      </c>
      <c r="D24">
        <v>0</v>
      </c>
      <c r="E24">
        <v>1</v>
      </c>
      <c r="F24">
        <v>120</v>
      </c>
      <c r="G24">
        <v>25</v>
      </c>
      <c r="H24">
        <v>0</v>
      </c>
      <c r="I24">
        <v>6300001</v>
      </c>
      <c r="J24">
        <v>5759</v>
      </c>
      <c r="K24">
        <v>18.401863516301766</v>
      </c>
      <c r="L24">
        <f t="shared" si="0"/>
        <v>116161</v>
      </c>
    </row>
    <row r="25" spans="1:15" hidden="1">
      <c r="A25" t="s">
        <v>294</v>
      </c>
      <c r="B25" s="4">
        <v>63000011200032</v>
      </c>
      <c r="C25">
        <v>63</v>
      </c>
      <c r="D25">
        <v>0</v>
      </c>
      <c r="E25">
        <v>1</v>
      </c>
      <c r="F25">
        <v>120</v>
      </c>
      <c r="G25">
        <v>32</v>
      </c>
      <c r="H25">
        <v>0</v>
      </c>
      <c r="I25">
        <v>6300001</v>
      </c>
      <c r="J25">
        <v>2908</v>
      </c>
      <c r="K25">
        <v>19.494565218111461</v>
      </c>
      <c r="L25">
        <f t="shared" si="0"/>
        <v>119069</v>
      </c>
    </row>
    <row r="26" spans="1:15" hidden="1">
      <c r="A26" t="s">
        <v>258</v>
      </c>
      <c r="B26" s="4">
        <v>63000011100038</v>
      </c>
      <c r="C26">
        <v>63</v>
      </c>
      <c r="D26">
        <v>0</v>
      </c>
      <c r="E26">
        <v>1</v>
      </c>
      <c r="F26">
        <v>110</v>
      </c>
      <c r="G26">
        <v>38</v>
      </c>
      <c r="H26">
        <v>0</v>
      </c>
      <c r="I26">
        <v>6300001</v>
      </c>
      <c r="J26">
        <v>4214</v>
      </c>
      <c r="K26">
        <v>19.905178523207884</v>
      </c>
      <c r="L26">
        <f t="shared" si="0"/>
        <v>123283</v>
      </c>
    </row>
    <row r="27" spans="1:15" hidden="1">
      <c r="A27" t="s">
        <v>260</v>
      </c>
      <c r="B27" s="4">
        <v>63000011100040</v>
      </c>
      <c r="C27">
        <v>63</v>
      </c>
      <c r="D27">
        <v>0</v>
      </c>
      <c r="E27">
        <v>1</v>
      </c>
      <c r="F27">
        <v>110</v>
      </c>
      <c r="G27">
        <v>40</v>
      </c>
      <c r="H27">
        <v>0</v>
      </c>
      <c r="I27">
        <v>6300001</v>
      </c>
      <c r="J27">
        <v>5881</v>
      </c>
      <c r="K27">
        <v>20.522487775617336</v>
      </c>
      <c r="L27">
        <f t="shared" si="0"/>
        <v>129164</v>
      </c>
    </row>
    <row r="28" spans="1:15">
      <c r="A28" s="2" t="s">
        <v>270</v>
      </c>
      <c r="B28" s="5">
        <v>63000011200008</v>
      </c>
      <c r="C28" s="2">
        <v>63</v>
      </c>
      <c r="D28" s="2">
        <v>0</v>
      </c>
      <c r="E28" s="2">
        <v>1</v>
      </c>
      <c r="F28" s="2">
        <v>120</v>
      </c>
      <c r="G28" s="2">
        <v>8</v>
      </c>
      <c r="H28" s="2">
        <v>0</v>
      </c>
      <c r="I28" s="2">
        <v>6300001</v>
      </c>
      <c r="J28" s="2">
        <v>6469</v>
      </c>
      <c r="K28" s="2">
        <v>21.236786997263007</v>
      </c>
      <c r="L28" s="2">
        <f t="shared" si="0"/>
        <v>135633</v>
      </c>
      <c r="M28" s="2"/>
      <c r="N28" s="2"/>
      <c r="O28" s="2">
        <v>1</v>
      </c>
    </row>
    <row r="29" spans="1:15" hidden="1">
      <c r="A29" t="s">
        <v>254</v>
      </c>
      <c r="B29" s="4">
        <v>63000011100034</v>
      </c>
      <c r="C29">
        <v>63</v>
      </c>
      <c r="D29">
        <v>0</v>
      </c>
      <c r="E29">
        <v>1</v>
      </c>
      <c r="F29">
        <v>110</v>
      </c>
      <c r="G29">
        <v>34</v>
      </c>
      <c r="H29">
        <v>0</v>
      </c>
      <c r="I29">
        <v>6300001</v>
      </c>
      <c r="J29">
        <v>7418</v>
      </c>
      <c r="K29">
        <v>21.334664944806402</v>
      </c>
      <c r="L29">
        <f t="shared" si="0"/>
        <v>143051</v>
      </c>
    </row>
    <row r="30" spans="1:15" hidden="1">
      <c r="A30" t="s">
        <v>273</v>
      </c>
      <c r="B30" s="4">
        <v>63000011200011</v>
      </c>
      <c r="C30">
        <v>63</v>
      </c>
      <c r="D30">
        <v>0</v>
      </c>
      <c r="E30">
        <v>1</v>
      </c>
      <c r="F30">
        <v>120</v>
      </c>
      <c r="G30">
        <v>11</v>
      </c>
      <c r="H30">
        <v>0</v>
      </c>
      <c r="I30">
        <v>6300001</v>
      </c>
      <c r="J30">
        <v>3958</v>
      </c>
      <c r="K30">
        <v>21.641993701688591</v>
      </c>
      <c r="L30">
        <f t="shared" si="0"/>
        <v>147009</v>
      </c>
    </row>
    <row r="31" spans="1:15" hidden="1">
      <c r="A31" t="s">
        <v>285</v>
      </c>
      <c r="B31" s="4">
        <v>63000011200023</v>
      </c>
      <c r="C31">
        <v>63</v>
      </c>
      <c r="D31">
        <v>0</v>
      </c>
      <c r="E31">
        <v>1</v>
      </c>
      <c r="F31">
        <v>120</v>
      </c>
      <c r="G31">
        <v>23</v>
      </c>
      <c r="H31">
        <v>0</v>
      </c>
      <c r="I31">
        <v>6300001</v>
      </c>
      <c r="J31">
        <v>5158</v>
      </c>
      <c r="K31">
        <v>22.27298618430725</v>
      </c>
      <c r="L31">
        <f t="shared" si="0"/>
        <v>152167</v>
      </c>
    </row>
    <row r="32" spans="1:15" hidden="1">
      <c r="A32" t="s">
        <v>262</v>
      </c>
      <c r="B32" s="4">
        <v>63000011100042</v>
      </c>
      <c r="C32">
        <v>63</v>
      </c>
      <c r="D32">
        <v>0</v>
      </c>
      <c r="E32">
        <v>1</v>
      </c>
      <c r="F32">
        <v>110</v>
      </c>
      <c r="G32">
        <v>42</v>
      </c>
      <c r="H32">
        <v>0</v>
      </c>
      <c r="I32">
        <v>6300001</v>
      </c>
      <c r="J32">
        <v>5701</v>
      </c>
      <c r="K32">
        <v>23.035260040434771</v>
      </c>
      <c r="L32">
        <f t="shared" si="0"/>
        <v>157868</v>
      </c>
    </row>
    <row r="33" spans="1:15" hidden="1">
      <c r="A33" t="s">
        <v>269</v>
      </c>
      <c r="B33" s="4">
        <v>63000011200007</v>
      </c>
      <c r="C33">
        <v>63</v>
      </c>
      <c r="D33">
        <v>0</v>
      </c>
      <c r="E33">
        <v>1</v>
      </c>
      <c r="F33">
        <v>120</v>
      </c>
      <c r="G33">
        <v>7</v>
      </c>
      <c r="H33">
        <v>0</v>
      </c>
      <c r="I33">
        <v>6300001</v>
      </c>
      <c r="J33">
        <v>6491</v>
      </c>
      <c r="K33">
        <v>23.966950467133834</v>
      </c>
      <c r="L33">
        <f t="shared" si="0"/>
        <v>164359</v>
      </c>
    </row>
    <row r="34" spans="1:15" hidden="1">
      <c r="A34" t="s">
        <v>281</v>
      </c>
      <c r="B34" s="4">
        <v>63000011200019</v>
      </c>
      <c r="C34">
        <v>63</v>
      </c>
      <c r="D34">
        <v>0</v>
      </c>
      <c r="E34">
        <v>1</v>
      </c>
      <c r="F34">
        <v>120</v>
      </c>
      <c r="G34">
        <v>19</v>
      </c>
      <c r="H34">
        <v>0</v>
      </c>
      <c r="I34">
        <v>6300001</v>
      </c>
      <c r="J34">
        <v>1813</v>
      </c>
      <c r="K34">
        <v>23.987126954547247</v>
      </c>
      <c r="L34">
        <f t="shared" si="0"/>
        <v>166172</v>
      </c>
    </row>
    <row r="35" spans="1:15" hidden="1">
      <c r="A35" t="s">
        <v>298</v>
      </c>
      <c r="B35" s="4">
        <v>63000011200036</v>
      </c>
      <c r="C35">
        <v>63</v>
      </c>
      <c r="D35">
        <v>0</v>
      </c>
      <c r="E35">
        <v>1</v>
      </c>
      <c r="F35">
        <v>120</v>
      </c>
      <c r="G35">
        <v>36</v>
      </c>
      <c r="H35">
        <v>0</v>
      </c>
      <c r="I35">
        <v>6300001</v>
      </c>
      <c r="J35">
        <v>5157</v>
      </c>
      <c r="K35">
        <v>24.09514917946521</v>
      </c>
      <c r="L35">
        <f t="shared" si="0"/>
        <v>171329</v>
      </c>
    </row>
    <row r="36" spans="1:15" hidden="1">
      <c r="A36" t="s">
        <v>268</v>
      </c>
      <c r="B36" s="4">
        <v>63000011200006</v>
      </c>
      <c r="C36">
        <v>63</v>
      </c>
      <c r="D36">
        <v>0</v>
      </c>
      <c r="E36">
        <v>1</v>
      </c>
      <c r="F36">
        <v>120</v>
      </c>
      <c r="G36">
        <v>6</v>
      </c>
      <c r="H36">
        <v>0</v>
      </c>
      <c r="I36">
        <v>6300001</v>
      </c>
      <c r="J36">
        <v>6324</v>
      </c>
      <c r="K36">
        <v>25.338939662276761</v>
      </c>
      <c r="L36">
        <f t="shared" si="0"/>
        <v>177653</v>
      </c>
    </row>
    <row r="37" spans="1:15" hidden="1">
      <c r="A37" t="s">
        <v>276</v>
      </c>
      <c r="B37" s="4">
        <v>63000011200014</v>
      </c>
      <c r="C37">
        <v>63</v>
      </c>
      <c r="D37">
        <v>0</v>
      </c>
      <c r="E37">
        <v>1</v>
      </c>
      <c r="F37">
        <v>120</v>
      </c>
      <c r="G37">
        <v>14</v>
      </c>
      <c r="H37">
        <v>0</v>
      </c>
      <c r="I37">
        <v>6300001</v>
      </c>
      <c r="J37">
        <v>4284</v>
      </c>
      <c r="K37">
        <v>27.675901641029029</v>
      </c>
      <c r="L37">
        <f t="shared" si="0"/>
        <v>181937</v>
      </c>
    </row>
    <row r="38" spans="1:15" hidden="1">
      <c r="A38" t="s">
        <v>303</v>
      </c>
      <c r="B38" s="4">
        <v>63000011200041</v>
      </c>
      <c r="C38">
        <v>63</v>
      </c>
      <c r="D38">
        <v>0</v>
      </c>
      <c r="E38">
        <v>1</v>
      </c>
      <c r="F38">
        <v>120</v>
      </c>
      <c r="G38">
        <v>41</v>
      </c>
      <c r="H38">
        <v>0</v>
      </c>
      <c r="I38">
        <v>6300001</v>
      </c>
      <c r="J38">
        <v>1033</v>
      </c>
      <c r="K38">
        <v>28.603519442481137</v>
      </c>
      <c r="L38">
        <f t="shared" si="0"/>
        <v>182970</v>
      </c>
    </row>
    <row r="39" spans="1:15" hidden="1">
      <c r="A39" t="s">
        <v>257</v>
      </c>
      <c r="B39" s="4">
        <v>63000011100037</v>
      </c>
      <c r="C39">
        <v>63</v>
      </c>
      <c r="D39">
        <v>0</v>
      </c>
      <c r="E39">
        <v>1</v>
      </c>
      <c r="F39">
        <v>110</v>
      </c>
      <c r="G39">
        <v>37</v>
      </c>
      <c r="H39">
        <v>0</v>
      </c>
      <c r="I39">
        <v>6300001</v>
      </c>
      <c r="J39">
        <v>4476</v>
      </c>
      <c r="K39">
        <v>31.64327463012765</v>
      </c>
      <c r="L39">
        <f t="shared" si="0"/>
        <v>187446</v>
      </c>
    </row>
    <row r="40" spans="1:15" hidden="1">
      <c r="A40" t="s">
        <v>284</v>
      </c>
      <c r="B40" s="4">
        <v>63000011200022</v>
      </c>
      <c r="C40">
        <v>63</v>
      </c>
      <c r="D40">
        <v>0</v>
      </c>
      <c r="E40">
        <v>1</v>
      </c>
      <c r="F40">
        <v>120</v>
      </c>
      <c r="G40">
        <v>22</v>
      </c>
      <c r="H40">
        <v>0</v>
      </c>
      <c r="I40">
        <v>6300001</v>
      </c>
      <c r="J40">
        <v>7317</v>
      </c>
      <c r="K40">
        <v>33.550664603365888</v>
      </c>
      <c r="L40">
        <f t="shared" si="0"/>
        <v>194763</v>
      </c>
    </row>
    <row r="41" spans="1:15">
      <c r="A41" s="2" t="s">
        <v>299</v>
      </c>
      <c r="B41" s="5">
        <v>63000011200037</v>
      </c>
      <c r="C41" s="2">
        <v>63</v>
      </c>
      <c r="D41" s="2">
        <v>0</v>
      </c>
      <c r="E41" s="2">
        <v>1</v>
      </c>
      <c r="F41" s="2">
        <v>120</v>
      </c>
      <c r="G41" s="2">
        <v>37</v>
      </c>
      <c r="H41" s="2">
        <v>0</v>
      </c>
      <c r="I41" s="2">
        <v>6300001</v>
      </c>
      <c r="J41" s="2">
        <v>6089</v>
      </c>
      <c r="K41" s="2">
        <v>35.560792402371646</v>
      </c>
      <c r="L41" s="2">
        <f t="shared" si="0"/>
        <v>200852</v>
      </c>
      <c r="M41" s="2"/>
      <c r="N41" s="2"/>
      <c r="O41" s="2">
        <v>1</v>
      </c>
    </row>
    <row r="42" spans="1:15" hidden="1">
      <c r="A42" t="s">
        <v>296</v>
      </c>
      <c r="B42" s="4">
        <v>63000011200034</v>
      </c>
      <c r="C42">
        <v>63</v>
      </c>
      <c r="D42">
        <v>0</v>
      </c>
      <c r="E42">
        <v>1</v>
      </c>
      <c r="F42">
        <v>120</v>
      </c>
      <c r="G42">
        <v>34</v>
      </c>
      <c r="H42">
        <v>0</v>
      </c>
      <c r="I42">
        <v>6300001</v>
      </c>
      <c r="J42">
        <v>3819</v>
      </c>
      <c r="K42">
        <v>36.127405323121458</v>
      </c>
      <c r="L42">
        <f t="shared" si="0"/>
        <v>204671</v>
      </c>
    </row>
    <row r="43" spans="1:15" hidden="1">
      <c r="A43" t="s">
        <v>250</v>
      </c>
      <c r="B43" s="4">
        <v>63000011100027</v>
      </c>
      <c r="C43">
        <v>63</v>
      </c>
      <c r="D43">
        <v>0</v>
      </c>
      <c r="E43">
        <v>1</v>
      </c>
      <c r="F43">
        <v>110</v>
      </c>
      <c r="G43">
        <v>27</v>
      </c>
      <c r="H43">
        <v>0</v>
      </c>
      <c r="I43">
        <v>6300001</v>
      </c>
      <c r="J43">
        <v>3762</v>
      </c>
      <c r="K43">
        <v>36.497086537350405</v>
      </c>
      <c r="L43">
        <f t="shared" si="0"/>
        <v>208433</v>
      </c>
    </row>
    <row r="44" spans="1:15" hidden="1">
      <c r="A44" t="s">
        <v>255</v>
      </c>
      <c r="B44" s="4">
        <v>63000011100035</v>
      </c>
      <c r="C44">
        <v>63</v>
      </c>
      <c r="D44">
        <v>0</v>
      </c>
      <c r="E44">
        <v>1</v>
      </c>
      <c r="F44">
        <v>110</v>
      </c>
      <c r="G44">
        <v>35</v>
      </c>
      <c r="H44">
        <v>0</v>
      </c>
      <c r="I44">
        <v>6300001</v>
      </c>
      <c r="J44">
        <v>5556</v>
      </c>
      <c r="K44">
        <v>38.413171879616328</v>
      </c>
      <c r="L44">
        <f t="shared" si="0"/>
        <v>213989</v>
      </c>
    </row>
    <row r="45" spans="1:15" hidden="1">
      <c r="A45" t="s">
        <v>266</v>
      </c>
      <c r="B45" s="4">
        <v>63000011200004</v>
      </c>
      <c r="C45">
        <v>63</v>
      </c>
      <c r="D45">
        <v>0</v>
      </c>
      <c r="E45">
        <v>1</v>
      </c>
      <c r="F45">
        <v>120</v>
      </c>
      <c r="G45">
        <v>4</v>
      </c>
      <c r="H45">
        <v>0</v>
      </c>
      <c r="I45">
        <v>6300001</v>
      </c>
      <c r="J45">
        <v>5779</v>
      </c>
      <c r="K45">
        <v>39.216295242091313</v>
      </c>
      <c r="L45">
        <f t="shared" si="0"/>
        <v>219768</v>
      </c>
    </row>
    <row r="46" spans="1:15" hidden="1">
      <c r="A46" t="s">
        <v>252</v>
      </c>
      <c r="B46" s="4">
        <v>63000011100030</v>
      </c>
      <c r="C46">
        <v>63</v>
      </c>
      <c r="D46">
        <v>0</v>
      </c>
      <c r="E46">
        <v>1</v>
      </c>
      <c r="F46">
        <v>110</v>
      </c>
      <c r="G46">
        <v>30</v>
      </c>
      <c r="H46">
        <v>0</v>
      </c>
      <c r="I46">
        <v>6300001</v>
      </c>
      <c r="J46">
        <v>4868</v>
      </c>
      <c r="K46">
        <v>42.500021062441867</v>
      </c>
      <c r="L46">
        <f t="shared" si="0"/>
        <v>224636</v>
      </c>
    </row>
    <row r="47" spans="1:15" hidden="1">
      <c r="A47" t="s">
        <v>263</v>
      </c>
      <c r="B47" s="4">
        <v>63000011200001</v>
      </c>
      <c r="C47">
        <v>63</v>
      </c>
      <c r="D47">
        <v>0</v>
      </c>
      <c r="E47">
        <v>1</v>
      </c>
      <c r="F47">
        <v>120</v>
      </c>
      <c r="G47">
        <v>1</v>
      </c>
      <c r="H47">
        <v>0</v>
      </c>
      <c r="I47">
        <v>6300001</v>
      </c>
      <c r="J47">
        <v>3644</v>
      </c>
      <c r="K47">
        <v>43.036401045994523</v>
      </c>
      <c r="L47">
        <f t="shared" si="0"/>
        <v>228280</v>
      </c>
    </row>
    <row r="48" spans="1:15" hidden="1">
      <c r="A48" t="s">
        <v>277</v>
      </c>
      <c r="B48" s="4">
        <v>63000011200015</v>
      </c>
      <c r="C48">
        <v>63</v>
      </c>
      <c r="D48">
        <v>0</v>
      </c>
      <c r="E48">
        <v>1</v>
      </c>
      <c r="F48">
        <v>120</v>
      </c>
      <c r="G48">
        <v>15</v>
      </c>
      <c r="H48">
        <v>0</v>
      </c>
      <c r="I48">
        <v>6300001</v>
      </c>
      <c r="J48">
        <v>3912</v>
      </c>
      <c r="K48">
        <v>43.604048904385884</v>
      </c>
      <c r="L48">
        <f t="shared" si="0"/>
        <v>232192</v>
      </c>
    </row>
    <row r="49" spans="1:15" hidden="1">
      <c r="A49" t="s">
        <v>275</v>
      </c>
      <c r="B49" s="4">
        <v>63000011200013</v>
      </c>
      <c r="C49">
        <v>63</v>
      </c>
      <c r="D49">
        <v>0</v>
      </c>
      <c r="E49">
        <v>1</v>
      </c>
      <c r="F49">
        <v>120</v>
      </c>
      <c r="G49">
        <v>13</v>
      </c>
      <c r="H49">
        <v>0</v>
      </c>
      <c r="I49">
        <v>6300001</v>
      </c>
      <c r="J49">
        <v>5586</v>
      </c>
      <c r="K49">
        <v>43.825904348606542</v>
      </c>
      <c r="L49">
        <f t="shared" si="0"/>
        <v>237778</v>
      </c>
    </row>
    <row r="50" spans="1:15" hidden="1">
      <c r="A50" t="s">
        <v>259</v>
      </c>
      <c r="B50" s="4">
        <v>63000011100039</v>
      </c>
      <c r="C50">
        <v>63</v>
      </c>
      <c r="D50">
        <v>0</v>
      </c>
      <c r="E50">
        <v>1</v>
      </c>
      <c r="F50">
        <v>110</v>
      </c>
      <c r="G50">
        <v>39</v>
      </c>
      <c r="H50">
        <v>0</v>
      </c>
      <c r="I50">
        <v>6300001</v>
      </c>
      <c r="J50">
        <v>6321</v>
      </c>
      <c r="K50">
        <v>43.844811420481093</v>
      </c>
      <c r="L50">
        <f t="shared" si="0"/>
        <v>244099</v>
      </c>
    </row>
    <row r="51" spans="1:15" hidden="1">
      <c r="A51" t="s">
        <v>279</v>
      </c>
      <c r="B51" s="4">
        <v>63000011200017</v>
      </c>
      <c r="C51">
        <v>63</v>
      </c>
      <c r="D51">
        <v>0</v>
      </c>
      <c r="E51">
        <v>1</v>
      </c>
      <c r="F51">
        <v>120</v>
      </c>
      <c r="G51">
        <v>17</v>
      </c>
      <c r="H51">
        <v>0</v>
      </c>
      <c r="I51">
        <v>6300001</v>
      </c>
      <c r="J51">
        <v>7461</v>
      </c>
      <c r="K51">
        <v>44.639178217242623</v>
      </c>
      <c r="L51">
        <f t="shared" si="0"/>
        <v>251560</v>
      </c>
    </row>
    <row r="52" spans="1:15" hidden="1">
      <c r="A52" t="s">
        <v>302</v>
      </c>
      <c r="B52" s="4">
        <v>63000011200040</v>
      </c>
      <c r="C52">
        <v>63</v>
      </c>
      <c r="D52">
        <v>0</v>
      </c>
      <c r="E52">
        <v>1</v>
      </c>
      <c r="F52">
        <v>120</v>
      </c>
      <c r="G52">
        <v>40</v>
      </c>
      <c r="H52">
        <v>0</v>
      </c>
      <c r="I52">
        <v>6300001</v>
      </c>
      <c r="J52">
        <v>1588</v>
      </c>
      <c r="K52">
        <v>46.084254793815454</v>
      </c>
      <c r="L52">
        <f t="shared" si="0"/>
        <v>253148</v>
      </c>
    </row>
    <row r="53" spans="1:15" hidden="1">
      <c r="A53" t="s">
        <v>282</v>
      </c>
      <c r="B53" s="4">
        <v>63000011200020</v>
      </c>
      <c r="C53">
        <v>63</v>
      </c>
      <c r="D53">
        <v>0</v>
      </c>
      <c r="E53">
        <v>1</v>
      </c>
      <c r="F53">
        <v>120</v>
      </c>
      <c r="G53">
        <v>20</v>
      </c>
      <c r="H53">
        <v>0</v>
      </c>
      <c r="I53">
        <v>6300001</v>
      </c>
      <c r="J53">
        <v>8175</v>
      </c>
      <c r="K53">
        <v>46.716308477963167</v>
      </c>
      <c r="L53">
        <f t="shared" si="0"/>
        <v>261323</v>
      </c>
    </row>
    <row r="54" spans="1:15" hidden="1">
      <c r="A54" t="s">
        <v>264</v>
      </c>
      <c r="B54" s="4">
        <v>63000011200002</v>
      </c>
      <c r="C54">
        <v>63</v>
      </c>
      <c r="D54">
        <v>0</v>
      </c>
      <c r="E54">
        <v>1</v>
      </c>
      <c r="F54">
        <v>120</v>
      </c>
      <c r="G54">
        <v>2</v>
      </c>
      <c r="H54">
        <v>0</v>
      </c>
      <c r="I54">
        <v>6300001</v>
      </c>
      <c r="J54">
        <v>3605</v>
      </c>
      <c r="K54">
        <v>48.882242867114357</v>
      </c>
      <c r="L54">
        <f t="shared" si="0"/>
        <v>264928</v>
      </c>
    </row>
    <row r="55" spans="1:15">
      <c r="A55" s="2" t="s">
        <v>253</v>
      </c>
      <c r="B55" s="5">
        <v>63000011100033</v>
      </c>
      <c r="C55" s="2">
        <v>63</v>
      </c>
      <c r="D55" s="2">
        <v>0</v>
      </c>
      <c r="E55" s="2">
        <v>1</v>
      </c>
      <c r="F55" s="2">
        <v>110</v>
      </c>
      <c r="G55" s="2">
        <v>33</v>
      </c>
      <c r="H55" s="2">
        <v>0</v>
      </c>
      <c r="I55" s="2">
        <v>6300001</v>
      </c>
      <c r="J55" s="2">
        <v>4997</v>
      </c>
      <c r="K55" s="2">
        <v>53.305938398901588</v>
      </c>
      <c r="L55" s="2">
        <f t="shared" si="0"/>
        <v>269925</v>
      </c>
      <c r="M55" s="2"/>
      <c r="N55" s="2"/>
      <c r="O55" s="2">
        <v>1</v>
      </c>
    </row>
    <row r="56" spans="1:15" hidden="1">
      <c r="A56" t="s">
        <v>289</v>
      </c>
      <c r="B56" s="4">
        <v>63000011200027</v>
      </c>
      <c r="C56">
        <v>63</v>
      </c>
      <c r="D56">
        <v>0</v>
      </c>
      <c r="E56">
        <v>1</v>
      </c>
      <c r="F56">
        <v>120</v>
      </c>
      <c r="G56">
        <v>27</v>
      </c>
      <c r="H56">
        <v>0</v>
      </c>
      <c r="I56">
        <v>6300001</v>
      </c>
      <c r="J56">
        <v>5524</v>
      </c>
      <c r="K56">
        <v>54.101308131831622</v>
      </c>
      <c r="L56">
        <f t="shared" si="0"/>
        <v>275449</v>
      </c>
    </row>
    <row r="57" spans="1:15" hidden="1">
      <c r="A57" t="s">
        <v>334</v>
      </c>
      <c r="B57" s="4">
        <v>63000060300032</v>
      </c>
      <c r="C57">
        <v>63</v>
      </c>
      <c r="D57">
        <v>0</v>
      </c>
      <c r="E57">
        <v>6</v>
      </c>
      <c r="F57">
        <v>30</v>
      </c>
      <c r="G57">
        <v>32</v>
      </c>
      <c r="H57">
        <v>0</v>
      </c>
      <c r="I57">
        <v>6300006</v>
      </c>
      <c r="J57">
        <v>4784</v>
      </c>
      <c r="K57">
        <v>3.1781390949208732</v>
      </c>
      <c r="L57">
        <f>J57</f>
        <v>4784</v>
      </c>
      <c r="M57">
        <f>SUM(J57:J109)/4</f>
        <v>61380.25</v>
      </c>
      <c r="N57">
        <v>15729</v>
      </c>
    </row>
    <row r="58" spans="1:15" hidden="1">
      <c r="A58" t="s">
        <v>357</v>
      </c>
      <c r="B58" s="4">
        <v>63000060300057</v>
      </c>
      <c r="C58">
        <v>63</v>
      </c>
      <c r="D58">
        <v>0</v>
      </c>
      <c r="E58">
        <v>6</v>
      </c>
      <c r="F58">
        <v>30</v>
      </c>
      <c r="G58">
        <v>57</v>
      </c>
      <c r="H58">
        <v>0</v>
      </c>
      <c r="I58">
        <v>6300006</v>
      </c>
      <c r="J58">
        <v>2383</v>
      </c>
      <c r="K58">
        <v>5.2416723403175283</v>
      </c>
      <c r="L58">
        <f>J58+L57</f>
        <v>7167</v>
      </c>
      <c r="N58">
        <f>N57+61380.25</f>
        <v>77109.25</v>
      </c>
    </row>
    <row r="59" spans="1:15" hidden="1">
      <c r="A59" t="s">
        <v>340</v>
      </c>
      <c r="B59" s="4">
        <v>63000060300038</v>
      </c>
      <c r="C59">
        <v>63</v>
      </c>
      <c r="D59">
        <v>0</v>
      </c>
      <c r="E59">
        <v>6</v>
      </c>
      <c r="F59">
        <v>30</v>
      </c>
      <c r="G59">
        <v>38</v>
      </c>
      <c r="H59">
        <v>0</v>
      </c>
      <c r="I59">
        <v>6300006</v>
      </c>
      <c r="J59">
        <v>3222</v>
      </c>
      <c r="K59">
        <v>5.6245088811486461</v>
      </c>
      <c r="L59">
        <f t="shared" ref="L59:L109" si="2">J59+L58</f>
        <v>10389</v>
      </c>
      <c r="N59">
        <f t="shared" ref="N59:N60" si="3">N58+61380.25</f>
        <v>138489.5</v>
      </c>
    </row>
    <row r="60" spans="1:15" hidden="1">
      <c r="A60" t="s">
        <v>329</v>
      </c>
      <c r="B60" s="4">
        <v>63000060300027</v>
      </c>
      <c r="C60">
        <v>63</v>
      </c>
      <c r="D60">
        <v>0</v>
      </c>
      <c r="E60">
        <v>6</v>
      </c>
      <c r="F60">
        <v>30</v>
      </c>
      <c r="G60">
        <v>27</v>
      </c>
      <c r="H60">
        <v>0</v>
      </c>
      <c r="I60">
        <v>6300006</v>
      </c>
      <c r="J60">
        <v>4104</v>
      </c>
      <c r="K60">
        <v>5.6657863167653622</v>
      </c>
      <c r="L60">
        <f t="shared" si="2"/>
        <v>14493</v>
      </c>
      <c r="N60">
        <f t="shared" si="3"/>
        <v>199869.75</v>
      </c>
    </row>
    <row r="61" spans="1:15">
      <c r="A61" s="2" t="s">
        <v>317</v>
      </c>
      <c r="B61" s="5">
        <v>63000060300013</v>
      </c>
      <c r="C61" s="2">
        <v>63</v>
      </c>
      <c r="D61" s="2">
        <v>0</v>
      </c>
      <c r="E61" s="2">
        <v>6</v>
      </c>
      <c r="F61" s="2">
        <v>30</v>
      </c>
      <c r="G61" s="2">
        <v>13</v>
      </c>
      <c r="H61" s="2">
        <v>0</v>
      </c>
      <c r="I61" s="2">
        <v>6300006</v>
      </c>
      <c r="J61" s="2">
        <v>3510</v>
      </c>
      <c r="K61" s="2">
        <v>7.4996401178593066</v>
      </c>
      <c r="L61" s="2">
        <f t="shared" si="2"/>
        <v>18003</v>
      </c>
      <c r="M61" s="2"/>
      <c r="N61" s="2"/>
      <c r="O61" s="2">
        <v>1</v>
      </c>
    </row>
    <row r="62" spans="1:15" hidden="1">
      <c r="A62" t="s">
        <v>307</v>
      </c>
      <c r="B62" s="4">
        <v>63000060300003</v>
      </c>
      <c r="C62">
        <v>63</v>
      </c>
      <c r="D62">
        <v>0</v>
      </c>
      <c r="E62">
        <v>6</v>
      </c>
      <c r="F62">
        <v>30</v>
      </c>
      <c r="G62">
        <v>3</v>
      </c>
      <c r="H62">
        <v>0</v>
      </c>
      <c r="I62">
        <v>6300006</v>
      </c>
      <c r="J62">
        <v>5470</v>
      </c>
      <c r="K62">
        <v>7.6614014076908887</v>
      </c>
      <c r="L62">
        <f t="shared" si="2"/>
        <v>23473</v>
      </c>
    </row>
    <row r="63" spans="1:15" hidden="1">
      <c r="A63" t="s">
        <v>337</v>
      </c>
      <c r="B63" s="4">
        <v>63000060300035</v>
      </c>
      <c r="C63">
        <v>63</v>
      </c>
      <c r="D63">
        <v>0</v>
      </c>
      <c r="E63">
        <v>6</v>
      </c>
      <c r="F63">
        <v>30</v>
      </c>
      <c r="G63">
        <v>35</v>
      </c>
      <c r="H63">
        <v>0</v>
      </c>
      <c r="I63">
        <v>6300006</v>
      </c>
      <c r="J63">
        <v>3754</v>
      </c>
      <c r="K63">
        <v>8.6293948291270048</v>
      </c>
      <c r="L63">
        <f t="shared" si="2"/>
        <v>27227</v>
      </c>
    </row>
    <row r="64" spans="1:15" hidden="1">
      <c r="A64" t="s">
        <v>322</v>
      </c>
      <c r="B64" s="4">
        <v>63000060300018</v>
      </c>
      <c r="C64">
        <v>63</v>
      </c>
      <c r="D64">
        <v>0</v>
      </c>
      <c r="E64">
        <v>6</v>
      </c>
      <c r="F64">
        <v>30</v>
      </c>
      <c r="G64">
        <v>18</v>
      </c>
      <c r="H64">
        <v>0</v>
      </c>
      <c r="I64">
        <v>6300006</v>
      </c>
      <c r="J64">
        <v>2988</v>
      </c>
      <c r="K64">
        <v>9.3792195508348133</v>
      </c>
      <c r="L64">
        <f t="shared" si="2"/>
        <v>30215</v>
      </c>
    </row>
    <row r="65" spans="1:15" hidden="1">
      <c r="A65" t="s">
        <v>308</v>
      </c>
      <c r="B65" s="4">
        <v>63000060300004</v>
      </c>
      <c r="C65">
        <v>63</v>
      </c>
      <c r="D65">
        <v>0</v>
      </c>
      <c r="E65">
        <v>6</v>
      </c>
      <c r="F65">
        <v>30</v>
      </c>
      <c r="G65">
        <v>4</v>
      </c>
      <c r="H65">
        <v>0</v>
      </c>
      <c r="I65">
        <v>6300006</v>
      </c>
      <c r="J65">
        <v>6646</v>
      </c>
      <c r="K65">
        <v>10.600433997283748</v>
      </c>
      <c r="L65">
        <f t="shared" si="2"/>
        <v>36861</v>
      </c>
    </row>
    <row r="66" spans="1:15" hidden="1">
      <c r="A66" t="s">
        <v>349</v>
      </c>
      <c r="B66" s="4">
        <v>63000060300049</v>
      </c>
      <c r="C66">
        <v>63</v>
      </c>
      <c r="D66">
        <v>0</v>
      </c>
      <c r="E66">
        <v>6</v>
      </c>
      <c r="F66">
        <v>30</v>
      </c>
      <c r="G66">
        <v>49</v>
      </c>
      <c r="H66">
        <v>0</v>
      </c>
      <c r="I66">
        <v>6300006</v>
      </c>
      <c r="J66">
        <v>4166</v>
      </c>
      <c r="K66">
        <v>11.96838048255708</v>
      </c>
      <c r="L66">
        <f t="shared" si="2"/>
        <v>41027</v>
      </c>
    </row>
    <row r="67" spans="1:15" hidden="1">
      <c r="A67" t="s">
        <v>336</v>
      </c>
      <c r="B67" s="4">
        <v>63000060300034</v>
      </c>
      <c r="C67">
        <v>63</v>
      </c>
      <c r="D67">
        <v>0</v>
      </c>
      <c r="E67">
        <v>6</v>
      </c>
      <c r="F67">
        <v>30</v>
      </c>
      <c r="G67">
        <v>34</v>
      </c>
      <c r="H67">
        <v>0</v>
      </c>
      <c r="I67">
        <v>6300006</v>
      </c>
      <c r="J67">
        <v>3819</v>
      </c>
      <c r="K67">
        <v>14.190871710077246</v>
      </c>
      <c r="L67">
        <f t="shared" si="2"/>
        <v>44846</v>
      </c>
    </row>
    <row r="68" spans="1:15" hidden="1">
      <c r="A68" t="s">
        <v>332</v>
      </c>
      <c r="B68" s="4">
        <v>63000060300030</v>
      </c>
      <c r="C68">
        <v>63</v>
      </c>
      <c r="D68">
        <v>0</v>
      </c>
      <c r="E68">
        <v>6</v>
      </c>
      <c r="F68">
        <v>30</v>
      </c>
      <c r="G68">
        <v>30</v>
      </c>
      <c r="H68">
        <v>0</v>
      </c>
      <c r="I68">
        <v>6300006</v>
      </c>
      <c r="J68">
        <v>4520</v>
      </c>
      <c r="K68">
        <v>14.72934802121682</v>
      </c>
      <c r="L68">
        <f t="shared" si="2"/>
        <v>49366</v>
      </c>
    </row>
    <row r="69" spans="1:15" hidden="1">
      <c r="A69" t="s">
        <v>343</v>
      </c>
      <c r="B69" s="4">
        <v>63000060300041</v>
      </c>
      <c r="C69">
        <v>63</v>
      </c>
      <c r="D69">
        <v>0</v>
      </c>
      <c r="E69">
        <v>6</v>
      </c>
      <c r="F69">
        <v>30</v>
      </c>
      <c r="G69">
        <v>41</v>
      </c>
      <c r="H69">
        <v>0</v>
      </c>
      <c r="I69">
        <v>6300006</v>
      </c>
      <c r="J69">
        <v>3465</v>
      </c>
      <c r="K69">
        <v>15.657815899545049</v>
      </c>
      <c r="L69">
        <f t="shared" si="2"/>
        <v>52831</v>
      </c>
    </row>
    <row r="70" spans="1:15" hidden="1">
      <c r="A70" t="s">
        <v>348</v>
      </c>
      <c r="B70" s="4">
        <v>63000060300048</v>
      </c>
      <c r="C70">
        <v>63</v>
      </c>
      <c r="D70">
        <v>0</v>
      </c>
      <c r="E70">
        <v>6</v>
      </c>
      <c r="F70">
        <v>30</v>
      </c>
      <c r="G70">
        <v>48</v>
      </c>
      <c r="H70">
        <v>0</v>
      </c>
      <c r="I70">
        <v>6300006</v>
      </c>
      <c r="J70">
        <v>4178</v>
      </c>
      <c r="K70">
        <v>16.427137164552395</v>
      </c>
      <c r="L70">
        <f t="shared" si="2"/>
        <v>57009</v>
      </c>
    </row>
    <row r="71" spans="1:15" hidden="1">
      <c r="A71" t="s">
        <v>313</v>
      </c>
      <c r="B71" s="4">
        <v>63000060300009</v>
      </c>
      <c r="C71">
        <v>63</v>
      </c>
      <c r="D71">
        <v>0</v>
      </c>
      <c r="E71">
        <v>6</v>
      </c>
      <c r="F71">
        <v>30</v>
      </c>
      <c r="G71">
        <v>9</v>
      </c>
      <c r="H71">
        <v>0</v>
      </c>
      <c r="I71">
        <v>6300006</v>
      </c>
      <c r="J71">
        <v>3635</v>
      </c>
      <c r="K71">
        <v>16.519230535411161</v>
      </c>
      <c r="L71">
        <f t="shared" si="2"/>
        <v>60644</v>
      </c>
    </row>
    <row r="72" spans="1:15" hidden="1">
      <c r="A72" t="s">
        <v>314</v>
      </c>
      <c r="B72" s="4">
        <v>63000060300010</v>
      </c>
      <c r="C72">
        <v>63</v>
      </c>
      <c r="D72">
        <v>0</v>
      </c>
      <c r="E72">
        <v>6</v>
      </c>
      <c r="F72">
        <v>30</v>
      </c>
      <c r="G72">
        <v>10</v>
      </c>
      <c r="H72">
        <v>0</v>
      </c>
      <c r="I72">
        <v>6300006</v>
      </c>
      <c r="J72">
        <v>6466</v>
      </c>
      <c r="K72">
        <v>16.780173831148147</v>
      </c>
      <c r="L72">
        <f t="shared" si="2"/>
        <v>67110</v>
      </c>
    </row>
    <row r="73" spans="1:15" hidden="1">
      <c r="A73" t="s">
        <v>325</v>
      </c>
      <c r="B73" s="4">
        <v>63000060300021</v>
      </c>
      <c r="C73">
        <v>63</v>
      </c>
      <c r="D73">
        <v>0</v>
      </c>
      <c r="E73">
        <v>6</v>
      </c>
      <c r="F73">
        <v>30</v>
      </c>
      <c r="G73">
        <v>21</v>
      </c>
      <c r="H73">
        <v>0</v>
      </c>
      <c r="I73">
        <v>6300006</v>
      </c>
      <c r="J73">
        <v>4396</v>
      </c>
      <c r="K73">
        <v>17.170462717378918</v>
      </c>
      <c r="L73">
        <f t="shared" si="2"/>
        <v>71506</v>
      </c>
    </row>
    <row r="74" spans="1:15">
      <c r="A74" s="2" t="s">
        <v>347</v>
      </c>
      <c r="B74" s="5">
        <v>63000060300047</v>
      </c>
      <c r="C74" s="2">
        <v>63</v>
      </c>
      <c r="D74" s="2">
        <v>0</v>
      </c>
      <c r="E74" s="2">
        <v>6</v>
      </c>
      <c r="F74" s="2">
        <v>30</v>
      </c>
      <c r="G74" s="2">
        <v>47</v>
      </c>
      <c r="H74" s="2">
        <v>0</v>
      </c>
      <c r="I74" s="2">
        <v>6300006</v>
      </c>
      <c r="J74" s="2">
        <v>6595</v>
      </c>
      <c r="K74" s="2">
        <v>17.438263148184699</v>
      </c>
      <c r="L74" s="2">
        <f t="shared" si="2"/>
        <v>78101</v>
      </c>
      <c r="M74" s="2"/>
      <c r="N74" s="2"/>
      <c r="O74" s="2">
        <v>1</v>
      </c>
    </row>
    <row r="75" spans="1:15" hidden="1">
      <c r="A75" t="s">
        <v>351</v>
      </c>
      <c r="B75" s="4">
        <v>63000060300051</v>
      </c>
      <c r="C75">
        <v>63</v>
      </c>
      <c r="D75">
        <v>0</v>
      </c>
      <c r="E75">
        <v>6</v>
      </c>
      <c r="F75">
        <v>30</v>
      </c>
      <c r="G75">
        <v>51</v>
      </c>
      <c r="H75">
        <v>0</v>
      </c>
      <c r="I75">
        <v>6300006</v>
      </c>
      <c r="J75">
        <v>5141</v>
      </c>
      <c r="K75">
        <v>18.782485805559926</v>
      </c>
      <c r="L75">
        <f t="shared" si="2"/>
        <v>83242</v>
      </c>
    </row>
    <row r="76" spans="1:15" hidden="1">
      <c r="A76" t="s">
        <v>341</v>
      </c>
      <c r="B76" s="4">
        <v>63000060300039</v>
      </c>
      <c r="C76">
        <v>63</v>
      </c>
      <c r="D76">
        <v>0</v>
      </c>
      <c r="E76">
        <v>6</v>
      </c>
      <c r="F76">
        <v>30</v>
      </c>
      <c r="G76">
        <v>39</v>
      </c>
      <c r="H76">
        <v>0</v>
      </c>
      <c r="I76">
        <v>6300006</v>
      </c>
      <c r="J76">
        <v>1589</v>
      </c>
      <c r="K76">
        <v>19.554360740271882</v>
      </c>
      <c r="L76">
        <f t="shared" si="2"/>
        <v>84831</v>
      </c>
    </row>
    <row r="77" spans="1:15" hidden="1">
      <c r="A77" t="s">
        <v>346</v>
      </c>
      <c r="B77" s="4">
        <v>63000060300046</v>
      </c>
      <c r="C77">
        <v>63</v>
      </c>
      <c r="D77">
        <v>0</v>
      </c>
      <c r="E77">
        <v>6</v>
      </c>
      <c r="F77">
        <v>30</v>
      </c>
      <c r="G77">
        <v>46</v>
      </c>
      <c r="H77">
        <v>0</v>
      </c>
      <c r="I77">
        <v>6300006</v>
      </c>
      <c r="J77">
        <v>4696</v>
      </c>
      <c r="K77">
        <v>20.091762428317907</v>
      </c>
      <c r="L77">
        <f t="shared" si="2"/>
        <v>89527</v>
      </c>
    </row>
    <row r="78" spans="1:15" hidden="1">
      <c r="A78" t="s">
        <v>328</v>
      </c>
      <c r="B78" s="4">
        <v>63000060300026</v>
      </c>
      <c r="C78">
        <v>63</v>
      </c>
      <c r="D78">
        <v>0</v>
      </c>
      <c r="E78">
        <v>6</v>
      </c>
      <c r="F78">
        <v>30</v>
      </c>
      <c r="G78">
        <v>26</v>
      </c>
      <c r="H78">
        <v>0</v>
      </c>
      <c r="I78">
        <v>6300006</v>
      </c>
      <c r="J78">
        <v>3054</v>
      </c>
      <c r="K78">
        <v>20.236772391214807</v>
      </c>
      <c r="L78">
        <f t="shared" si="2"/>
        <v>92581</v>
      </c>
    </row>
    <row r="79" spans="1:15" hidden="1">
      <c r="A79" t="s">
        <v>352</v>
      </c>
      <c r="B79" s="4">
        <v>63000060300052</v>
      </c>
      <c r="C79">
        <v>63</v>
      </c>
      <c r="D79">
        <v>0</v>
      </c>
      <c r="E79">
        <v>6</v>
      </c>
      <c r="F79">
        <v>30</v>
      </c>
      <c r="G79">
        <v>52</v>
      </c>
      <c r="H79">
        <v>0</v>
      </c>
      <c r="I79">
        <v>6300006</v>
      </c>
      <c r="J79">
        <v>4027</v>
      </c>
      <c r="K79">
        <v>20.349654066027597</v>
      </c>
      <c r="L79">
        <f t="shared" si="2"/>
        <v>96608</v>
      </c>
    </row>
    <row r="80" spans="1:15" hidden="1">
      <c r="A80" t="s">
        <v>321</v>
      </c>
      <c r="B80" s="4">
        <v>63000060300017</v>
      </c>
      <c r="C80">
        <v>63</v>
      </c>
      <c r="D80">
        <v>0</v>
      </c>
      <c r="E80">
        <v>6</v>
      </c>
      <c r="F80">
        <v>30</v>
      </c>
      <c r="G80">
        <v>17</v>
      </c>
      <c r="H80">
        <v>0</v>
      </c>
      <c r="I80">
        <v>6300006</v>
      </c>
      <c r="J80">
        <v>4942</v>
      </c>
      <c r="K80">
        <v>20.827522177453126</v>
      </c>
      <c r="L80">
        <f t="shared" si="2"/>
        <v>101550</v>
      </c>
    </row>
    <row r="81" spans="1:15" hidden="1">
      <c r="A81" t="s">
        <v>333</v>
      </c>
      <c r="B81" s="4">
        <v>63000060300031</v>
      </c>
      <c r="C81">
        <v>63</v>
      </c>
      <c r="D81">
        <v>0</v>
      </c>
      <c r="E81">
        <v>6</v>
      </c>
      <c r="F81">
        <v>30</v>
      </c>
      <c r="G81">
        <v>31</v>
      </c>
      <c r="H81">
        <v>0</v>
      </c>
      <c r="I81">
        <v>6300006</v>
      </c>
      <c r="J81">
        <v>5265</v>
      </c>
      <c r="K81">
        <v>21.461036842167193</v>
      </c>
      <c r="L81">
        <f t="shared" si="2"/>
        <v>106815</v>
      </c>
    </row>
    <row r="82" spans="1:15" hidden="1">
      <c r="A82" t="s">
        <v>315</v>
      </c>
      <c r="B82" s="4">
        <v>63000060300011</v>
      </c>
      <c r="C82">
        <v>63</v>
      </c>
      <c r="D82">
        <v>0</v>
      </c>
      <c r="E82">
        <v>6</v>
      </c>
      <c r="F82">
        <v>30</v>
      </c>
      <c r="G82">
        <v>11</v>
      </c>
      <c r="H82">
        <v>0</v>
      </c>
      <c r="I82">
        <v>6300006</v>
      </c>
      <c r="J82">
        <v>4682</v>
      </c>
      <c r="K82">
        <v>22.928302260257595</v>
      </c>
      <c r="L82">
        <f t="shared" si="2"/>
        <v>111497</v>
      </c>
    </row>
    <row r="83" spans="1:15" hidden="1">
      <c r="A83" t="s">
        <v>323</v>
      </c>
      <c r="B83" s="4">
        <v>63000060300019</v>
      </c>
      <c r="C83">
        <v>63</v>
      </c>
      <c r="D83">
        <v>0</v>
      </c>
      <c r="E83">
        <v>6</v>
      </c>
      <c r="F83">
        <v>30</v>
      </c>
      <c r="G83">
        <v>19</v>
      </c>
      <c r="H83">
        <v>0</v>
      </c>
      <c r="I83">
        <v>6300006</v>
      </c>
      <c r="J83">
        <v>2764</v>
      </c>
      <c r="K83">
        <v>25.131715157417663</v>
      </c>
      <c r="L83">
        <f t="shared" si="2"/>
        <v>114261</v>
      </c>
    </row>
    <row r="84" spans="1:15" hidden="1">
      <c r="A84" t="s">
        <v>342</v>
      </c>
      <c r="B84" s="4">
        <v>63000060300040</v>
      </c>
      <c r="C84">
        <v>63</v>
      </c>
      <c r="D84">
        <v>0</v>
      </c>
      <c r="E84">
        <v>6</v>
      </c>
      <c r="F84">
        <v>30</v>
      </c>
      <c r="G84">
        <v>40</v>
      </c>
      <c r="H84">
        <v>0</v>
      </c>
      <c r="I84">
        <v>6300006</v>
      </c>
      <c r="J84">
        <v>7343</v>
      </c>
      <c r="K84">
        <v>25.639867034332518</v>
      </c>
      <c r="L84">
        <f t="shared" si="2"/>
        <v>121604</v>
      </c>
    </row>
    <row r="85" spans="1:15" hidden="1">
      <c r="A85" t="s">
        <v>344</v>
      </c>
      <c r="B85" s="4">
        <v>63000060300043</v>
      </c>
      <c r="C85">
        <v>63</v>
      </c>
      <c r="D85">
        <v>0</v>
      </c>
      <c r="E85">
        <v>6</v>
      </c>
      <c r="F85">
        <v>30</v>
      </c>
      <c r="G85">
        <v>43</v>
      </c>
      <c r="H85">
        <v>0</v>
      </c>
      <c r="I85">
        <v>6300006</v>
      </c>
      <c r="J85">
        <v>7004</v>
      </c>
      <c r="K85">
        <v>26.846008702744882</v>
      </c>
      <c r="L85">
        <f t="shared" si="2"/>
        <v>128608</v>
      </c>
    </row>
    <row r="86" spans="1:15" hidden="1">
      <c r="A86" t="s">
        <v>330</v>
      </c>
      <c r="B86" s="4">
        <v>63000060300028</v>
      </c>
      <c r="C86">
        <v>63</v>
      </c>
      <c r="D86">
        <v>0</v>
      </c>
      <c r="E86">
        <v>6</v>
      </c>
      <c r="F86">
        <v>30</v>
      </c>
      <c r="G86">
        <v>28</v>
      </c>
      <c r="H86">
        <v>0</v>
      </c>
      <c r="I86">
        <v>6300006</v>
      </c>
      <c r="J86">
        <v>5352</v>
      </c>
      <c r="K86">
        <v>27.834030264528835</v>
      </c>
      <c r="L86">
        <f t="shared" si="2"/>
        <v>133960</v>
      </c>
    </row>
    <row r="87" spans="1:15" hidden="1">
      <c r="A87" t="s">
        <v>316</v>
      </c>
      <c r="B87" s="4">
        <v>63000060300012</v>
      </c>
      <c r="C87">
        <v>63</v>
      </c>
      <c r="D87">
        <v>0</v>
      </c>
      <c r="E87">
        <v>6</v>
      </c>
      <c r="F87">
        <v>30</v>
      </c>
      <c r="G87">
        <v>12</v>
      </c>
      <c r="H87">
        <v>0</v>
      </c>
      <c r="I87">
        <v>6300006</v>
      </c>
      <c r="J87">
        <v>3899</v>
      </c>
      <c r="K87">
        <v>27.877985891445867</v>
      </c>
      <c r="L87">
        <f t="shared" si="2"/>
        <v>137859</v>
      </c>
    </row>
    <row r="88" spans="1:15">
      <c r="A88" s="2" t="s">
        <v>306</v>
      </c>
      <c r="B88" s="5">
        <v>63000060300002</v>
      </c>
      <c r="C88" s="2">
        <v>63</v>
      </c>
      <c r="D88" s="2">
        <v>0</v>
      </c>
      <c r="E88" s="2">
        <v>6</v>
      </c>
      <c r="F88" s="2">
        <v>30</v>
      </c>
      <c r="G88" s="2">
        <v>2</v>
      </c>
      <c r="H88" s="2">
        <v>0</v>
      </c>
      <c r="I88" s="2">
        <v>6300006</v>
      </c>
      <c r="J88" s="2">
        <v>4207</v>
      </c>
      <c r="K88" s="2">
        <v>28.451127304435143</v>
      </c>
      <c r="L88" s="2">
        <f t="shared" si="2"/>
        <v>142066</v>
      </c>
      <c r="M88" s="2"/>
      <c r="N88" s="2"/>
      <c r="O88" s="2">
        <v>1</v>
      </c>
    </row>
    <row r="89" spans="1:15" hidden="1">
      <c r="A89" t="s">
        <v>324</v>
      </c>
      <c r="B89" s="4">
        <v>63000060300020</v>
      </c>
      <c r="C89">
        <v>63</v>
      </c>
      <c r="D89">
        <v>0</v>
      </c>
      <c r="E89">
        <v>6</v>
      </c>
      <c r="F89">
        <v>30</v>
      </c>
      <c r="G89">
        <v>20</v>
      </c>
      <c r="H89">
        <v>0</v>
      </c>
      <c r="I89">
        <v>6300006</v>
      </c>
      <c r="J89">
        <v>2787</v>
      </c>
      <c r="K89">
        <v>30.968981833141552</v>
      </c>
      <c r="L89">
        <f t="shared" si="2"/>
        <v>144853</v>
      </c>
    </row>
    <row r="90" spans="1:15" hidden="1">
      <c r="A90" t="s">
        <v>353</v>
      </c>
      <c r="B90" s="4">
        <v>63000060300053</v>
      </c>
      <c r="C90">
        <v>63</v>
      </c>
      <c r="D90">
        <v>0</v>
      </c>
      <c r="E90">
        <v>6</v>
      </c>
      <c r="F90">
        <v>30</v>
      </c>
      <c r="G90">
        <v>53</v>
      </c>
      <c r="H90">
        <v>0</v>
      </c>
      <c r="I90">
        <v>6300006</v>
      </c>
      <c r="J90">
        <v>4978</v>
      </c>
      <c r="K90">
        <v>31.218293889863428</v>
      </c>
      <c r="L90">
        <f t="shared" si="2"/>
        <v>149831</v>
      </c>
    </row>
    <row r="91" spans="1:15" hidden="1">
      <c r="A91" t="s">
        <v>331</v>
      </c>
      <c r="B91" s="4">
        <v>63000060300029</v>
      </c>
      <c r="C91">
        <v>63</v>
      </c>
      <c r="D91">
        <v>0</v>
      </c>
      <c r="E91">
        <v>6</v>
      </c>
      <c r="F91">
        <v>30</v>
      </c>
      <c r="G91">
        <v>29</v>
      </c>
      <c r="H91">
        <v>0</v>
      </c>
      <c r="I91">
        <v>6300006</v>
      </c>
      <c r="J91">
        <v>4456</v>
      </c>
      <c r="K91">
        <v>32.518436844486594</v>
      </c>
      <c r="L91">
        <f t="shared" si="2"/>
        <v>154287</v>
      </c>
    </row>
    <row r="92" spans="1:15" hidden="1">
      <c r="A92" t="s">
        <v>319</v>
      </c>
      <c r="B92" s="4">
        <v>63000060300015</v>
      </c>
      <c r="C92">
        <v>63</v>
      </c>
      <c r="D92">
        <v>0</v>
      </c>
      <c r="E92">
        <v>6</v>
      </c>
      <c r="F92">
        <v>30</v>
      </c>
      <c r="G92">
        <v>15</v>
      </c>
      <c r="H92">
        <v>0</v>
      </c>
      <c r="I92">
        <v>6300006</v>
      </c>
      <c r="J92">
        <v>6485</v>
      </c>
      <c r="K92">
        <v>34.882815820982294</v>
      </c>
      <c r="L92">
        <f t="shared" si="2"/>
        <v>160772</v>
      </c>
    </row>
    <row r="93" spans="1:15" hidden="1">
      <c r="A93" t="s">
        <v>345</v>
      </c>
      <c r="B93" s="4">
        <v>63000060300044</v>
      </c>
      <c r="C93">
        <v>63</v>
      </c>
      <c r="D93">
        <v>0</v>
      </c>
      <c r="E93">
        <v>6</v>
      </c>
      <c r="F93">
        <v>30</v>
      </c>
      <c r="G93">
        <v>44</v>
      </c>
      <c r="H93">
        <v>0</v>
      </c>
      <c r="I93">
        <v>6300006</v>
      </c>
      <c r="J93">
        <v>4967</v>
      </c>
      <c r="K93">
        <v>35.515629545615738</v>
      </c>
      <c r="L93">
        <f t="shared" si="2"/>
        <v>165739</v>
      </c>
    </row>
    <row r="94" spans="1:15" hidden="1">
      <c r="A94" t="s">
        <v>335</v>
      </c>
      <c r="B94" s="4">
        <v>63000060300033</v>
      </c>
      <c r="C94">
        <v>63</v>
      </c>
      <c r="D94">
        <v>0</v>
      </c>
      <c r="E94">
        <v>6</v>
      </c>
      <c r="F94">
        <v>30</v>
      </c>
      <c r="G94">
        <v>33</v>
      </c>
      <c r="H94">
        <v>0</v>
      </c>
      <c r="I94">
        <v>6300006</v>
      </c>
      <c r="J94">
        <v>3561</v>
      </c>
      <c r="K94">
        <v>36.82105694542323</v>
      </c>
      <c r="L94">
        <f t="shared" si="2"/>
        <v>169300</v>
      </c>
    </row>
    <row r="95" spans="1:15" hidden="1">
      <c r="A95" t="s">
        <v>305</v>
      </c>
      <c r="B95" s="4">
        <v>63000060300001</v>
      </c>
      <c r="C95">
        <v>63</v>
      </c>
      <c r="D95">
        <v>0</v>
      </c>
      <c r="E95">
        <v>6</v>
      </c>
      <c r="F95">
        <v>30</v>
      </c>
      <c r="G95">
        <v>1</v>
      </c>
      <c r="H95">
        <v>0</v>
      </c>
      <c r="I95">
        <v>6300006</v>
      </c>
      <c r="J95">
        <v>4735</v>
      </c>
      <c r="K95">
        <v>37.086787607602673</v>
      </c>
      <c r="L95">
        <f t="shared" si="2"/>
        <v>174035</v>
      </c>
    </row>
    <row r="96" spans="1:15" hidden="1">
      <c r="A96" t="s">
        <v>354</v>
      </c>
      <c r="B96" s="4">
        <v>63000060300054</v>
      </c>
      <c r="C96">
        <v>63</v>
      </c>
      <c r="D96">
        <v>0</v>
      </c>
      <c r="E96">
        <v>6</v>
      </c>
      <c r="F96">
        <v>30</v>
      </c>
      <c r="G96">
        <v>54</v>
      </c>
      <c r="H96">
        <v>0</v>
      </c>
      <c r="I96">
        <v>6300006</v>
      </c>
      <c r="J96">
        <v>3589</v>
      </c>
      <c r="K96">
        <v>37.647518761961827</v>
      </c>
      <c r="L96">
        <f t="shared" si="2"/>
        <v>177624</v>
      </c>
    </row>
    <row r="97" spans="1:15" hidden="1">
      <c r="A97" t="s">
        <v>350</v>
      </c>
      <c r="B97" s="4">
        <v>63000060300050</v>
      </c>
      <c r="C97">
        <v>63</v>
      </c>
      <c r="D97">
        <v>0</v>
      </c>
      <c r="E97">
        <v>6</v>
      </c>
      <c r="F97">
        <v>30</v>
      </c>
      <c r="G97">
        <v>50</v>
      </c>
      <c r="H97">
        <v>0</v>
      </c>
      <c r="I97">
        <v>6300006</v>
      </c>
      <c r="J97">
        <v>5174</v>
      </c>
      <c r="K97">
        <v>37.853561159307162</v>
      </c>
      <c r="L97">
        <f t="shared" si="2"/>
        <v>182798</v>
      </c>
    </row>
    <row r="98" spans="1:15" hidden="1">
      <c r="A98" t="s">
        <v>338</v>
      </c>
      <c r="B98" s="4">
        <v>63000060300036</v>
      </c>
      <c r="C98">
        <v>63</v>
      </c>
      <c r="D98">
        <v>0</v>
      </c>
      <c r="E98">
        <v>6</v>
      </c>
      <c r="F98">
        <v>30</v>
      </c>
      <c r="G98">
        <v>36</v>
      </c>
      <c r="H98">
        <v>0</v>
      </c>
      <c r="I98">
        <v>6300006</v>
      </c>
      <c r="J98">
        <v>5060</v>
      </c>
      <c r="K98">
        <v>38.368393887232799</v>
      </c>
      <c r="L98">
        <f t="shared" si="2"/>
        <v>187858</v>
      </c>
    </row>
    <row r="99" spans="1:15" hidden="1">
      <c r="A99" t="s">
        <v>355</v>
      </c>
      <c r="B99" s="4">
        <v>63000060300055</v>
      </c>
      <c r="C99">
        <v>63</v>
      </c>
      <c r="D99">
        <v>0</v>
      </c>
      <c r="E99">
        <v>6</v>
      </c>
      <c r="F99">
        <v>30</v>
      </c>
      <c r="G99">
        <v>55</v>
      </c>
      <c r="H99">
        <v>0</v>
      </c>
      <c r="I99">
        <v>6300006</v>
      </c>
      <c r="J99">
        <v>5319</v>
      </c>
      <c r="K99">
        <v>38.566055894339812</v>
      </c>
      <c r="L99">
        <f t="shared" si="2"/>
        <v>193177</v>
      </c>
    </row>
    <row r="100" spans="1:15" hidden="1">
      <c r="A100" t="s">
        <v>310</v>
      </c>
      <c r="B100" s="4">
        <v>63000060300006</v>
      </c>
      <c r="C100">
        <v>63</v>
      </c>
      <c r="D100">
        <v>0</v>
      </c>
      <c r="E100">
        <v>6</v>
      </c>
      <c r="F100">
        <v>30</v>
      </c>
      <c r="G100">
        <v>6</v>
      </c>
      <c r="H100">
        <v>0</v>
      </c>
      <c r="I100">
        <v>6300006</v>
      </c>
      <c r="J100">
        <v>5199</v>
      </c>
      <c r="K100">
        <v>38.735458440947653</v>
      </c>
      <c r="L100">
        <f t="shared" si="2"/>
        <v>198376</v>
      </c>
    </row>
    <row r="101" spans="1:15">
      <c r="A101" s="2" t="s">
        <v>320</v>
      </c>
      <c r="B101" s="5">
        <v>63000060300016</v>
      </c>
      <c r="C101" s="2">
        <v>63</v>
      </c>
      <c r="D101" s="2">
        <v>0</v>
      </c>
      <c r="E101" s="2">
        <v>6</v>
      </c>
      <c r="F101" s="2">
        <v>30</v>
      </c>
      <c r="G101" s="2">
        <v>16</v>
      </c>
      <c r="H101" s="2">
        <v>0</v>
      </c>
      <c r="I101" s="2">
        <v>6300006</v>
      </c>
      <c r="J101" s="2">
        <v>4721</v>
      </c>
      <c r="K101" s="2">
        <v>43.312443711646999</v>
      </c>
      <c r="L101" s="2">
        <f t="shared" si="2"/>
        <v>203097</v>
      </c>
      <c r="M101" s="2"/>
      <c r="N101" s="2"/>
      <c r="O101" s="2">
        <v>1</v>
      </c>
    </row>
    <row r="102" spans="1:15" hidden="1">
      <c r="A102" t="s">
        <v>339</v>
      </c>
      <c r="B102" s="4">
        <v>63000060300037</v>
      </c>
      <c r="C102">
        <v>63</v>
      </c>
      <c r="D102">
        <v>0</v>
      </c>
      <c r="E102">
        <v>6</v>
      </c>
      <c r="F102">
        <v>30</v>
      </c>
      <c r="G102">
        <v>37</v>
      </c>
      <c r="H102">
        <v>0</v>
      </c>
      <c r="I102">
        <v>6300006</v>
      </c>
      <c r="J102">
        <v>6038</v>
      </c>
      <c r="K102">
        <v>43.550760495270637</v>
      </c>
      <c r="L102">
        <f t="shared" si="2"/>
        <v>209135</v>
      </c>
    </row>
    <row r="103" spans="1:15" hidden="1">
      <c r="A103" t="s">
        <v>309</v>
      </c>
      <c r="B103" s="4">
        <v>63000060300005</v>
      </c>
      <c r="C103">
        <v>63</v>
      </c>
      <c r="D103">
        <v>0</v>
      </c>
      <c r="E103">
        <v>6</v>
      </c>
      <c r="F103">
        <v>30</v>
      </c>
      <c r="G103">
        <v>5</v>
      </c>
      <c r="H103">
        <v>0</v>
      </c>
      <c r="I103">
        <v>6300006</v>
      </c>
      <c r="J103">
        <v>4486</v>
      </c>
      <c r="K103">
        <v>45.074087144063313</v>
      </c>
      <c r="L103">
        <f t="shared" si="2"/>
        <v>213621</v>
      </c>
    </row>
    <row r="104" spans="1:15" hidden="1">
      <c r="A104" t="s">
        <v>326</v>
      </c>
      <c r="B104" s="4">
        <v>63000060300022</v>
      </c>
      <c r="C104">
        <v>63</v>
      </c>
      <c r="D104">
        <v>0</v>
      </c>
      <c r="E104">
        <v>6</v>
      </c>
      <c r="F104">
        <v>30</v>
      </c>
      <c r="G104">
        <v>22</v>
      </c>
      <c r="H104">
        <v>0</v>
      </c>
      <c r="I104">
        <v>6300006</v>
      </c>
      <c r="J104">
        <v>5680</v>
      </c>
      <c r="K104">
        <v>46.157300970399298</v>
      </c>
      <c r="L104">
        <f t="shared" si="2"/>
        <v>219301</v>
      </c>
    </row>
    <row r="105" spans="1:15" hidden="1">
      <c r="A105" t="s">
        <v>327</v>
      </c>
      <c r="B105" s="4">
        <v>63000060300023</v>
      </c>
      <c r="C105">
        <v>63</v>
      </c>
      <c r="D105">
        <v>0</v>
      </c>
      <c r="E105">
        <v>6</v>
      </c>
      <c r="F105">
        <v>30</v>
      </c>
      <c r="G105">
        <v>23</v>
      </c>
      <c r="H105">
        <v>0</v>
      </c>
      <c r="I105">
        <v>6300006</v>
      </c>
      <c r="J105">
        <v>5486</v>
      </c>
      <c r="K105">
        <v>48.561891023319916</v>
      </c>
      <c r="L105">
        <f t="shared" si="2"/>
        <v>224787</v>
      </c>
    </row>
    <row r="106" spans="1:15" hidden="1">
      <c r="A106" t="s">
        <v>312</v>
      </c>
      <c r="B106" s="4">
        <v>63000060300008</v>
      </c>
      <c r="C106">
        <v>63</v>
      </c>
      <c r="D106">
        <v>0</v>
      </c>
      <c r="E106">
        <v>6</v>
      </c>
      <c r="F106">
        <v>30</v>
      </c>
      <c r="G106">
        <v>8</v>
      </c>
      <c r="H106">
        <v>0</v>
      </c>
      <c r="I106">
        <v>6300006</v>
      </c>
      <c r="J106">
        <v>2692</v>
      </c>
      <c r="K106">
        <v>48.922115795025213</v>
      </c>
      <c r="L106">
        <f t="shared" si="2"/>
        <v>227479</v>
      </c>
    </row>
    <row r="107" spans="1:15" hidden="1">
      <c r="A107" t="s">
        <v>318</v>
      </c>
      <c r="B107" s="4">
        <v>63000060300014</v>
      </c>
      <c r="C107">
        <v>63</v>
      </c>
      <c r="D107">
        <v>0</v>
      </c>
      <c r="E107">
        <v>6</v>
      </c>
      <c r="F107">
        <v>30</v>
      </c>
      <c r="G107">
        <v>14</v>
      </c>
      <c r="H107">
        <v>0</v>
      </c>
      <c r="I107">
        <v>6300006</v>
      </c>
      <c r="J107">
        <v>5801</v>
      </c>
      <c r="K107">
        <v>49.913631517381582</v>
      </c>
      <c r="L107">
        <f t="shared" si="2"/>
        <v>233280</v>
      </c>
    </row>
    <row r="108" spans="1:15" hidden="1">
      <c r="A108" t="s">
        <v>311</v>
      </c>
      <c r="B108" s="4">
        <v>63000060300007</v>
      </c>
      <c r="C108">
        <v>63</v>
      </c>
      <c r="D108">
        <v>0</v>
      </c>
      <c r="E108">
        <v>6</v>
      </c>
      <c r="F108">
        <v>30</v>
      </c>
      <c r="G108">
        <v>7</v>
      </c>
      <c r="H108">
        <v>0</v>
      </c>
      <c r="I108">
        <v>6300006</v>
      </c>
      <c r="J108">
        <v>5805</v>
      </c>
      <c r="K108">
        <v>51.33623619167669</v>
      </c>
      <c r="L108">
        <f t="shared" si="2"/>
        <v>239085</v>
      </c>
    </row>
    <row r="109" spans="1:15" hidden="1">
      <c r="A109" t="s">
        <v>356</v>
      </c>
      <c r="B109" s="4">
        <v>63000060300056</v>
      </c>
      <c r="C109">
        <v>63</v>
      </c>
      <c r="D109">
        <v>0</v>
      </c>
      <c r="E109">
        <v>6</v>
      </c>
      <c r="F109">
        <v>30</v>
      </c>
      <c r="G109">
        <v>56</v>
      </c>
      <c r="H109">
        <v>0</v>
      </c>
      <c r="I109">
        <v>6300006</v>
      </c>
      <c r="J109">
        <v>6436</v>
      </c>
      <c r="K109">
        <v>51.634998271725088</v>
      </c>
      <c r="L109">
        <f t="shared" si="2"/>
        <v>245521</v>
      </c>
    </row>
    <row r="110" spans="1:15" hidden="1">
      <c r="A110" t="s">
        <v>389</v>
      </c>
      <c r="B110" s="4">
        <v>63000080800022</v>
      </c>
      <c r="C110">
        <v>63</v>
      </c>
      <c r="D110">
        <v>0</v>
      </c>
      <c r="E110">
        <v>8</v>
      </c>
      <c r="F110">
        <v>80</v>
      </c>
      <c r="G110">
        <v>22</v>
      </c>
      <c r="H110">
        <v>0</v>
      </c>
      <c r="I110">
        <v>6300008</v>
      </c>
      <c r="J110">
        <v>5629</v>
      </c>
      <c r="K110">
        <v>1.9767490999883708</v>
      </c>
      <c r="L110">
        <f>J110</f>
        <v>5629</v>
      </c>
      <c r="M110">
        <f>L162/4</f>
        <v>63090</v>
      </c>
      <c r="N110">
        <v>175139</v>
      </c>
    </row>
    <row r="111" spans="1:15" hidden="1">
      <c r="A111" t="s">
        <v>359</v>
      </c>
      <c r="B111" s="4">
        <v>63000080500002</v>
      </c>
      <c r="C111">
        <v>63</v>
      </c>
      <c r="D111">
        <v>0</v>
      </c>
      <c r="E111">
        <v>8</v>
      </c>
      <c r="F111">
        <v>50</v>
      </c>
      <c r="G111">
        <v>2</v>
      </c>
      <c r="H111">
        <v>0</v>
      </c>
      <c r="I111">
        <v>6300008</v>
      </c>
      <c r="J111">
        <v>2085</v>
      </c>
      <c r="K111">
        <v>2.8674463296148183</v>
      </c>
      <c r="L111">
        <f>J111+L110</f>
        <v>7714</v>
      </c>
      <c r="N111">
        <f>N110+63090</f>
        <v>238229</v>
      </c>
    </row>
    <row r="112" spans="1:15" hidden="1">
      <c r="A112" t="s">
        <v>358</v>
      </c>
      <c r="B112" s="4">
        <v>63000080500001</v>
      </c>
      <c r="C112">
        <v>63</v>
      </c>
      <c r="D112">
        <v>0</v>
      </c>
      <c r="E112">
        <v>8</v>
      </c>
      <c r="F112">
        <v>50</v>
      </c>
      <c r="G112">
        <v>1</v>
      </c>
      <c r="H112">
        <v>0</v>
      </c>
      <c r="I112">
        <v>6300008</v>
      </c>
      <c r="J112">
        <v>2588</v>
      </c>
      <c r="K112">
        <v>4.3455641750993212</v>
      </c>
      <c r="L112">
        <f t="shared" ref="L112:L162" si="4">J112+L111</f>
        <v>10302</v>
      </c>
      <c r="N112">
        <v>48959</v>
      </c>
    </row>
    <row r="113" spans="1:15" hidden="1">
      <c r="A113" t="s">
        <v>410</v>
      </c>
      <c r="B113" s="4">
        <v>63000080800043</v>
      </c>
      <c r="C113">
        <v>63</v>
      </c>
      <c r="D113">
        <v>0</v>
      </c>
      <c r="E113">
        <v>8</v>
      </c>
      <c r="F113">
        <v>80</v>
      </c>
      <c r="G113">
        <v>43</v>
      </c>
      <c r="H113">
        <v>0</v>
      </c>
      <c r="I113">
        <v>6300008</v>
      </c>
      <c r="J113">
        <v>4042</v>
      </c>
      <c r="K113">
        <v>4.7508964558149334</v>
      </c>
      <c r="L113">
        <f t="shared" si="4"/>
        <v>14344</v>
      </c>
      <c r="N113">
        <v>112049</v>
      </c>
    </row>
    <row r="114" spans="1:15" hidden="1">
      <c r="A114" t="s">
        <v>378</v>
      </c>
      <c r="B114" s="4">
        <v>63000080800011</v>
      </c>
      <c r="C114">
        <v>63</v>
      </c>
      <c r="D114">
        <v>0</v>
      </c>
      <c r="E114">
        <v>8</v>
      </c>
      <c r="F114">
        <v>80</v>
      </c>
      <c r="G114">
        <v>11</v>
      </c>
      <c r="H114">
        <v>0</v>
      </c>
      <c r="I114">
        <v>6300008</v>
      </c>
      <c r="J114">
        <v>2787</v>
      </c>
      <c r="K114">
        <v>4.874570986510455</v>
      </c>
      <c r="L114">
        <f t="shared" si="4"/>
        <v>17131</v>
      </c>
    </row>
    <row r="115" spans="1:15" hidden="1">
      <c r="A115" t="s">
        <v>372</v>
      </c>
      <c r="B115" s="4">
        <v>63000080800005</v>
      </c>
      <c r="C115">
        <v>63</v>
      </c>
      <c r="D115">
        <v>0</v>
      </c>
      <c r="E115">
        <v>8</v>
      </c>
      <c r="F115">
        <v>80</v>
      </c>
      <c r="G115">
        <v>5</v>
      </c>
      <c r="H115">
        <v>0</v>
      </c>
      <c r="I115">
        <v>6300008</v>
      </c>
      <c r="J115">
        <v>3860</v>
      </c>
      <c r="K115">
        <v>8.113331305501422</v>
      </c>
      <c r="L115">
        <f t="shared" si="4"/>
        <v>20991</v>
      </c>
    </row>
    <row r="116" spans="1:15" hidden="1">
      <c r="A116" t="s">
        <v>401</v>
      </c>
      <c r="B116" s="4">
        <v>63000080800034</v>
      </c>
      <c r="C116">
        <v>63</v>
      </c>
      <c r="D116">
        <v>0</v>
      </c>
      <c r="E116">
        <v>8</v>
      </c>
      <c r="F116">
        <v>80</v>
      </c>
      <c r="G116">
        <v>34</v>
      </c>
      <c r="H116">
        <v>0</v>
      </c>
      <c r="I116">
        <v>6300008</v>
      </c>
      <c r="J116">
        <v>4734</v>
      </c>
      <c r="K116">
        <v>10.886135491429036</v>
      </c>
      <c r="L116">
        <f t="shared" si="4"/>
        <v>25725</v>
      </c>
    </row>
    <row r="117" spans="1:15" hidden="1">
      <c r="A117" t="s">
        <v>387</v>
      </c>
      <c r="B117" s="4">
        <v>63000080800020</v>
      </c>
      <c r="C117">
        <v>63</v>
      </c>
      <c r="D117">
        <v>0</v>
      </c>
      <c r="E117">
        <v>8</v>
      </c>
      <c r="F117">
        <v>80</v>
      </c>
      <c r="G117">
        <v>20</v>
      </c>
      <c r="H117">
        <v>0</v>
      </c>
      <c r="I117">
        <v>6300008</v>
      </c>
      <c r="J117">
        <v>6907</v>
      </c>
      <c r="K117">
        <v>12.668793003832301</v>
      </c>
      <c r="L117">
        <f t="shared" si="4"/>
        <v>32632</v>
      </c>
    </row>
    <row r="118" spans="1:15" hidden="1">
      <c r="A118" t="s">
        <v>406</v>
      </c>
      <c r="B118" s="4">
        <v>63000080800039</v>
      </c>
      <c r="C118">
        <v>63</v>
      </c>
      <c r="D118">
        <v>0</v>
      </c>
      <c r="E118">
        <v>8</v>
      </c>
      <c r="F118">
        <v>80</v>
      </c>
      <c r="G118">
        <v>39</v>
      </c>
      <c r="H118">
        <v>0</v>
      </c>
      <c r="I118">
        <v>6300008</v>
      </c>
      <c r="J118">
        <v>6091</v>
      </c>
      <c r="K118">
        <v>12.686195028091314</v>
      </c>
      <c r="L118">
        <f t="shared" si="4"/>
        <v>38723</v>
      </c>
    </row>
    <row r="119" spans="1:15" hidden="1">
      <c r="A119" t="s">
        <v>365</v>
      </c>
      <c r="B119" s="4">
        <v>63000080500008</v>
      </c>
      <c r="C119">
        <v>63</v>
      </c>
      <c r="D119">
        <v>0</v>
      </c>
      <c r="E119">
        <v>8</v>
      </c>
      <c r="F119">
        <v>50</v>
      </c>
      <c r="G119">
        <v>8</v>
      </c>
      <c r="H119">
        <v>0</v>
      </c>
      <c r="I119">
        <v>6300008</v>
      </c>
      <c r="J119">
        <v>2929</v>
      </c>
      <c r="K119">
        <v>12.860402866800056</v>
      </c>
      <c r="L119">
        <f t="shared" si="4"/>
        <v>41652</v>
      </c>
    </row>
    <row r="120" spans="1:15" hidden="1">
      <c r="A120" t="s">
        <v>376</v>
      </c>
      <c r="B120" s="4">
        <v>63000080800009</v>
      </c>
      <c r="C120">
        <v>63</v>
      </c>
      <c r="D120">
        <v>0</v>
      </c>
      <c r="E120">
        <v>8</v>
      </c>
      <c r="F120">
        <v>80</v>
      </c>
      <c r="G120">
        <v>9</v>
      </c>
      <c r="H120">
        <v>0</v>
      </c>
      <c r="I120">
        <v>6300008</v>
      </c>
      <c r="J120">
        <v>6000</v>
      </c>
      <c r="K120">
        <v>12.900981501744102</v>
      </c>
      <c r="L120">
        <f t="shared" si="4"/>
        <v>47652</v>
      </c>
    </row>
    <row r="121" spans="1:15">
      <c r="A121" s="2" t="s">
        <v>396</v>
      </c>
      <c r="B121" s="5">
        <v>63000080800029</v>
      </c>
      <c r="C121" s="2">
        <v>63</v>
      </c>
      <c r="D121" s="2">
        <v>0</v>
      </c>
      <c r="E121" s="2">
        <v>8</v>
      </c>
      <c r="F121" s="2">
        <v>80</v>
      </c>
      <c r="G121" s="2">
        <v>29</v>
      </c>
      <c r="H121" s="2">
        <v>0</v>
      </c>
      <c r="I121" s="2">
        <v>6300008</v>
      </c>
      <c r="J121" s="2">
        <v>6204</v>
      </c>
      <c r="K121" s="2">
        <v>14.484543543463998</v>
      </c>
      <c r="L121" s="2">
        <f t="shared" si="4"/>
        <v>53856</v>
      </c>
      <c r="M121" s="2"/>
      <c r="N121" s="2"/>
      <c r="O121" s="2">
        <v>1</v>
      </c>
    </row>
    <row r="122" spans="1:15" hidden="1">
      <c r="A122" t="s">
        <v>392</v>
      </c>
      <c r="B122" s="4">
        <v>63000080800025</v>
      </c>
      <c r="C122">
        <v>63</v>
      </c>
      <c r="D122">
        <v>0</v>
      </c>
      <c r="E122">
        <v>8</v>
      </c>
      <c r="F122">
        <v>80</v>
      </c>
      <c r="G122">
        <v>25</v>
      </c>
      <c r="H122">
        <v>0</v>
      </c>
      <c r="I122">
        <v>6300008</v>
      </c>
      <c r="J122">
        <v>3185</v>
      </c>
      <c r="K122">
        <v>14.892654471121851</v>
      </c>
      <c r="L122">
        <f t="shared" si="4"/>
        <v>57041</v>
      </c>
    </row>
    <row r="123" spans="1:15" hidden="1">
      <c r="A123" t="s">
        <v>375</v>
      </c>
      <c r="B123" s="4">
        <v>63000080800008</v>
      </c>
      <c r="C123">
        <v>63</v>
      </c>
      <c r="D123">
        <v>0</v>
      </c>
      <c r="E123">
        <v>8</v>
      </c>
      <c r="F123">
        <v>80</v>
      </c>
      <c r="G123">
        <v>8</v>
      </c>
      <c r="H123">
        <v>0</v>
      </c>
      <c r="I123">
        <v>6300008</v>
      </c>
      <c r="J123">
        <v>3866</v>
      </c>
      <c r="K123">
        <v>16.351401231058325</v>
      </c>
      <c r="L123">
        <f t="shared" si="4"/>
        <v>60907</v>
      </c>
    </row>
    <row r="124" spans="1:15" hidden="1">
      <c r="A124" t="s">
        <v>407</v>
      </c>
      <c r="B124" s="4">
        <v>63000080800040</v>
      </c>
      <c r="C124">
        <v>63</v>
      </c>
      <c r="D124">
        <v>0</v>
      </c>
      <c r="E124">
        <v>8</v>
      </c>
      <c r="F124">
        <v>80</v>
      </c>
      <c r="G124">
        <v>40</v>
      </c>
      <c r="H124">
        <v>0</v>
      </c>
      <c r="I124">
        <v>6300008</v>
      </c>
      <c r="J124">
        <v>5633</v>
      </c>
      <c r="K124">
        <v>16.409323258570076</v>
      </c>
      <c r="L124">
        <f t="shared" si="4"/>
        <v>66540</v>
      </c>
    </row>
    <row r="125" spans="1:15" hidden="1">
      <c r="A125" t="s">
        <v>391</v>
      </c>
      <c r="B125" s="4">
        <v>63000080800024</v>
      </c>
      <c r="C125">
        <v>63</v>
      </c>
      <c r="D125">
        <v>0</v>
      </c>
      <c r="E125">
        <v>8</v>
      </c>
      <c r="F125">
        <v>80</v>
      </c>
      <c r="G125">
        <v>24</v>
      </c>
      <c r="H125">
        <v>0</v>
      </c>
      <c r="I125">
        <v>6300008</v>
      </c>
      <c r="J125">
        <v>7288</v>
      </c>
      <c r="K125">
        <v>17.096103632606923</v>
      </c>
      <c r="L125">
        <f t="shared" si="4"/>
        <v>73828</v>
      </c>
    </row>
    <row r="126" spans="1:15" hidden="1">
      <c r="A126" t="s">
        <v>382</v>
      </c>
      <c r="B126" s="4">
        <v>63000080800015</v>
      </c>
      <c r="C126">
        <v>63</v>
      </c>
      <c r="D126">
        <v>0</v>
      </c>
      <c r="E126">
        <v>8</v>
      </c>
      <c r="F126">
        <v>80</v>
      </c>
      <c r="G126">
        <v>15</v>
      </c>
      <c r="H126">
        <v>0</v>
      </c>
      <c r="I126">
        <v>6300008</v>
      </c>
      <c r="J126">
        <v>6304</v>
      </c>
      <c r="K126">
        <v>18.513996696702236</v>
      </c>
      <c r="L126">
        <f t="shared" si="4"/>
        <v>80132</v>
      </c>
    </row>
    <row r="127" spans="1:15" hidden="1">
      <c r="A127" t="s">
        <v>367</v>
      </c>
      <c r="B127" s="4">
        <v>63000080500010</v>
      </c>
      <c r="C127">
        <v>63</v>
      </c>
      <c r="D127">
        <v>0</v>
      </c>
      <c r="E127">
        <v>8</v>
      </c>
      <c r="F127">
        <v>50</v>
      </c>
      <c r="G127">
        <v>10</v>
      </c>
      <c r="H127">
        <v>0</v>
      </c>
      <c r="I127">
        <v>6300008</v>
      </c>
      <c r="J127">
        <v>3870</v>
      </c>
      <c r="K127">
        <v>18.98975524529677</v>
      </c>
      <c r="L127">
        <f t="shared" si="4"/>
        <v>84002</v>
      </c>
    </row>
    <row r="128" spans="1:15" hidden="1">
      <c r="A128" t="s">
        <v>409</v>
      </c>
      <c r="B128" s="4">
        <v>63000080800042</v>
      </c>
      <c r="C128">
        <v>63</v>
      </c>
      <c r="D128">
        <v>0</v>
      </c>
      <c r="E128">
        <v>8</v>
      </c>
      <c r="F128">
        <v>80</v>
      </c>
      <c r="G128">
        <v>42</v>
      </c>
      <c r="H128">
        <v>0</v>
      </c>
      <c r="I128">
        <v>6300008</v>
      </c>
      <c r="J128">
        <v>4046</v>
      </c>
      <c r="K128">
        <v>22.203139943563567</v>
      </c>
      <c r="L128">
        <f t="shared" si="4"/>
        <v>88048</v>
      </c>
    </row>
    <row r="129" spans="1:15" hidden="1">
      <c r="A129" t="s">
        <v>398</v>
      </c>
      <c r="B129" s="4">
        <v>63000080800031</v>
      </c>
      <c r="C129">
        <v>63</v>
      </c>
      <c r="D129">
        <v>0</v>
      </c>
      <c r="E129">
        <v>8</v>
      </c>
      <c r="F129">
        <v>80</v>
      </c>
      <c r="G129">
        <v>31</v>
      </c>
      <c r="H129">
        <v>0</v>
      </c>
      <c r="I129">
        <v>6300008</v>
      </c>
      <c r="J129">
        <v>4527</v>
      </c>
      <c r="K129">
        <v>22.336343629559952</v>
      </c>
      <c r="L129">
        <f t="shared" si="4"/>
        <v>92575</v>
      </c>
    </row>
    <row r="130" spans="1:15" hidden="1">
      <c r="A130" t="s">
        <v>394</v>
      </c>
      <c r="B130" s="4">
        <v>63000080800027</v>
      </c>
      <c r="C130">
        <v>63</v>
      </c>
      <c r="D130">
        <v>0</v>
      </c>
      <c r="E130">
        <v>8</v>
      </c>
      <c r="F130">
        <v>80</v>
      </c>
      <c r="G130">
        <v>27</v>
      </c>
      <c r="H130">
        <v>0</v>
      </c>
      <c r="I130">
        <v>6300008</v>
      </c>
      <c r="J130">
        <v>7330</v>
      </c>
      <c r="K130">
        <v>24.014175614809602</v>
      </c>
      <c r="L130">
        <f t="shared" si="4"/>
        <v>99905</v>
      </c>
    </row>
    <row r="131" spans="1:15" hidden="1">
      <c r="A131" t="s">
        <v>370</v>
      </c>
      <c r="B131" s="4">
        <v>63000080800003</v>
      </c>
      <c r="C131">
        <v>63</v>
      </c>
      <c r="D131">
        <v>0</v>
      </c>
      <c r="E131">
        <v>8</v>
      </c>
      <c r="F131">
        <v>80</v>
      </c>
      <c r="G131">
        <v>3</v>
      </c>
      <c r="H131">
        <v>0</v>
      </c>
      <c r="I131">
        <v>6300008</v>
      </c>
      <c r="J131">
        <v>4254</v>
      </c>
      <c r="K131">
        <v>24.243234218780984</v>
      </c>
      <c r="L131">
        <f t="shared" si="4"/>
        <v>104159</v>
      </c>
    </row>
    <row r="132" spans="1:15" hidden="1">
      <c r="A132" t="s">
        <v>402</v>
      </c>
      <c r="B132" s="4">
        <v>63000080800035</v>
      </c>
      <c r="C132">
        <v>63</v>
      </c>
      <c r="D132">
        <v>0</v>
      </c>
      <c r="E132">
        <v>8</v>
      </c>
      <c r="F132">
        <v>80</v>
      </c>
      <c r="G132">
        <v>35</v>
      </c>
      <c r="H132">
        <v>0</v>
      </c>
      <c r="I132">
        <v>6300008</v>
      </c>
      <c r="J132">
        <v>6790</v>
      </c>
      <c r="K132">
        <v>24.70862519532032</v>
      </c>
      <c r="L132">
        <f t="shared" si="4"/>
        <v>110949</v>
      </c>
    </row>
    <row r="133" spans="1:15">
      <c r="A133" s="2" t="s">
        <v>374</v>
      </c>
      <c r="B133" s="5">
        <v>63000080800007</v>
      </c>
      <c r="C133" s="2">
        <v>63</v>
      </c>
      <c r="D133" s="2">
        <v>0</v>
      </c>
      <c r="E133" s="2">
        <v>8</v>
      </c>
      <c r="F133" s="2">
        <v>80</v>
      </c>
      <c r="G133" s="2">
        <v>7</v>
      </c>
      <c r="H133" s="2">
        <v>0</v>
      </c>
      <c r="I133" s="2">
        <v>6300008</v>
      </c>
      <c r="J133" s="2">
        <v>4521</v>
      </c>
      <c r="K133" s="2">
        <v>25.022130701728475</v>
      </c>
      <c r="L133" s="2">
        <f t="shared" si="4"/>
        <v>115470</v>
      </c>
      <c r="M133" s="2"/>
      <c r="N133" s="2"/>
      <c r="O133" s="2">
        <v>1</v>
      </c>
    </row>
    <row r="134" spans="1:15" hidden="1">
      <c r="A134" t="s">
        <v>379</v>
      </c>
      <c r="B134" s="4">
        <v>63000080800012</v>
      </c>
      <c r="C134">
        <v>63</v>
      </c>
      <c r="D134">
        <v>0</v>
      </c>
      <c r="E134">
        <v>8</v>
      </c>
      <c r="F134">
        <v>80</v>
      </c>
      <c r="G134">
        <v>12</v>
      </c>
      <c r="H134">
        <v>0</v>
      </c>
      <c r="I134">
        <v>6300008</v>
      </c>
      <c r="J134">
        <v>4119</v>
      </c>
      <c r="K134">
        <v>26.785536779227314</v>
      </c>
      <c r="L134">
        <f t="shared" si="4"/>
        <v>119589</v>
      </c>
    </row>
    <row r="135" spans="1:15" hidden="1">
      <c r="A135" t="s">
        <v>364</v>
      </c>
      <c r="B135" s="4">
        <v>63000080500007</v>
      </c>
      <c r="C135">
        <v>63</v>
      </c>
      <c r="D135">
        <v>0</v>
      </c>
      <c r="E135">
        <v>8</v>
      </c>
      <c r="F135">
        <v>50</v>
      </c>
      <c r="G135">
        <v>7</v>
      </c>
      <c r="H135">
        <v>0</v>
      </c>
      <c r="I135">
        <v>6300008</v>
      </c>
      <c r="J135">
        <v>4993</v>
      </c>
      <c r="K135">
        <v>27.690729482936064</v>
      </c>
      <c r="L135">
        <f t="shared" si="4"/>
        <v>124582</v>
      </c>
    </row>
    <row r="136" spans="1:15" hidden="1">
      <c r="A136" t="s">
        <v>371</v>
      </c>
      <c r="B136" s="4">
        <v>63000080800004</v>
      </c>
      <c r="C136">
        <v>63</v>
      </c>
      <c r="D136">
        <v>0</v>
      </c>
      <c r="E136">
        <v>8</v>
      </c>
      <c r="F136">
        <v>80</v>
      </c>
      <c r="G136">
        <v>4</v>
      </c>
      <c r="H136">
        <v>0</v>
      </c>
      <c r="I136">
        <v>6300008</v>
      </c>
      <c r="J136">
        <v>5458</v>
      </c>
      <c r="K136">
        <v>28.42377368876917</v>
      </c>
      <c r="L136">
        <f t="shared" si="4"/>
        <v>130040</v>
      </c>
    </row>
    <row r="137" spans="1:15" hidden="1">
      <c r="A137" t="s">
        <v>390</v>
      </c>
      <c r="B137" s="4">
        <v>63000080800023</v>
      </c>
      <c r="C137">
        <v>63</v>
      </c>
      <c r="D137">
        <v>0</v>
      </c>
      <c r="E137">
        <v>8</v>
      </c>
      <c r="F137">
        <v>80</v>
      </c>
      <c r="G137">
        <v>23</v>
      </c>
      <c r="H137">
        <v>0</v>
      </c>
      <c r="I137">
        <v>6300008</v>
      </c>
      <c r="J137">
        <v>5768</v>
      </c>
      <c r="K137">
        <v>29.124099685154835</v>
      </c>
      <c r="L137">
        <f t="shared" si="4"/>
        <v>135808</v>
      </c>
    </row>
    <row r="138" spans="1:15" hidden="1">
      <c r="A138" t="s">
        <v>395</v>
      </c>
      <c r="B138" s="4">
        <v>63000080800028</v>
      </c>
      <c r="C138">
        <v>63</v>
      </c>
      <c r="D138">
        <v>0</v>
      </c>
      <c r="E138">
        <v>8</v>
      </c>
      <c r="F138">
        <v>80</v>
      </c>
      <c r="G138">
        <v>28</v>
      </c>
      <c r="H138">
        <v>0</v>
      </c>
      <c r="I138">
        <v>6300008</v>
      </c>
      <c r="J138">
        <v>8659</v>
      </c>
      <c r="K138">
        <v>30.506782837066734</v>
      </c>
      <c r="L138">
        <f t="shared" si="4"/>
        <v>144467</v>
      </c>
    </row>
    <row r="139" spans="1:15" hidden="1">
      <c r="A139" t="s">
        <v>377</v>
      </c>
      <c r="B139" s="4">
        <v>63000080800010</v>
      </c>
      <c r="C139">
        <v>63</v>
      </c>
      <c r="D139">
        <v>0</v>
      </c>
      <c r="E139">
        <v>8</v>
      </c>
      <c r="F139">
        <v>80</v>
      </c>
      <c r="G139">
        <v>10</v>
      </c>
      <c r="H139">
        <v>0</v>
      </c>
      <c r="I139">
        <v>6300008</v>
      </c>
      <c r="J139">
        <v>4683</v>
      </c>
      <c r="K139">
        <v>31.411779051880053</v>
      </c>
      <c r="L139">
        <f t="shared" si="4"/>
        <v>149150</v>
      </c>
    </row>
    <row r="140" spans="1:15" hidden="1">
      <c r="A140" t="s">
        <v>388</v>
      </c>
      <c r="B140" s="4">
        <v>63000080800021</v>
      </c>
      <c r="C140">
        <v>63</v>
      </c>
      <c r="D140">
        <v>0</v>
      </c>
      <c r="E140">
        <v>8</v>
      </c>
      <c r="F140">
        <v>80</v>
      </c>
      <c r="G140">
        <v>21</v>
      </c>
      <c r="H140">
        <v>0</v>
      </c>
      <c r="I140">
        <v>6300008</v>
      </c>
      <c r="J140">
        <v>3382</v>
      </c>
      <c r="K140">
        <v>31.838448187339683</v>
      </c>
      <c r="L140">
        <f t="shared" si="4"/>
        <v>152532</v>
      </c>
    </row>
    <row r="141" spans="1:15" hidden="1">
      <c r="A141" t="s">
        <v>393</v>
      </c>
      <c r="B141" s="4">
        <v>63000080800026</v>
      </c>
      <c r="C141">
        <v>63</v>
      </c>
      <c r="D141">
        <v>0</v>
      </c>
      <c r="E141">
        <v>8</v>
      </c>
      <c r="F141">
        <v>80</v>
      </c>
      <c r="G141">
        <v>26</v>
      </c>
      <c r="H141">
        <v>0</v>
      </c>
      <c r="I141">
        <v>6300008</v>
      </c>
      <c r="J141">
        <v>5849</v>
      </c>
      <c r="K141">
        <v>32.230159329827757</v>
      </c>
      <c r="L141">
        <f t="shared" si="4"/>
        <v>158381</v>
      </c>
    </row>
    <row r="142" spans="1:15" hidden="1">
      <c r="A142" t="s">
        <v>366</v>
      </c>
      <c r="B142" s="4">
        <v>63000080500009</v>
      </c>
      <c r="C142">
        <v>63</v>
      </c>
      <c r="D142">
        <v>0</v>
      </c>
      <c r="E142">
        <v>8</v>
      </c>
      <c r="F142">
        <v>50</v>
      </c>
      <c r="G142">
        <v>9</v>
      </c>
      <c r="H142">
        <v>0</v>
      </c>
      <c r="I142">
        <v>6300008</v>
      </c>
      <c r="J142">
        <v>4730</v>
      </c>
      <c r="K142">
        <v>33.393046099526032</v>
      </c>
      <c r="L142">
        <f t="shared" si="4"/>
        <v>163111</v>
      </c>
    </row>
    <row r="143" spans="1:15" hidden="1">
      <c r="A143" t="s">
        <v>403</v>
      </c>
      <c r="B143" s="4">
        <v>63000080800036</v>
      </c>
      <c r="C143">
        <v>63</v>
      </c>
      <c r="D143">
        <v>0</v>
      </c>
      <c r="E143">
        <v>8</v>
      </c>
      <c r="F143">
        <v>80</v>
      </c>
      <c r="G143">
        <v>36</v>
      </c>
      <c r="H143">
        <v>0</v>
      </c>
      <c r="I143">
        <v>6300008</v>
      </c>
      <c r="J143">
        <v>3173</v>
      </c>
      <c r="K143">
        <v>33.429326473240181</v>
      </c>
      <c r="L143">
        <f t="shared" si="4"/>
        <v>166284</v>
      </c>
    </row>
    <row r="144" spans="1:15" hidden="1">
      <c r="A144" t="s">
        <v>362</v>
      </c>
      <c r="B144" s="4">
        <v>63000080500005</v>
      </c>
      <c r="C144">
        <v>63</v>
      </c>
      <c r="D144">
        <v>0</v>
      </c>
      <c r="E144">
        <v>8</v>
      </c>
      <c r="F144">
        <v>50</v>
      </c>
      <c r="G144">
        <v>5</v>
      </c>
      <c r="H144">
        <v>0</v>
      </c>
      <c r="I144">
        <v>6300008</v>
      </c>
      <c r="J144">
        <v>4022</v>
      </c>
      <c r="K144">
        <v>33.690926401312119</v>
      </c>
      <c r="L144">
        <f t="shared" si="4"/>
        <v>170306</v>
      </c>
    </row>
    <row r="145" spans="1:15" hidden="1">
      <c r="A145" t="s">
        <v>384</v>
      </c>
      <c r="B145" s="4">
        <v>63000080800017</v>
      </c>
      <c r="C145">
        <v>63</v>
      </c>
      <c r="D145">
        <v>0</v>
      </c>
      <c r="E145">
        <v>8</v>
      </c>
      <c r="F145">
        <v>80</v>
      </c>
      <c r="G145">
        <v>17</v>
      </c>
      <c r="H145">
        <v>0</v>
      </c>
      <c r="I145">
        <v>6300008</v>
      </c>
      <c r="J145">
        <v>4633</v>
      </c>
      <c r="K145">
        <v>33.826594146153852</v>
      </c>
      <c r="L145">
        <f t="shared" si="4"/>
        <v>174939</v>
      </c>
    </row>
    <row r="146" spans="1:15">
      <c r="A146" s="2" t="s">
        <v>380</v>
      </c>
      <c r="B146" s="5">
        <v>63000080800013</v>
      </c>
      <c r="C146" s="2">
        <v>63</v>
      </c>
      <c r="D146" s="2">
        <v>0</v>
      </c>
      <c r="E146" s="2">
        <v>8</v>
      </c>
      <c r="F146" s="2">
        <v>80</v>
      </c>
      <c r="G146" s="2">
        <v>13</v>
      </c>
      <c r="H146" s="2">
        <v>0</v>
      </c>
      <c r="I146" s="2">
        <v>6300008</v>
      </c>
      <c r="J146" s="2">
        <v>4073</v>
      </c>
      <c r="K146" s="2">
        <v>35.614701417052139</v>
      </c>
      <c r="L146" s="2">
        <f t="shared" si="4"/>
        <v>179012</v>
      </c>
      <c r="M146" s="2"/>
      <c r="N146" s="2"/>
      <c r="O146" s="2">
        <v>1</v>
      </c>
    </row>
    <row r="147" spans="1:15" hidden="1">
      <c r="A147" t="s">
        <v>399</v>
      </c>
      <c r="B147" s="4">
        <v>63000080800032</v>
      </c>
      <c r="C147">
        <v>63</v>
      </c>
      <c r="D147">
        <v>0</v>
      </c>
      <c r="E147">
        <v>8</v>
      </c>
      <c r="F147">
        <v>80</v>
      </c>
      <c r="G147">
        <v>32</v>
      </c>
      <c r="H147">
        <v>0</v>
      </c>
      <c r="I147">
        <v>6300008</v>
      </c>
      <c r="J147">
        <v>4597</v>
      </c>
      <c r="K147">
        <v>37.157041631958002</v>
      </c>
      <c r="L147">
        <f t="shared" si="4"/>
        <v>183609</v>
      </c>
    </row>
    <row r="148" spans="1:15" hidden="1">
      <c r="A148" t="s">
        <v>360</v>
      </c>
      <c r="B148" s="4">
        <v>63000080500003</v>
      </c>
      <c r="C148">
        <v>63</v>
      </c>
      <c r="D148">
        <v>0</v>
      </c>
      <c r="E148">
        <v>8</v>
      </c>
      <c r="F148">
        <v>50</v>
      </c>
      <c r="G148">
        <v>3</v>
      </c>
      <c r="H148">
        <v>0</v>
      </c>
      <c r="I148">
        <v>6300008</v>
      </c>
      <c r="J148">
        <v>2233</v>
      </c>
      <c r="K148">
        <v>38.584162935039153</v>
      </c>
      <c r="L148">
        <f t="shared" si="4"/>
        <v>185842</v>
      </c>
    </row>
    <row r="149" spans="1:15" hidden="1">
      <c r="A149" t="s">
        <v>397</v>
      </c>
      <c r="B149" s="4">
        <v>63000080800030</v>
      </c>
      <c r="C149">
        <v>63</v>
      </c>
      <c r="D149">
        <v>0</v>
      </c>
      <c r="E149">
        <v>8</v>
      </c>
      <c r="F149">
        <v>80</v>
      </c>
      <c r="G149">
        <v>30</v>
      </c>
      <c r="H149">
        <v>0</v>
      </c>
      <c r="I149">
        <v>6300008</v>
      </c>
      <c r="J149">
        <v>7056</v>
      </c>
      <c r="K149">
        <v>40.132139171275753</v>
      </c>
      <c r="L149">
        <f t="shared" si="4"/>
        <v>192898</v>
      </c>
    </row>
    <row r="150" spans="1:15" hidden="1">
      <c r="A150" t="s">
        <v>373</v>
      </c>
      <c r="B150" s="4">
        <v>63000080800006</v>
      </c>
      <c r="C150">
        <v>63</v>
      </c>
      <c r="D150">
        <v>0</v>
      </c>
      <c r="E150">
        <v>8</v>
      </c>
      <c r="F150">
        <v>80</v>
      </c>
      <c r="G150">
        <v>6</v>
      </c>
      <c r="H150">
        <v>0</v>
      </c>
      <c r="I150">
        <v>6300008</v>
      </c>
      <c r="J150">
        <v>4841</v>
      </c>
      <c r="K150">
        <v>40.855685659679025</v>
      </c>
      <c r="L150">
        <f t="shared" si="4"/>
        <v>197739</v>
      </c>
    </row>
    <row r="151" spans="1:15" hidden="1">
      <c r="A151" t="s">
        <v>386</v>
      </c>
      <c r="B151" s="4">
        <v>63000080800019</v>
      </c>
      <c r="C151">
        <v>63</v>
      </c>
      <c r="D151">
        <v>0</v>
      </c>
      <c r="E151">
        <v>8</v>
      </c>
      <c r="F151">
        <v>80</v>
      </c>
      <c r="G151">
        <v>19</v>
      </c>
      <c r="H151">
        <v>0</v>
      </c>
      <c r="I151">
        <v>6300008</v>
      </c>
      <c r="J151">
        <v>4776</v>
      </c>
      <c r="K151">
        <v>41.797176811258474</v>
      </c>
      <c r="L151">
        <f t="shared" si="4"/>
        <v>202515</v>
      </c>
    </row>
    <row r="152" spans="1:15" hidden="1">
      <c r="A152" t="s">
        <v>368</v>
      </c>
      <c r="B152" s="4">
        <v>63000080800001</v>
      </c>
      <c r="C152">
        <v>63</v>
      </c>
      <c r="D152">
        <v>0</v>
      </c>
      <c r="E152">
        <v>8</v>
      </c>
      <c r="F152">
        <v>80</v>
      </c>
      <c r="G152">
        <v>1</v>
      </c>
      <c r="H152">
        <v>0</v>
      </c>
      <c r="I152">
        <v>6300008</v>
      </c>
      <c r="J152">
        <v>5625</v>
      </c>
      <c r="K152">
        <v>42.249524361354204</v>
      </c>
      <c r="L152">
        <f t="shared" si="4"/>
        <v>208140</v>
      </c>
    </row>
    <row r="153" spans="1:15" hidden="1">
      <c r="A153" t="s">
        <v>369</v>
      </c>
      <c r="B153" s="4">
        <v>63000080800002</v>
      </c>
      <c r="C153">
        <v>63</v>
      </c>
      <c r="D153">
        <v>0</v>
      </c>
      <c r="E153">
        <v>8</v>
      </c>
      <c r="F153">
        <v>80</v>
      </c>
      <c r="G153">
        <v>2</v>
      </c>
      <c r="H153">
        <v>0</v>
      </c>
      <c r="I153">
        <v>6300008</v>
      </c>
      <c r="J153">
        <v>5785</v>
      </c>
      <c r="K153">
        <v>43.093538068367074</v>
      </c>
      <c r="L153">
        <f t="shared" si="4"/>
        <v>213925</v>
      </c>
    </row>
    <row r="154" spans="1:15" hidden="1">
      <c r="A154" t="s">
        <v>385</v>
      </c>
      <c r="B154" s="4">
        <v>63000080800018</v>
      </c>
      <c r="C154">
        <v>63</v>
      </c>
      <c r="D154">
        <v>0</v>
      </c>
      <c r="E154">
        <v>8</v>
      </c>
      <c r="F154">
        <v>80</v>
      </c>
      <c r="G154">
        <v>18</v>
      </c>
      <c r="H154">
        <v>0</v>
      </c>
      <c r="I154">
        <v>6300008</v>
      </c>
      <c r="J154">
        <v>5431</v>
      </c>
      <c r="K154">
        <v>43.239898417260093</v>
      </c>
      <c r="L154">
        <f t="shared" si="4"/>
        <v>219356</v>
      </c>
    </row>
    <row r="155" spans="1:15" hidden="1">
      <c r="A155" t="s">
        <v>363</v>
      </c>
      <c r="B155" s="4">
        <v>63000080500006</v>
      </c>
      <c r="C155">
        <v>63</v>
      </c>
      <c r="D155">
        <v>0</v>
      </c>
      <c r="E155">
        <v>8</v>
      </c>
      <c r="F155">
        <v>50</v>
      </c>
      <c r="G155">
        <v>6</v>
      </c>
      <c r="H155">
        <v>0</v>
      </c>
      <c r="I155">
        <v>6300008</v>
      </c>
      <c r="J155">
        <v>5306</v>
      </c>
      <c r="K155">
        <v>45.961025895905188</v>
      </c>
      <c r="L155">
        <f t="shared" si="4"/>
        <v>224662</v>
      </c>
    </row>
    <row r="156" spans="1:15" hidden="1">
      <c r="A156" t="s">
        <v>383</v>
      </c>
      <c r="B156" s="4">
        <v>63000080800016</v>
      </c>
      <c r="C156">
        <v>63</v>
      </c>
      <c r="D156">
        <v>0</v>
      </c>
      <c r="E156">
        <v>8</v>
      </c>
      <c r="F156">
        <v>80</v>
      </c>
      <c r="G156">
        <v>16</v>
      </c>
      <c r="H156">
        <v>0</v>
      </c>
      <c r="I156">
        <v>6300008</v>
      </c>
      <c r="J156">
        <v>5049</v>
      </c>
      <c r="K156">
        <v>47.934895547442601</v>
      </c>
      <c r="L156">
        <f t="shared" si="4"/>
        <v>229711</v>
      </c>
    </row>
    <row r="157" spans="1:15" hidden="1">
      <c r="A157" t="s">
        <v>361</v>
      </c>
      <c r="B157" s="4">
        <v>63000080500004</v>
      </c>
      <c r="C157">
        <v>63</v>
      </c>
      <c r="D157">
        <v>0</v>
      </c>
      <c r="E157">
        <v>8</v>
      </c>
      <c r="F157">
        <v>50</v>
      </c>
      <c r="G157">
        <v>4</v>
      </c>
      <c r="H157">
        <v>0</v>
      </c>
      <c r="I157">
        <v>6300008</v>
      </c>
      <c r="J157">
        <v>3893</v>
      </c>
      <c r="K157">
        <v>48.432684720064444</v>
      </c>
      <c r="L157">
        <f t="shared" si="4"/>
        <v>233604</v>
      </c>
    </row>
    <row r="158" spans="1:15" hidden="1">
      <c r="A158" t="s">
        <v>404</v>
      </c>
      <c r="B158" s="4">
        <v>63000080800037</v>
      </c>
      <c r="C158">
        <v>63</v>
      </c>
      <c r="D158">
        <v>0</v>
      </c>
      <c r="E158">
        <v>8</v>
      </c>
      <c r="F158">
        <v>80</v>
      </c>
      <c r="G158">
        <v>37</v>
      </c>
      <c r="H158">
        <v>0</v>
      </c>
      <c r="I158">
        <v>6300008</v>
      </c>
      <c r="J158">
        <v>749</v>
      </c>
      <c r="K158">
        <v>48.501594606253228</v>
      </c>
      <c r="L158">
        <f t="shared" si="4"/>
        <v>234353</v>
      </c>
    </row>
    <row r="159" spans="1:15">
      <c r="A159" s="2" t="s">
        <v>408</v>
      </c>
      <c r="B159" s="5">
        <v>63000080800041</v>
      </c>
      <c r="C159" s="2">
        <v>63</v>
      </c>
      <c r="D159" s="2">
        <v>0</v>
      </c>
      <c r="E159" s="2">
        <v>8</v>
      </c>
      <c r="F159" s="2">
        <v>80</v>
      </c>
      <c r="G159" s="2">
        <v>41</v>
      </c>
      <c r="H159" s="2">
        <v>0</v>
      </c>
      <c r="I159" s="2">
        <v>6300008</v>
      </c>
      <c r="J159" s="2">
        <v>5111</v>
      </c>
      <c r="K159" s="2">
        <v>48.648621461942078</v>
      </c>
      <c r="L159" s="2">
        <f t="shared" si="4"/>
        <v>239464</v>
      </c>
      <c r="M159" s="2"/>
      <c r="N159" s="2"/>
      <c r="O159" s="2">
        <v>1</v>
      </c>
    </row>
    <row r="160" spans="1:15" hidden="1">
      <c r="A160" t="s">
        <v>381</v>
      </c>
      <c r="B160" s="4">
        <v>63000080800014</v>
      </c>
      <c r="C160">
        <v>63</v>
      </c>
      <c r="D160">
        <v>0</v>
      </c>
      <c r="E160">
        <v>8</v>
      </c>
      <c r="F160">
        <v>80</v>
      </c>
      <c r="G160">
        <v>14</v>
      </c>
      <c r="H160">
        <v>0</v>
      </c>
      <c r="I160">
        <v>6300008</v>
      </c>
      <c r="J160">
        <v>2934</v>
      </c>
      <c r="K160">
        <v>50.033666412356808</v>
      </c>
      <c r="L160">
        <f t="shared" si="4"/>
        <v>242398</v>
      </c>
    </row>
    <row r="161" spans="1:15" hidden="1">
      <c r="A161" t="s">
        <v>400</v>
      </c>
      <c r="B161" s="4">
        <v>63000080800033</v>
      </c>
      <c r="C161">
        <v>63</v>
      </c>
      <c r="D161">
        <v>0</v>
      </c>
      <c r="E161">
        <v>8</v>
      </c>
      <c r="F161">
        <v>80</v>
      </c>
      <c r="G161">
        <v>33</v>
      </c>
      <c r="H161">
        <v>0</v>
      </c>
      <c r="I161">
        <v>6300008</v>
      </c>
      <c r="J161">
        <v>6544</v>
      </c>
      <c r="K161">
        <v>50.336046878257534</v>
      </c>
      <c r="L161">
        <f t="shared" si="4"/>
        <v>248942</v>
      </c>
    </row>
    <row r="162" spans="1:15" hidden="1">
      <c r="A162" t="s">
        <v>405</v>
      </c>
      <c r="B162" s="4">
        <v>63000080800038</v>
      </c>
      <c r="C162">
        <v>63</v>
      </c>
      <c r="D162">
        <v>0</v>
      </c>
      <c r="E162">
        <v>8</v>
      </c>
      <c r="F162">
        <v>80</v>
      </c>
      <c r="G162">
        <v>38</v>
      </c>
      <c r="H162">
        <v>0</v>
      </c>
      <c r="I162">
        <v>6300008</v>
      </c>
      <c r="J162">
        <v>3418</v>
      </c>
      <c r="K162">
        <v>52.984749696779112</v>
      </c>
      <c r="L162">
        <f t="shared" si="4"/>
        <v>252360</v>
      </c>
    </row>
    <row r="163" spans="1:15" hidden="1">
      <c r="A163" t="s">
        <v>422</v>
      </c>
      <c r="B163" s="4">
        <v>65000011000014</v>
      </c>
      <c r="C163">
        <v>65</v>
      </c>
      <c r="D163">
        <v>0</v>
      </c>
      <c r="E163">
        <v>1</v>
      </c>
      <c r="F163">
        <v>100</v>
      </c>
      <c r="G163">
        <v>14</v>
      </c>
      <c r="H163">
        <v>0</v>
      </c>
      <c r="I163">
        <v>6500001</v>
      </c>
      <c r="J163">
        <v>1056</v>
      </c>
      <c r="K163">
        <v>0.81571248350554937</v>
      </c>
      <c r="L163">
        <f>J163</f>
        <v>1056</v>
      </c>
      <c r="M163">
        <f>L270/4</f>
        <v>80681.5</v>
      </c>
      <c r="N163">
        <v>96459</v>
      </c>
    </row>
    <row r="164" spans="1:15" hidden="1">
      <c r="A164" t="s">
        <v>425</v>
      </c>
      <c r="B164" s="4">
        <v>65000012100010</v>
      </c>
      <c r="C164">
        <v>65</v>
      </c>
      <c r="D164">
        <v>0</v>
      </c>
      <c r="E164">
        <v>1</v>
      </c>
      <c r="F164">
        <v>210</v>
      </c>
      <c r="G164">
        <v>10</v>
      </c>
      <c r="H164">
        <v>0</v>
      </c>
      <c r="I164">
        <v>6500001</v>
      </c>
      <c r="J164">
        <v>759</v>
      </c>
      <c r="K164">
        <v>2.9014491780253309</v>
      </c>
      <c r="L164">
        <f>J164+L163</f>
        <v>1815</v>
      </c>
      <c r="N164">
        <f>N163+80681.5</f>
        <v>177140.5</v>
      </c>
    </row>
    <row r="165" spans="1:15" hidden="1">
      <c r="A165" t="s">
        <v>462</v>
      </c>
      <c r="B165" s="4">
        <v>65000011600014</v>
      </c>
      <c r="C165">
        <v>65</v>
      </c>
      <c r="D165">
        <v>0</v>
      </c>
      <c r="E165">
        <v>1</v>
      </c>
      <c r="F165">
        <v>160</v>
      </c>
      <c r="G165">
        <v>14</v>
      </c>
      <c r="H165">
        <v>0</v>
      </c>
      <c r="I165">
        <v>6500001</v>
      </c>
      <c r="J165">
        <v>2839</v>
      </c>
      <c r="K165">
        <v>3.0294512983582154</v>
      </c>
      <c r="L165">
        <f t="shared" ref="L165:L228" si="5">J165+L164</f>
        <v>4654</v>
      </c>
      <c r="N165">
        <f t="shared" ref="N165" si="6">N164+80681.5</f>
        <v>257822</v>
      </c>
    </row>
    <row r="166" spans="1:15" hidden="1">
      <c r="A166" t="s">
        <v>414</v>
      </c>
      <c r="B166" s="4">
        <v>65000011000005</v>
      </c>
      <c r="C166">
        <v>65</v>
      </c>
      <c r="D166">
        <v>0</v>
      </c>
      <c r="E166">
        <v>1</v>
      </c>
      <c r="F166">
        <v>100</v>
      </c>
      <c r="G166">
        <v>5</v>
      </c>
      <c r="H166">
        <v>0</v>
      </c>
      <c r="I166">
        <v>6500001</v>
      </c>
      <c r="J166">
        <v>907</v>
      </c>
      <c r="K166">
        <v>5.781396701100288</v>
      </c>
      <c r="L166">
        <f t="shared" si="5"/>
        <v>5561</v>
      </c>
      <c r="N166">
        <f>N165+80681.5-322726</f>
        <v>15777.5</v>
      </c>
    </row>
    <row r="167" spans="1:15" hidden="1">
      <c r="A167" t="s">
        <v>415</v>
      </c>
      <c r="B167" s="4">
        <v>65000011000006</v>
      </c>
      <c r="C167">
        <v>65</v>
      </c>
      <c r="D167">
        <v>0</v>
      </c>
      <c r="E167">
        <v>1</v>
      </c>
      <c r="F167">
        <v>100</v>
      </c>
      <c r="G167">
        <v>6</v>
      </c>
      <c r="H167">
        <v>0</v>
      </c>
      <c r="I167">
        <v>6500001</v>
      </c>
      <c r="J167">
        <v>2362</v>
      </c>
      <c r="K167">
        <v>6.945521221725663</v>
      </c>
      <c r="L167">
        <f t="shared" si="5"/>
        <v>7923</v>
      </c>
    </row>
    <row r="168" spans="1:15" hidden="1">
      <c r="A168" t="s">
        <v>455</v>
      </c>
      <c r="B168" s="4">
        <v>65000011600007</v>
      </c>
      <c r="C168">
        <v>65</v>
      </c>
      <c r="D168">
        <v>0</v>
      </c>
      <c r="E168">
        <v>1</v>
      </c>
      <c r="F168">
        <v>160</v>
      </c>
      <c r="G168">
        <v>7</v>
      </c>
      <c r="H168">
        <v>0</v>
      </c>
      <c r="I168">
        <v>6500001</v>
      </c>
      <c r="J168">
        <v>3697</v>
      </c>
      <c r="K168">
        <v>8.4690651201490841</v>
      </c>
      <c r="L168">
        <f t="shared" si="5"/>
        <v>11620</v>
      </c>
    </row>
    <row r="169" spans="1:15" hidden="1">
      <c r="A169" t="s">
        <v>453</v>
      </c>
      <c r="B169" s="4">
        <v>65000011600005</v>
      </c>
      <c r="C169">
        <v>65</v>
      </c>
      <c r="D169">
        <v>0</v>
      </c>
      <c r="E169">
        <v>1</v>
      </c>
      <c r="F169">
        <v>160</v>
      </c>
      <c r="G169">
        <v>5</v>
      </c>
      <c r="H169">
        <v>0</v>
      </c>
      <c r="I169">
        <v>6500001</v>
      </c>
      <c r="J169">
        <v>3641</v>
      </c>
      <c r="K169">
        <v>8.6507653996021556</v>
      </c>
      <c r="L169">
        <f t="shared" si="5"/>
        <v>15261</v>
      </c>
    </row>
    <row r="170" spans="1:15">
      <c r="A170" s="2" t="s">
        <v>292</v>
      </c>
      <c r="B170" s="5">
        <v>65000011000001</v>
      </c>
      <c r="C170" s="2">
        <v>65</v>
      </c>
      <c r="D170" s="2">
        <v>0</v>
      </c>
      <c r="E170" s="2">
        <v>1</v>
      </c>
      <c r="F170" s="2">
        <v>100</v>
      </c>
      <c r="G170" s="2">
        <v>1</v>
      </c>
      <c r="H170" s="2">
        <v>0</v>
      </c>
      <c r="I170" s="2">
        <v>6500001</v>
      </c>
      <c r="J170" s="2">
        <v>530</v>
      </c>
      <c r="K170" s="2">
        <v>10.705862653463845</v>
      </c>
      <c r="L170" s="2">
        <f t="shared" si="5"/>
        <v>15791</v>
      </c>
      <c r="M170" s="2"/>
      <c r="N170" s="2"/>
      <c r="O170" s="2">
        <v>1</v>
      </c>
    </row>
    <row r="171" spans="1:15" hidden="1">
      <c r="A171" t="s">
        <v>474</v>
      </c>
      <c r="B171" s="4">
        <v>65000011700010</v>
      </c>
      <c r="C171">
        <v>65</v>
      </c>
      <c r="D171">
        <v>0</v>
      </c>
      <c r="E171">
        <v>1</v>
      </c>
      <c r="F171">
        <v>170</v>
      </c>
      <c r="G171">
        <v>10</v>
      </c>
      <c r="H171">
        <v>0</v>
      </c>
      <c r="I171">
        <v>6500001</v>
      </c>
      <c r="J171">
        <v>992</v>
      </c>
      <c r="K171">
        <v>12.33311996220119</v>
      </c>
      <c r="L171">
        <f t="shared" si="5"/>
        <v>16783</v>
      </c>
    </row>
    <row r="172" spans="1:15" hidden="1">
      <c r="A172" t="s">
        <v>507</v>
      </c>
      <c r="B172" s="4">
        <v>65000012300006</v>
      </c>
      <c r="C172">
        <v>65</v>
      </c>
      <c r="D172">
        <v>0</v>
      </c>
      <c r="E172">
        <v>1</v>
      </c>
      <c r="F172">
        <v>230</v>
      </c>
      <c r="G172">
        <v>6</v>
      </c>
      <c r="H172">
        <v>0</v>
      </c>
      <c r="I172">
        <v>6500001</v>
      </c>
      <c r="J172">
        <v>5727</v>
      </c>
      <c r="K172">
        <v>12.943326948818283</v>
      </c>
      <c r="L172">
        <f t="shared" si="5"/>
        <v>22510</v>
      </c>
    </row>
    <row r="173" spans="1:15" hidden="1">
      <c r="A173" t="s">
        <v>491</v>
      </c>
      <c r="B173" s="4">
        <v>65000012100012</v>
      </c>
      <c r="C173">
        <v>65</v>
      </c>
      <c r="D173">
        <v>0</v>
      </c>
      <c r="E173">
        <v>1</v>
      </c>
      <c r="F173">
        <v>210</v>
      </c>
      <c r="G173">
        <v>12</v>
      </c>
      <c r="H173">
        <v>0</v>
      </c>
      <c r="I173">
        <v>6500001</v>
      </c>
      <c r="J173">
        <v>605</v>
      </c>
      <c r="K173">
        <v>13.444190488948152</v>
      </c>
      <c r="L173">
        <f t="shared" si="5"/>
        <v>23115</v>
      </c>
    </row>
    <row r="174" spans="1:15" hidden="1">
      <c r="A174" t="s">
        <v>448</v>
      </c>
      <c r="B174" s="4">
        <v>65000011000042</v>
      </c>
      <c r="C174">
        <v>65</v>
      </c>
      <c r="D174">
        <v>0</v>
      </c>
      <c r="E174">
        <v>1</v>
      </c>
      <c r="F174">
        <v>100</v>
      </c>
      <c r="G174">
        <v>42</v>
      </c>
      <c r="H174">
        <v>0</v>
      </c>
      <c r="I174">
        <v>6500001</v>
      </c>
      <c r="J174">
        <v>5071</v>
      </c>
      <c r="K174">
        <v>13.608580930435284</v>
      </c>
      <c r="L174">
        <f t="shared" si="5"/>
        <v>28186</v>
      </c>
    </row>
    <row r="175" spans="1:15" hidden="1">
      <c r="A175" t="s">
        <v>357</v>
      </c>
      <c r="B175" s="4">
        <v>65000011000041</v>
      </c>
      <c r="C175">
        <v>65</v>
      </c>
      <c r="D175">
        <v>0</v>
      </c>
      <c r="E175">
        <v>1</v>
      </c>
      <c r="F175">
        <v>100</v>
      </c>
      <c r="G175">
        <v>41</v>
      </c>
      <c r="H175">
        <v>0</v>
      </c>
      <c r="I175">
        <v>6500001</v>
      </c>
      <c r="J175">
        <v>3807</v>
      </c>
      <c r="K175">
        <v>13.725616504281993</v>
      </c>
      <c r="L175">
        <f t="shared" si="5"/>
        <v>31993</v>
      </c>
    </row>
    <row r="176" spans="1:15" hidden="1">
      <c r="A176" t="s">
        <v>459</v>
      </c>
      <c r="B176" s="4">
        <v>65000011600011</v>
      </c>
      <c r="C176">
        <v>65</v>
      </c>
      <c r="D176">
        <v>0</v>
      </c>
      <c r="E176">
        <v>1</v>
      </c>
      <c r="F176">
        <v>160</v>
      </c>
      <c r="G176">
        <v>11</v>
      </c>
      <c r="H176">
        <v>0</v>
      </c>
      <c r="I176">
        <v>6500001</v>
      </c>
      <c r="J176">
        <v>3068</v>
      </c>
      <c r="K176">
        <v>15.762998816571969</v>
      </c>
      <c r="L176">
        <f t="shared" si="5"/>
        <v>35061</v>
      </c>
    </row>
    <row r="177" spans="1:12" hidden="1">
      <c r="A177" t="s">
        <v>434</v>
      </c>
      <c r="B177" s="4">
        <v>65000011000026</v>
      </c>
      <c r="C177">
        <v>65</v>
      </c>
      <c r="D177">
        <v>0</v>
      </c>
      <c r="E177">
        <v>1</v>
      </c>
      <c r="F177">
        <v>100</v>
      </c>
      <c r="G177">
        <v>26</v>
      </c>
      <c r="H177">
        <v>0</v>
      </c>
      <c r="I177">
        <v>6500001</v>
      </c>
      <c r="J177">
        <v>743</v>
      </c>
      <c r="K177">
        <v>16.855929096569177</v>
      </c>
      <c r="L177">
        <f t="shared" si="5"/>
        <v>35804</v>
      </c>
    </row>
    <row r="178" spans="1:12" hidden="1">
      <c r="A178" t="s">
        <v>460</v>
      </c>
      <c r="B178" s="4">
        <v>65000011600012</v>
      </c>
      <c r="C178">
        <v>65</v>
      </c>
      <c r="D178">
        <v>0</v>
      </c>
      <c r="E178">
        <v>1</v>
      </c>
      <c r="F178">
        <v>160</v>
      </c>
      <c r="G178">
        <v>12</v>
      </c>
      <c r="H178">
        <v>0</v>
      </c>
      <c r="I178">
        <v>6500001</v>
      </c>
      <c r="J178">
        <v>6499</v>
      </c>
      <c r="K178">
        <v>17.027927153481798</v>
      </c>
      <c r="L178">
        <f t="shared" si="5"/>
        <v>42303</v>
      </c>
    </row>
    <row r="179" spans="1:12" hidden="1">
      <c r="A179" t="s">
        <v>358</v>
      </c>
      <c r="B179" s="4">
        <v>65000011000013</v>
      </c>
      <c r="C179">
        <v>65</v>
      </c>
      <c r="D179">
        <v>0</v>
      </c>
      <c r="E179">
        <v>1</v>
      </c>
      <c r="F179">
        <v>100</v>
      </c>
      <c r="G179">
        <v>13</v>
      </c>
      <c r="H179">
        <v>0</v>
      </c>
      <c r="I179">
        <v>6500001</v>
      </c>
      <c r="J179">
        <v>1983</v>
      </c>
      <c r="K179">
        <v>17.549563378056295</v>
      </c>
      <c r="L179">
        <f t="shared" si="5"/>
        <v>44286</v>
      </c>
    </row>
    <row r="180" spans="1:12" hidden="1">
      <c r="A180" t="s">
        <v>433</v>
      </c>
      <c r="B180" s="4">
        <v>65000011000025</v>
      </c>
      <c r="C180">
        <v>65</v>
      </c>
      <c r="D180">
        <v>0</v>
      </c>
      <c r="E180">
        <v>1</v>
      </c>
      <c r="F180">
        <v>100</v>
      </c>
      <c r="G180">
        <v>25</v>
      </c>
      <c r="H180">
        <v>0</v>
      </c>
      <c r="I180">
        <v>6500001</v>
      </c>
      <c r="J180">
        <v>1067</v>
      </c>
      <c r="K180">
        <v>17.747299147399278</v>
      </c>
      <c r="L180">
        <f t="shared" si="5"/>
        <v>45353</v>
      </c>
    </row>
    <row r="181" spans="1:12" hidden="1">
      <c r="A181" t="s">
        <v>496</v>
      </c>
      <c r="B181" s="4">
        <v>65000012200004</v>
      </c>
      <c r="C181">
        <v>65</v>
      </c>
      <c r="D181">
        <v>0</v>
      </c>
      <c r="E181">
        <v>1</v>
      </c>
      <c r="F181">
        <v>220</v>
      </c>
      <c r="G181">
        <v>4</v>
      </c>
      <c r="H181">
        <v>0</v>
      </c>
      <c r="I181">
        <v>6500001</v>
      </c>
      <c r="J181">
        <v>849</v>
      </c>
      <c r="K181">
        <v>20.739416069817942</v>
      </c>
      <c r="L181">
        <f t="shared" si="5"/>
        <v>46202</v>
      </c>
    </row>
    <row r="182" spans="1:12" hidden="1">
      <c r="A182" t="s">
        <v>449</v>
      </c>
      <c r="B182" s="4">
        <v>65000011600001</v>
      </c>
      <c r="C182">
        <v>65</v>
      </c>
      <c r="D182">
        <v>0</v>
      </c>
      <c r="E182">
        <v>1</v>
      </c>
      <c r="F182">
        <v>160</v>
      </c>
      <c r="G182">
        <v>1</v>
      </c>
      <c r="H182">
        <v>0</v>
      </c>
      <c r="I182">
        <v>6500001</v>
      </c>
      <c r="J182">
        <v>783</v>
      </c>
      <c r="K182">
        <v>22.826654336378269</v>
      </c>
      <c r="L182">
        <f t="shared" si="5"/>
        <v>46985</v>
      </c>
    </row>
    <row r="183" spans="1:12" hidden="1">
      <c r="A183" t="s">
        <v>465</v>
      </c>
      <c r="B183" s="4">
        <v>65000011700001</v>
      </c>
      <c r="C183">
        <v>65</v>
      </c>
      <c r="D183">
        <v>0</v>
      </c>
      <c r="E183">
        <v>1</v>
      </c>
      <c r="F183">
        <v>170</v>
      </c>
      <c r="G183">
        <v>1</v>
      </c>
      <c r="H183">
        <v>0</v>
      </c>
      <c r="I183">
        <v>6500001</v>
      </c>
      <c r="J183">
        <v>3511</v>
      </c>
      <c r="K183">
        <v>25.076997949962941</v>
      </c>
      <c r="L183">
        <f t="shared" si="5"/>
        <v>50496</v>
      </c>
    </row>
    <row r="184" spans="1:12" hidden="1">
      <c r="A184" t="s">
        <v>413</v>
      </c>
      <c r="B184" s="4">
        <v>65000011000004</v>
      </c>
      <c r="C184">
        <v>65</v>
      </c>
      <c r="D184">
        <v>0</v>
      </c>
      <c r="E184">
        <v>1</v>
      </c>
      <c r="F184">
        <v>100</v>
      </c>
      <c r="G184">
        <v>4</v>
      </c>
      <c r="H184">
        <v>0</v>
      </c>
      <c r="I184">
        <v>6500001</v>
      </c>
      <c r="J184">
        <v>1483</v>
      </c>
      <c r="K184">
        <v>25.185480821769726</v>
      </c>
      <c r="L184">
        <f t="shared" si="5"/>
        <v>51979</v>
      </c>
    </row>
    <row r="185" spans="1:12" hidden="1">
      <c r="A185" t="s">
        <v>427</v>
      </c>
      <c r="B185" s="4">
        <v>65000011000019</v>
      </c>
      <c r="C185">
        <v>65</v>
      </c>
      <c r="D185">
        <v>0</v>
      </c>
      <c r="E185">
        <v>1</v>
      </c>
      <c r="F185">
        <v>100</v>
      </c>
      <c r="G185">
        <v>19</v>
      </c>
      <c r="H185">
        <v>0</v>
      </c>
      <c r="I185">
        <v>6500001</v>
      </c>
      <c r="J185">
        <v>6010</v>
      </c>
      <c r="K185">
        <v>25.209785946689749</v>
      </c>
      <c r="L185">
        <f t="shared" si="5"/>
        <v>57989</v>
      </c>
    </row>
    <row r="186" spans="1:12" hidden="1">
      <c r="A186" t="s">
        <v>477</v>
      </c>
      <c r="B186" s="4">
        <v>65000011700013</v>
      </c>
      <c r="C186">
        <v>65</v>
      </c>
      <c r="D186">
        <v>0</v>
      </c>
      <c r="E186">
        <v>1</v>
      </c>
      <c r="F186">
        <v>170</v>
      </c>
      <c r="G186">
        <v>13</v>
      </c>
      <c r="H186">
        <v>0</v>
      </c>
      <c r="I186">
        <v>6500001</v>
      </c>
      <c r="J186">
        <v>781</v>
      </c>
      <c r="K186">
        <v>26.637446873739872</v>
      </c>
      <c r="L186">
        <f t="shared" si="5"/>
        <v>58770</v>
      </c>
    </row>
    <row r="187" spans="1:12" hidden="1">
      <c r="A187" t="s">
        <v>511</v>
      </c>
      <c r="B187" s="4">
        <v>65000012300010</v>
      </c>
      <c r="C187">
        <v>65</v>
      </c>
      <c r="D187">
        <v>0</v>
      </c>
      <c r="E187">
        <v>1</v>
      </c>
      <c r="F187">
        <v>230</v>
      </c>
      <c r="G187">
        <v>10</v>
      </c>
      <c r="H187">
        <v>0</v>
      </c>
      <c r="I187">
        <v>6500001</v>
      </c>
      <c r="J187">
        <v>1311</v>
      </c>
      <c r="K187">
        <v>27.386064822847459</v>
      </c>
      <c r="L187">
        <f t="shared" si="5"/>
        <v>60081</v>
      </c>
    </row>
    <row r="188" spans="1:12" hidden="1">
      <c r="A188" t="s">
        <v>490</v>
      </c>
      <c r="B188" s="4">
        <v>65000012100011</v>
      </c>
      <c r="C188">
        <v>65</v>
      </c>
      <c r="D188">
        <v>0</v>
      </c>
      <c r="E188">
        <v>1</v>
      </c>
      <c r="F188">
        <v>210</v>
      </c>
      <c r="G188">
        <v>11</v>
      </c>
      <c r="H188">
        <v>0</v>
      </c>
      <c r="I188">
        <v>6500001</v>
      </c>
      <c r="J188">
        <v>529</v>
      </c>
      <c r="K188">
        <v>27.60068763636994</v>
      </c>
      <c r="L188">
        <f t="shared" si="5"/>
        <v>60610</v>
      </c>
    </row>
    <row r="189" spans="1:12" hidden="1">
      <c r="A189" t="s">
        <v>441</v>
      </c>
      <c r="B189" s="4">
        <v>65000011000034</v>
      </c>
      <c r="C189">
        <v>65</v>
      </c>
      <c r="D189">
        <v>0</v>
      </c>
      <c r="E189">
        <v>1</v>
      </c>
      <c r="F189">
        <v>100</v>
      </c>
      <c r="G189">
        <v>34</v>
      </c>
      <c r="H189">
        <v>0</v>
      </c>
      <c r="I189">
        <v>6500001</v>
      </c>
      <c r="J189">
        <v>3505</v>
      </c>
      <c r="K189">
        <v>27.933289394395032</v>
      </c>
      <c r="L189">
        <f t="shared" si="5"/>
        <v>64115</v>
      </c>
    </row>
    <row r="190" spans="1:12" hidden="1">
      <c r="A190" t="s">
        <v>442</v>
      </c>
      <c r="B190" s="4">
        <v>65000011000035</v>
      </c>
      <c r="C190">
        <v>65</v>
      </c>
      <c r="D190">
        <v>0</v>
      </c>
      <c r="E190">
        <v>1</v>
      </c>
      <c r="F190">
        <v>100</v>
      </c>
      <c r="G190">
        <v>35</v>
      </c>
      <c r="H190">
        <v>0</v>
      </c>
      <c r="I190">
        <v>6500001</v>
      </c>
      <c r="J190">
        <v>5951</v>
      </c>
      <c r="K190">
        <v>29.774106329899908</v>
      </c>
      <c r="L190">
        <f t="shared" si="5"/>
        <v>70066</v>
      </c>
    </row>
    <row r="191" spans="1:12" hidden="1">
      <c r="A191" t="s">
        <v>497</v>
      </c>
      <c r="B191" s="4">
        <v>65000012200005</v>
      </c>
      <c r="C191">
        <v>65</v>
      </c>
      <c r="D191">
        <v>0</v>
      </c>
      <c r="E191">
        <v>1</v>
      </c>
      <c r="F191">
        <v>220</v>
      </c>
      <c r="G191">
        <v>5</v>
      </c>
      <c r="H191">
        <v>0</v>
      </c>
      <c r="I191">
        <v>6500001</v>
      </c>
      <c r="J191">
        <v>1466</v>
      </c>
      <c r="K191">
        <v>31.017441979323966</v>
      </c>
      <c r="L191">
        <f t="shared" si="5"/>
        <v>71532</v>
      </c>
    </row>
    <row r="192" spans="1:12" hidden="1">
      <c r="A192" t="s">
        <v>428</v>
      </c>
      <c r="B192" s="4">
        <v>65000011000020</v>
      </c>
      <c r="C192">
        <v>65</v>
      </c>
      <c r="D192">
        <v>0</v>
      </c>
      <c r="E192">
        <v>1</v>
      </c>
      <c r="F192">
        <v>100</v>
      </c>
      <c r="G192">
        <v>20</v>
      </c>
      <c r="H192">
        <v>0</v>
      </c>
      <c r="I192">
        <v>6500001</v>
      </c>
      <c r="J192">
        <v>4476</v>
      </c>
      <c r="K192">
        <v>31.776486517551508</v>
      </c>
      <c r="L192">
        <f t="shared" si="5"/>
        <v>76008</v>
      </c>
    </row>
    <row r="193" spans="1:15" hidden="1">
      <c r="A193" t="s">
        <v>461</v>
      </c>
      <c r="B193" s="4">
        <v>65000011600013</v>
      </c>
      <c r="C193">
        <v>65</v>
      </c>
      <c r="D193">
        <v>0</v>
      </c>
      <c r="E193">
        <v>1</v>
      </c>
      <c r="F193">
        <v>160</v>
      </c>
      <c r="G193">
        <v>13</v>
      </c>
      <c r="H193">
        <v>0</v>
      </c>
      <c r="I193">
        <v>6500001</v>
      </c>
      <c r="J193">
        <v>1925</v>
      </c>
      <c r="K193">
        <v>33.252795722367587</v>
      </c>
      <c r="L193">
        <f t="shared" si="5"/>
        <v>77933</v>
      </c>
    </row>
    <row r="194" spans="1:15" hidden="1">
      <c r="A194" t="s">
        <v>440</v>
      </c>
      <c r="B194" s="4">
        <v>65000011000033</v>
      </c>
      <c r="C194">
        <v>65</v>
      </c>
      <c r="D194">
        <v>0</v>
      </c>
      <c r="E194">
        <v>1</v>
      </c>
      <c r="F194">
        <v>100</v>
      </c>
      <c r="G194">
        <v>33</v>
      </c>
      <c r="H194">
        <v>0</v>
      </c>
      <c r="I194">
        <v>6500001</v>
      </c>
      <c r="J194">
        <v>3233</v>
      </c>
      <c r="K194">
        <v>34.2482827122206</v>
      </c>
      <c r="L194">
        <f t="shared" si="5"/>
        <v>81166</v>
      </c>
    </row>
    <row r="195" spans="1:15" hidden="1">
      <c r="A195" t="s">
        <v>473</v>
      </c>
      <c r="B195" s="4">
        <v>65000011700009</v>
      </c>
      <c r="C195">
        <v>65</v>
      </c>
      <c r="D195">
        <v>0</v>
      </c>
      <c r="E195">
        <v>1</v>
      </c>
      <c r="F195">
        <v>170</v>
      </c>
      <c r="G195">
        <v>9</v>
      </c>
      <c r="H195">
        <v>0</v>
      </c>
      <c r="I195">
        <v>6500001</v>
      </c>
      <c r="J195">
        <v>4879</v>
      </c>
      <c r="K195">
        <v>35.802283425968923</v>
      </c>
      <c r="L195">
        <f t="shared" si="5"/>
        <v>86045</v>
      </c>
    </row>
    <row r="196" spans="1:15" hidden="1">
      <c r="A196" t="s">
        <v>505</v>
      </c>
      <c r="B196" s="4">
        <v>65000012300004</v>
      </c>
      <c r="C196">
        <v>65</v>
      </c>
      <c r="D196">
        <v>0</v>
      </c>
      <c r="E196">
        <v>1</v>
      </c>
      <c r="F196">
        <v>230</v>
      </c>
      <c r="G196">
        <v>4</v>
      </c>
      <c r="H196">
        <v>0</v>
      </c>
      <c r="I196">
        <v>6500001</v>
      </c>
      <c r="J196">
        <v>3164</v>
      </c>
      <c r="K196">
        <v>36.846004856328143</v>
      </c>
      <c r="L196">
        <f t="shared" si="5"/>
        <v>89209</v>
      </c>
    </row>
    <row r="197" spans="1:15" hidden="1">
      <c r="A197" t="s">
        <v>419</v>
      </c>
      <c r="B197" s="4">
        <v>65000011000010</v>
      </c>
      <c r="C197">
        <v>65</v>
      </c>
      <c r="D197">
        <v>0</v>
      </c>
      <c r="E197">
        <v>1</v>
      </c>
      <c r="F197">
        <v>100</v>
      </c>
      <c r="G197">
        <v>10</v>
      </c>
      <c r="H197">
        <v>0</v>
      </c>
      <c r="I197">
        <v>6500001</v>
      </c>
      <c r="J197">
        <v>5668</v>
      </c>
      <c r="K197">
        <v>36.974496471841213</v>
      </c>
      <c r="L197">
        <f t="shared" si="5"/>
        <v>94877</v>
      </c>
    </row>
    <row r="198" spans="1:15" hidden="1">
      <c r="A198" t="s">
        <v>493</v>
      </c>
      <c r="B198" s="4">
        <v>65000012200001</v>
      </c>
      <c r="C198">
        <v>65</v>
      </c>
      <c r="D198">
        <v>0</v>
      </c>
      <c r="E198">
        <v>1</v>
      </c>
      <c r="F198">
        <v>220</v>
      </c>
      <c r="G198">
        <v>1</v>
      </c>
      <c r="H198">
        <v>0</v>
      </c>
      <c r="I198">
        <v>6500001</v>
      </c>
      <c r="J198">
        <v>1103</v>
      </c>
      <c r="K198">
        <v>36.975817636132291</v>
      </c>
      <c r="L198">
        <f t="shared" si="5"/>
        <v>95980</v>
      </c>
    </row>
    <row r="199" spans="1:15">
      <c r="A199" s="2" t="s">
        <v>309</v>
      </c>
      <c r="B199" s="5">
        <v>65000011700015</v>
      </c>
      <c r="C199" s="2">
        <v>65</v>
      </c>
      <c r="D199" s="2">
        <v>0</v>
      </c>
      <c r="E199" s="2">
        <v>1</v>
      </c>
      <c r="F199" s="2">
        <v>170</v>
      </c>
      <c r="G199" s="2">
        <v>15</v>
      </c>
      <c r="H199" s="2">
        <v>0</v>
      </c>
      <c r="I199" s="2">
        <v>6500001</v>
      </c>
      <c r="J199" s="2">
        <v>5068</v>
      </c>
      <c r="K199" s="2">
        <v>38.695449841247061</v>
      </c>
      <c r="L199" s="2">
        <f t="shared" si="5"/>
        <v>101048</v>
      </c>
      <c r="M199" s="2"/>
      <c r="N199" s="2"/>
      <c r="O199" s="2">
        <v>1</v>
      </c>
    </row>
    <row r="200" spans="1:15" hidden="1">
      <c r="A200" t="s">
        <v>504</v>
      </c>
      <c r="B200" s="4">
        <v>65000012300003</v>
      </c>
      <c r="C200">
        <v>65</v>
      </c>
      <c r="D200">
        <v>0</v>
      </c>
      <c r="E200">
        <v>1</v>
      </c>
      <c r="F200">
        <v>230</v>
      </c>
      <c r="G200">
        <v>3</v>
      </c>
      <c r="H200">
        <v>0</v>
      </c>
      <c r="I200">
        <v>6500001</v>
      </c>
      <c r="J200">
        <v>2352</v>
      </c>
      <c r="K200">
        <v>40.362272942997606</v>
      </c>
      <c r="L200">
        <f t="shared" si="5"/>
        <v>103400</v>
      </c>
    </row>
    <row r="201" spans="1:15" hidden="1">
      <c r="A201" t="s">
        <v>500</v>
      </c>
      <c r="B201" s="4">
        <v>65000012200008</v>
      </c>
      <c r="C201">
        <v>65</v>
      </c>
      <c r="D201">
        <v>0</v>
      </c>
      <c r="E201">
        <v>1</v>
      </c>
      <c r="F201">
        <v>220</v>
      </c>
      <c r="G201">
        <v>8</v>
      </c>
      <c r="H201">
        <v>0</v>
      </c>
      <c r="I201">
        <v>6500001</v>
      </c>
      <c r="J201">
        <v>653</v>
      </c>
      <c r="K201">
        <v>40.813027586899381</v>
      </c>
      <c r="L201">
        <f t="shared" si="5"/>
        <v>104053</v>
      </c>
    </row>
    <row r="202" spans="1:15" hidden="1">
      <c r="A202" t="s">
        <v>489</v>
      </c>
      <c r="B202" s="4">
        <v>65000012100009</v>
      </c>
      <c r="C202">
        <v>65</v>
      </c>
      <c r="D202">
        <v>0</v>
      </c>
      <c r="E202">
        <v>1</v>
      </c>
      <c r="F202">
        <v>210</v>
      </c>
      <c r="G202">
        <v>9</v>
      </c>
      <c r="H202">
        <v>0</v>
      </c>
      <c r="I202">
        <v>6500001</v>
      </c>
      <c r="J202">
        <v>1986</v>
      </c>
      <c r="K202">
        <v>42.474369565329638</v>
      </c>
      <c r="L202">
        <f t="shared" si="5"/>
        <v>106039</v>
      </c>
    </row>
    <row r="203" spans="1:15" hidden="1">
      <c r="A203" t="s">
        <v>458</v>
      </c>
      <c r="B203" s="4">
        <v>65000011600010</v>
      </c>
      <c r="C203">
        <v>65</v>
      </c>
      <c r="D203">
        <v>0</v>
      </c>
      <c r="E203">
        <v>1</v>
      </c>
      <c r="F203">
        <v>160</v>
      </c>
      <c r="G203">
        <v>10</v>
      </c>
      <c r="H203">
        <v>0</v>
      </c>
      <c r="I203">
        <v>6500001</v>
      </c>
      <c r="J203">
        <v>4141</v>
      </c>
      <c r="K203">
        <v>42.602052742457992</v>
      </c>
      <c r="L203">
        <f t="shared" si="5"/>
        <v>110180</v>
      </c>
    </row>
    <row r="204" spans="1:15" hidden="1">
      <c r="A204" t="s">
        <v>418</v>
      </c>
      <c r="B204" s="4">
        <v>65000011000009</v>
      </c>
      <c r="C204">
        <v>65</v>
      </c>
      <c r="D204">
        <v>0</v>
      </c>
      <c r="E204">
        <v>1</v>
      </c>
      <c r="F204">
        <v>100</v>
      </c>
      <c r="G204">
        <v>9</v>
      </c>
      <c r="H204">
        <v>0</v>
      </c>
      <c r="I204">
        <v>6500001</v>
      </c>
      <c r="J204">
        <v>1296</v>
      </c>
      <c r="K204">
        <v>44.162190878316473</v>
      </c>
      <c r="L204">
        <f t="shared" si="5"/>
        <v>111476</v>
      </c>
    </row>
    <row r="205" spans="1:15" hidden="1">
      <c r="A205" t="s">
        <v>463</v>
      </c>
      <c r="B205" s="4">
        <v>65000011600015</v>
      </c>
      <c r="C205">
        <v>65</v>
      </c>
      <c r="D205">
        <v>0</v>
      </c>
      <c r="E205">
        <v>1</v>
      </c>
      <c r="F205">
        <v>160</v>
      </c>
      <c r="G205">
        <v>15</v>
      </c>
      <c r="H205">
        <v>0</v>
      </c>
      <c r="I205">
        <v>6500001</v>
      </c>
      <c r="J205">
        <v>3174</v>
      </c>
      <c r="K205">
        <v>44.318383116147864</v>
      </c>
      <c r="L205">
        <f t="shared" si="5"/>
        <v>114650</v>
      </c>
    </row>
    <row r="206" spans="1:15" hidden="1">
      <c r="A206" t="s">
        <v>486</v>
      </c>
      <c r="B206" s="4">
        <v>65000012100006</v>
      </c>
      <c r="C206">
        <v>65</v>
      </c>
      <c r="D206">
        <v>0</v>
      </c>
      <c r="E206">
        <v>1</v>
      </c>
      <c r="F206">
        <v>210</v>
      </c>
      <c r="G206">
        <v>6</v>
      </c>
      <c r="H206">
        <v>0</v>
      </c>
      <c r="I206">
        <v>6500001</v>
      </c>
      <c r="J206">
        <v>593</v>
      </c>
      <c r="K206">
        <v>44.772362033771572</v>
      </c>
      <c r="L206">
        <f t="shared" si="5"/>
        <v>115243</v>
      </c>
    </row>
    <row r="207" spans="1:15" hidden="1">
      <c r="A207" t="s">
        <v>435</v>
      </c>
      <c r="B207" s="4">
        <v>65000011000027</v>
      </c>
      <c r="C207">
        <v>65</v>
      </c>
      <c r="D207">
        <v>0</v>
      </c>
      <c r="E207">
        <v>1</v>
      </c>
      <c r="F207">
        <v>100</v>
      </c>
      <c r="G207">
        <v>27</v>
      </c>
      <c r="H207">
        <v>0</v>
      </c>
      <c r="I207">
        <v>6500001</v>
      </c>
      <c r="J207">
        <v>1334</v>
      </c>
      <c r="K207">
        <v>45.425317200213449</v>
      </c>
      <c r="L207">
        <f t="shared" si="5"/>
        <v>116577</v>
      </c>
    </row>
    <row r="208" spans="1:15" hidden="1">
      <c r="A208" t="s">
        <v>432</v>
      </c>
      <c r="B208" s="4">
        <v>65000011000024</v>
      </c>
      <c r="C208">
        <v>65</v>
      </c>
      <c r="D208">
        <v>0</v>
      </c>
      <c r="E208">
        <v>1</v>
      </c>
      <c r="F208">
        <v>100</v>
      </c>
      <c r="G208">
        <v>24</v>
      </c>
      <c r="H208">
        <v>0</v>
      </c>
      <c r="I208">
        <v>6500001</v>
      </c>
      <c r="J208">
        <v>1342</v>
      </c>
      <c r="K208">
        <v>45.852455925060625</v>
      </c>
      <c r="L208">
        <f t="shared" si="5"/>
        <v>117919</v>
      </c>
    </row>
    <row r="209" spans="1:12" hidden="1">
      <c r="A209" t="s">
        <v>295</v>
      </c>
      <c r="B209" s="4">
        <v>65000011000031</v>
      </c>
      <c r="C209">
        <v>65</v>
      </c>
      <c r="D209">
        <v>0</v>
      </c>
      <c r="E209">
        <v>1</v>
      </c>
      <c r="F209">
        <v>100</v>
      </c>
      <c r="G209">
        <v>31</v>
      </c>
      <c r="H209">
        <v>0</v>
      </c>
      <c r="I209">
        <v>6500001</v>
      </c>
      <c r="J209">
        <v>1562</v>
      </c>
      <c r="K209">
        <v>46.614959674652169</v>
      </c>
      <c r="L209">
        <f t="shared" si="5"/>
        <v>119481</v>
      </c>
    </row>
    <row r="210" spans="1:12" hidden="1">
      <c r="A210" t="s">
        <v>485</v>
      </c>
      <c r="B210" s="4">
        <v>65000012100005</v>
      </c>
      <c r="C210">
        <v>65</v>
      </c>
      <c r="D210">
        <v>0</v>
      </c>
      <c r="E210">
        <v>1</v>
      </c>
      <c r="F210">
        <v>210</v>
      </c>
      <c r="G210">
        <v>5</v>
      </c>
      <c r="H210">
        <v>0</v>
      </c>
      <c r="I210">
        <v>6500001</v>
      </c>
      <c r="J210">
        <v>5799</v>
      </c>
      <c r="K210">
        <v>47.287587118704309</v>
      </c>
      <c r="L210">
        <f t="shared" si="5"/>
        <v>125280</v>
      </c>
    </row>
    <row r="211" spans="1:12" hidden="1">
      <c r="A211" t="s">
        <v>508</v>
      </c>
      <c r="B211" s="4">
        <v>65000012300007</v>
      </c>
      <c r="C211">
        <v>65</v>
      </c>
      <c r="D211">
        <v>0</v>
      </c>
      <c r="E211">
        <v>1</v>
      </c>
      <c r="F211">
        <v>230</v>
      </c>
      <c r="G211">
        <v>7</v>
      </c>
      <c r="H211">
        <v>0</v>
      </c>
      <c r="I211">
        <v>6500001</v>
      </c>
      <c r="J211">
        <v>3568</v>
      </c>
      <c r="K211">
        <v>47.665977866740164</v>
      </c>
      <c r="L211">
        <f t="shared" si="5"/>
        <v>128848</v>
      </c>
    </row>
    <row r="212" spans="1:12" hidden="1">
      <c r="A212" t="s">
        <v>467</v>
      </c>
      <c r="B212" s="4">
        <v>65000011700003</v>
      </c>
      <c r="C212">
        <v>65</v>
      </c>
      <c r="D212">
        <v>0</v>
      </c>
      <c r="E212">
        <v>1</v>
      </c>
      <c r="F212">
        <v>170</v>
      </c>
      <c r="G212">
        <v>3</v>
      </c>
      <c r="H212">
        <v>0</v>
      </c>
      <c r="I212">
        <v>6500001</v>
      </c>
      <c r="J212">
        <v>7197</v>
      </c>
      <c r="K212">
        <v>49.002652596027247</v>
      </c>
      <c r="L212">
        <f t="shared" si="5"/>
        <v>136045</v>
      </c>
    </row>
    <row r="213" spans="1:12" hidden="1">
      <c r="A213" t="s">
        <v>464</v>
      </c>
      <c r="B213" s="4">
        <v>65000011600017</v>
      </c>
      <c r="C213">
        <v>65</v>
      </c>
      <c r="D213">
        <v>0</v>
      </c>
      <c r="E213">
        <v>1</v>
      </c>
      <c r="F213">
        <v>160</v>
      </c>
      <c r="G213">
        <v>17</v>
      </c>
      <c r="H213">
        <v>0</v>
      </c>
      <c r="I213">
        <v>6500001</v>
      </c>
      <c r="J213">
        <v>6769</v>
      </c>
      <c r="K213">
        <v>50.298162955405786</v>
      </c>
      <c r="L213">
        <f t="shared" si="5"/>
        <v>142814</v>
      </c>
    </row>
    <row r="214" spans="1:12" hidden="1">
      <c r="A214" t="s">
        <v>469</v>
      </c>
      <c r="B214" s="4">
        <v>65000011700005</v>
      </c>
      <c r="C214">
        <v>65</v>
      </c>
      <c r="D214">
        <v>0</v>
      </c>
      <c r="E214">
        <v>1</v>
      </c>
      <c r="F214">
        <v>170</v>
      </c>
      <c r="G214">
        <v>5</v>
      </c>
      <c r="H214">
        <v>0</v>
      </c>
      <c r="I214">
        <v>6500001</v>
      </c>
      <c r="J214">
        <v>3014</v>
      </c>
      <c r="K214">
        <v>51.937870906847657</v>
      </c>
      <c r="L214">
        <f t="shared" si="5"/>
        <v>145828</v>
      </c>
    </row>
    <row r="215" spans="1:12" hidden="1">
      <c r="A215" t="s">
        <v>482</v>
      </c>
      <c r="B215" s="4">
        <v>65000012100002</v>
      </c>
      <c r="C215">
        <v>65</v>
      </c>
      <c r="D215">
        <v>0</v>
      </c>
      <c r="E215">
        <v>1</v>
      </c>
      <c r="F215">
        <v>210</v>
      </c>
      <c r="G215">
        <v>2</v>
      </c>
      <c r="H215">
        <v>0</v>
      </c>
      <c r="I215">
        <v>6500001</v>
      </c>
      <c r="J215">
        <v>4345</v>
      </c>
      <c r="K215">
        <v>52.5010592815159</v>
      </c>
      <c r="L215">
        <f t="shared" si="5"/>
        <v>150173</v>
      </c>
    </row>
    <row r="216" spans="1:12" hidden="1">
      <c r="A216" t="s">
        <v>447</v>
      </c>
      <c r="B216" s="4">
        <v>65000011000040</v>
      </c>
      <c r="C216">
        <v>65</v>
      </c>
      <c r="D216">
        <v>0</v>
      </c>
      <c r="E216">
        <v>1</v>
      </c>
      <c r="F216">
        <v>100</v>
      </c>
      <c r="G216">
        <v>40</v>
      </c>
      <c r="H216">
        <v>0</v>
      </c>
      <c r="I216">
        <v>6500001</v>
      </c>
      <c r="J216">
        <v>3575</v>
      </c>
      <c r="K216">
        <v>52.847062228778782</v>
      </c>
      <c r="L216">
        <f t="shared" si="5"/>
        <v>153748</v>
      </c>
    </row>
    <row r="217" spans="1:12" hidden="1">
      <c r="A217" t="s">
        <v>416</v>
      </c>
      <c r="B217" s="4">
        <v>65000011000007</v>
      </c>
      <c r="C217">
        <v>65</v>
      </c>
      <c r="D217">
        <v>0</v>
      </c>
      <c r="E217">
        <v>1</v>
      </c>
      <c r="F217">
        <v>100</v>
      </c>
      <c r="G217">
        <v>7</v>
      </c>
      <c r="H217">
        <v>0</v>
      </c>
      <c r="I217">
        <v>6500001</v>
      </c>
      <c r="J217">
        <v>777</v>
      </c>
      <c r="K217">
        <v>52.972663070591878</v>
      </c>
      <c r="L217">
        <f t="shared" si="5"/>
        <v>154525</v>
      </c>
    </row>
    <row r="218" spans="1:12" hidden="1">
      <c r="A218" t="s">
        <v>494</v>
      </c>
      <c r="B218" s="4">
        <v>65000012200002</v>
      </c>
      <c r="C218">
        <v>65</v>
      </c>
      <c r="D218">
        <v>0</v>
      </c>
      <c r="E218">
        <v>1</v>
      </c>
      <c r="F218">
        <v>220</v>
      </c>
      <c r="G218">
        <v>2</v>
      </c>
      <c r="H218">
        <v>0</v>
      </c>
      <c r="I218">
        <v>6500001</v>
      </c>
      <c r="J218">
        <v>1346</v>
      </c>
      <c r="K218">
        <v>53.691081419631296</v>
      </c>
      <c r="L218">
        <f t="shared" si="5"/>
        <v>155871</v>
      </c>
    </row>
    <row r="219" spans="1:12" hidden="1">
      <c r="A219" t="s">
        <v>456</v>
      </c>
      <c r="B219" s="4">
        <v>65000011600008</v>
      </c>
      <c r="C219">
        <v>65</v>
      </c>
      <c r="D219">
        <v>0</v>
      </c>
      <c r="E219">
        <v>1</v>
      </c>
      <c r="F219">
        <v>160</v>
      </c>
      <c r="G219">
        <v>8</v>
      </c>
      <c r="H219">
        <v>0</v>
      </c>
      <c r="I219">
        <v>6500001</v>
      </c>
      <c r="J219">
        <v>3152</v>
      </c>
      <c r="K219">
        <v>54.720318207669081</v>
      </c>
      <c r="L219">
        <f t="shared" si="5"/>
        <v>159023</v>
      </c>
    </row>
    <row r="220" spans="1:12" hidden="1">
      <c r="A220" t="s">
        <v>429</v>
      </c>
      <c r="B220" s="4">
        <v>65000011000021</v>
      </c>
      <c r="C220">
        <v>65</v>
      </c>
      <c r="D220">
        <v>0</v>
      </c>
      <c r="E220">
        <v>1</v>
      </c>
      <c r="F220">
        <v>100</v>
      </c>
      <c r="G220">
        <v>21</v>
      </c>
      <c r="H220">
        <v>0</v>
      </c>
      <c r="I220">
        <v>6500001</v>
      </c>
      <c r="J220">
        <v>8567</v>
      </c>
      <c r="K220">
        <v>54.727191213766687</v>
      </c>
      <c r="L220">
        <f t="shared" si="5"/>
        <v>167590</v>
      </c>
    </row>
    <row r="221" spans="1:12" hidden="1">
      <c r="A221" t="s">
        <v>266</v>
      </c>
      <c r="B221" s="4">
        <v>65000011600016</v>
      </c>
      <c r="C221">
        <v>65</v>
      </c>
      <c r="D221">
        <v>0</v>
      </c>
      <c r="E221">
        <v>1</v>
      </c>
      <c r="F221">
        <v>160</v>
      </c>
      <c r="G221">
        <v>16</v>
      </c>
      <c r="H221">
        <v>0</v>
      </c>
      <c r="I221">
        <v>6500001</v>
      </c>
      <c r="J221">
        <v>2994</v>
      </c>
      <c r="K221">
        <v>55.029593205833542</v>
      </c>
      <c r="L221">
        <f t="shared" si="5"/>
        <v>170584</v>
      </c>
    </row>
    <row r="222" spans="1:12" hidden="1">
      <c r="A222" t="s">
        <v>446</v>
      </c>
      <c r="B222" s="4">
        <v>65000011000039</v>
      </c>
      <c r="C222">
        <v>65</v>
      </c>
      <c r="D222">
        <v>0</v>
      </c>
      <c r="E222">
        <v>1</v>
      </c>
      <c r="F222">
        <v>100</v>
      </c>
      <c r="G222">
        <v>39</v>
      </c>
      <c r="H222">
        <v>0</v>
      </c>
      <c r="I222">
        <v>6500001</v>
      </c>
      <c r="J222">
        <v>3672</v>
      </c>
      <c r="K222">
        <v>55.747996729957215</v>
      </c>
      <c r="L222">
        <f t="shared" si="5"/>
        <v>174256</v>
      </c>
    </row>
    <row r="223" spans="1:12" hidden="1">
      <c r="A223" t="s">
        <v>438</v>
      </c>
      <c r="B223" s="4">
        <v>65000011000030</v>
      </c>
      <c r="C223">
        <v>65</v>
      </c>
      <c r="D223">
        <v>0</v>
      </c>
      <c r="E223">
        <v>1</v>
      </c>
      <c r="F223">
        <v>100</v>
      </c>
      <c r="G223">
        <v>30</v>
      </c>
      <c r="H223">
        <v>0</v>
      </c>
      <c r="I223">
        <v>6500001</v>
      </c>
      <c r="J223">
        <v>422</v>
      </c>
      <c r="K223">
        <v>56.585287555867787</v>
      </c>
      <c r="L223">
        <f t="shared" si="5"/>
        <v>174678</v>
      </c>
    </row>
    <row r="224" spans="1:12" hidden="1">
      <c r="A224" t="s">
        <v>470</v>
      </c>
      <c r="B224" s="4">
        <v>65000011700006</v>
      </c>
      <c r="C224">
        <v>65</v>
      </c>
      <c r="D224">
        <v>0</v>
      </c>
      <c r="E224">
        <v>1</v>
      </c>
      <c r="F224">
        <v>170</v>
      </c>
      <c r="G224">
        <v>6</v>
      </c>
      <c r="H224">
        <v>0</v>
      </c>
      <c r="I224">
        <v>6500001</v>
      </c>
      <c r="J224">
        <v>1328</v>
      </c>
      <c r="K224">
        <v>56.905638153641831</v>
      </c>
      <c r="L224">
        <f t="shared" si="5"/>
        <v>176006</v>
      </c>
    </row>
    <row r="225" spans="1:15">
      <c r="A225" s="2" t="s">
        <v>503</v>
      </c>
      <c r="B225" s="5">
        <v>65000012300002</v>
      </c>
      <c r="C225" s="2">
        <v>65</v>
      </c>
      <c r="D225" s="2">
        <v>0</v>
      </c>
      <c r="E225" s="2">
        <v>1</v>
      </c>
      <c r="F225" s="2">
        <v>230</v>
      </c>
      <c r="G225" s="2">
        <v>2</v>
      </c>
      <c r="H225" s="2">
        <v>0</v>
      </c>
      <c r="I225" s="2">
        <v>6500001</v>
      </c>
      <c r="J225" s="2">
        <v>2926</v>
      </c>
      <c r="K225" s="2">
        <v>57.472948374004524</v>
      </c>
      <c r="L225" s="2">
        <f t="shared" si="5"/>
        <v>178932</v>
      </c>
      <c r="M225" s="2"/>
      <c r="N225" s="2"/>
      <c r="O225" s="2">
        <v>1</v>
      </c>
    </row>
    <row r="226" spans="1:15" hidden="1">
      <c r="A226" t="s">
        <v>479</v>
      </c>
      <c r="B226" s="4">
        <v>65000011700016</v>
      </c>
      <c r="C226">
        <v>65</v>
      </c>
      <c r="D226">
        <v>0</v>
      </c>
      <c r="E226">
        <v>1</v>
      </c>
      <c r="F226">
        <v>170</v>
      </c>
      <c r="G226">
        <v>16</v>
      </c>
      <c r="H226">
        <v>0</v>
      </c>
      <c r="I226">
        <v>6500001</v>
      </c>
      <c r="J226">
        <v>6402</v>
      </c>
      <c r="K226">
        <v>57.634463281425163</v>
      </c>
      <c r="L226">
        <f t="shared" si="5"/>
        <v>185334</v>
      </c>
    </row>
    <row r="227" spans="1:15" hidden="1">
      <c r="A227" t="s">
        <v>471</v>
      </c>
      <c r="B227" s="4">
        <v>65000011700007</v>
      </c>
      <c r="C227">
        <v>65</v>
      </c>
      <c r="D227">
        <v>0</v>
      </c>
      <c r="E227">
        <v>1</v>
      </c>
      <c r="F227">
        <v>170</v>
      </c>
      <c r="G227">
        <v>7</v>
      </c>
      <c r="H227">
        <v>0</v>
      </c>
      <c r="I227">
        <v>6500001</v>
      </c>
      <c r="J227">
        <v>13585</v>
      </c>
      <c r="K227">
        <v>57.950365492749221</v>
      </c>
      <c r="L227">
        <f t="shared" si="5"/>
        <v>198919</v>
      </c>
    </row>
    <row r="228" spans="1:15" hidden="1">
      <c r="A228" t="s">
        <v>468</v>
      </c>
      <c r="B228" s="4">
        <v>65000011700004</v>
      </c>
      <c r="C228">
        <v>65</v>
      </c>
      <c r="D228">
        <v>0</v>
      </c>
      <c r="E228">
        <v>1</v>
      </c>
      <c r="F228">
        <v>170</v>
      </c>
      <c r="G228">
        <v>4</v>
      </c>
      <c r="H228">
        <v>0</v>
      </c>
      <c r="I228">
        <v>6500001</v>
      </c>
      <c r="J228">
        <v>3653</v>
      </c>
      <c r="K228">
        <v>58.117129987068317</v>
      </c>
      <c r="L228">
        <f t="shared" si="5"/>
        <v>202572</v>
      </c>
    </row>
    <row r="229" spans="1:15" hidden="1">
      <c r="A229" t="s">
        <v>501</v>
      </c>
      <c r="B229" s="4">
        <v>65000012200009</v>
      </c>
      <c r="C229">
        <v>65</v>
      </c>
      <c r="D229">
        <v>0</v>
      </c>
      <c r="E229">
        <v>1</v>
      </c>
      <c r="F229">
        <v>220</v>
      </c>
      <c r="G229">
        <v>9</v>
      </c>
      <c r="H229">
        <v>0</v>
      </c>
      <c r="I229">
        <v>6500001</v>
      </c>
      <c r="J229">
        <v>897</v>
      </c>
      <c r="K229">
        <v>58.488378852334165</v>
      </c>
      <c r="L229">
        <f t="shared" ref="L229:L270" si="7">J229+L228</f>
        <v>203469</v>
      </c>
    </row>
    <row r="230" spans="1:15" hidden="1">
      <c r="A230" t="s">
        <v>509</v>
      </c>
      <c r="B230" s="4">
        <v>65000012300008</v>
      </c>
      <c r="C230">
        <v>65</v>
      </c>
      <c r="D230">
        <v>0</v>
      </c>
      <c r="E230">
        <v>1</v>
      </c>
      <c r="F230">
        <v>230</v>
      </c>
      <c r="G230">
        <v>8</v>
      </c>
      <c r="H230">
        <v>0</v>
      </c>
      <c r="I230">
        <v>6500001</v>
      </c>
      <c r="J230">
        <v>1529</v>
      </c>
      <c r="K230">
        <v>59.333885966964601</v>
      </c>
      <c r="L230">
        <f t="shared" si="7"/>
        <v>204998</v>
      </c>
    </row>
    <row r="231" spans="1:15" hidden="1">
      <c r="A231" t="s">
        <v>454</v>
      </c>
      <c r="B231" s="4">
        <v>65000011600006</v>
      </c>
      <c r="C231">
        <v>65</v>
      </c>
      <c r="D231">
        <v>0</v>
      </c>
      <c r="E231">
        <v>1</v>
      </c>
      <c r="F231">
        <v>160</v>
      </c>
      <c r="G231">
        <v>6</v>
      </c>
      <c r="H231">
        <v>0</v>
      </c>
      <c r="I231">
        <v>6500001</v>
      </c>
      <c r="J231">
        <v>3408</v>
      </c>
      <c r="K231">
        <v>60.551008492296532</v>
      </c>
      <c r="L231">
        <f t="shared" si="7"/>
        <v>208406</v>
      </c>
    </row>
    <row r="232" spans="1:15" hidden="1">
      <c r="A232" t="s">
        <v>412</v>
      </c>
      <c r="B232" s="4">
        <v>65000011000003</v>
      </c>
      <c r="C232">
        <v>65</v>
      </c>
      <c r="D232">
        <v>0</v>
      </c>
      <c r="E232">
        <v>1</v>
      </c>
      <c r="F232">
        <v>100</v>
      </c>
      <c r="G232">
        <v>3</v>
      </c>
      <c r="H232">
        <v>0</v>
      </c>
      <c r="I232">
        <v>6500001</v>
      </c>
      <c r="J232">
        <v>1397</v>
      </c>
      <c r="K232">
        <v>61.236675983771718</v>
      </c>
      <c r="L232">
        <f t="shared" si="7"/>
        <v>209803</v>
      </c>
    </row>
    <row r="233" spans="1:15" hidden="1">
      <c r="A233" t="s">
        <v>436</v>
      </c>
      <c r="B233" s="4">
        <v>65000011000028</v>
      </c>
      <c r="C233">
        <v>65</v>
      </c>
      <c r="D233">
        <v>0</v>
      </c>
      <c r="E233">
        <v>1</v>
      </c>
      <c r="F233">
        <v>100</v>
      </c>
      <c r="G233">
        <v>28</v>
      </c>
      <c r="H233">
        <v>0</v>
      </c>
      <c r="I233">
        <v>6500001</v>
      </c>
      <c r="J233">
        <v>835</v>
      </c>
      <c r="K233">
        <v>61.702771799831261</v>
      </c>
      <c r="L233">
        <f t="shared" si="7"/>
        <v>210638</v>
      </c>
    </row>
    <row r="234" spans="1:15" hidden="1">
      <c r="A234" t="s">
        <v>481</v>
      </c>
      <c r="B234" s="4">
        <v>65000012100001</v>
      </c>
      <c r="C234">
        <v>65</v>
      </c>
      <c r="D234">
        <v>0</v>
      </c>
      <c r="E234">
        <v>1</v>
      </c>
      <c r="F234">
        <v>210</v>
      </c>
      <c r="G234">
        <v>1</v>
      </c>
      <c r="H234">
        <v>0</v>
      </c>
      <c r="I234">
        <v>6500001</v>
      </c>
      <c r="J234">
        <v>327</v>
      </c>
      <c r="K234">
        <v>61.87970687229339</v>
      </c>
      <c r="L234">
        <f t="shared" si="7"/>
        <v>210965</v>
      </c>
    </row>
    <row r="235" spans="1:15" hidden="1">
      <c r="A235" t="s">
        <v>425</v>
      </c>
      <c r="B235" s="4">
        <v>65000011000017</v>
      </c>
      <c r="C235">
        <v>65</v>
      </c>
      <c r="D235">
        <v>0</v>
      </c>
      <c r="E235">
        <v>1</v>
      </c>
      <c r="F235">
        <v>100</v>
      </c>
      <c r="G235">
        <v>17</v>
      </c>
      <c r="H235">
        <v>0</v>
      </c>
      <c r="I235">
        <v>6500001</v>
      </c>
      <c r="J235">
        <v>5673</v>
      </c>
      <c r="K235">
        <v>64.741113611733297</v>
      </c>
      <c r="L235">
        <f t="shared" si="7"/>
        <v>216638</v>
      </c>
    </row>
    <row r="236" spans="1:15" hidden="1">
      <c r="A236" t="s">
        <v>475</v>
      </c>
      <c r="B236" s="4">
        <v>65000011700011</v>
      </c>
      <c r="C236">
        <v>65</v>
      </c>
      <c r="D236">
        <v>0</v>
      </c>
      <c r="E236">
        <v>1</v>
      </c>
      <c r="F236">
        <v>170</v>
      </c>
      <c r="G236">
        <v>11</v>
      </c>
      <c r="H236">
        <v>0</v>
      </c>
      <c r="I236">
        <v>6500001</v>
      </c>
      <c r="J236">
        <v>1152</v>
      </c>
      <c r="K236">
        <v>64.933192227389682</v>
      </c>
      <c r="L236">
        <f t="shared" si="7"/>
        <v>217790</v>
      </c>
    </row>
    <row r="237" spans="1:15" hidden="1">
      <c r="A237" t="s">
        <v>478</v>
      </c>
      <c r="B237" s="4">
        <v>65000011700014</v>
      </c>
      <c r="C237">
        <v>65</v>
      </c>
      <c r="D237">
        <v>0</v>
      </c>
      <c r="E237">
        <v>1</v>
      </c>
      <c r="F237">
        <v>170</v>
      </c>
      <c r="G237">
        <v>14</v>
      </c>
      <c r="H237">
        <v>0</v>
      </c>
      <c r="I237">
        <v>6500001</v>
      </c>
      <c r="J237">
        <v>1295</v>
      </c>
      <c r="K237">
        <v>65.781538013709962</v>
      </c>
      <c r="L237">
        <f t="shared" si="7"/>
        <v>219085</v>
      </c>
    </row>
    <row r="238" spans="1:15" hidden="1">
      <c r="A238" t="s">
        <v>443</v>
      </c>
      <c r="B238" s="4">
        <v>65000011000036</v>
      </c>
      <c r="C238">
        <v>65</v>
      </c>
      <c r="D238">
        <v>0</v>
      </c>
      <c r="E238">
        <v>1</v>
      </c>
      <c r="F238">
        <v>100</v>
      </c>
      <c r="G238">
        <v>36</v>
      </c>
      <c r="H238">
        <v>0</v>
      </c>
      <c r="I238">
        <v>6500001</v>
      </c>
      <c r="J238">
        <v>3941</v>
      </c>
      <c r="K238">
        <v>65.976619595728081</v>
      </c>
      <c r="L238">
        <f t="shared" si="7"/>
        <v>223026</v>
      </c>
    </row>
    <row r="239" spans="1:15" hidden="1">
      <c r="A239" t="s">
        <v>484</v>
      </c>
      <c r="B239" s="4">
        <v>65000012100004</v>
      </c>
      <c r="C239">
        <v>65</v>
      </c>
      <c r="D239">
        <v>0</v>
      </c>
      <c r="E239">
        <v>1</v>
      </c>
      <c r="F239">
        <v>210</v>
      </c>
      <c r="G239">
        <v>4</v>
      </c>
      <c r="H239">
        <v>0</v>
      </c>
      <c r="I239">
        <v>6500001</v>
      </c>
      <c r="J239">
        <v>822</v>
      </c>
      <c r="K239">
        <v>67.579277147162074</v>
      </c>
      <c r="L239">
        <f t="shared" si="7"/>
        <v>223848</v>
      </c>
    </row>
    <row r="240" spans="1:15" hidden="1">
      <c r="A240" t="s">
        <v>452</v>
      </c>
      <c r="B240" s="4">
        <v>65000011600004</v>
      </c>
      <c r="C240">
        <v>65</v>
      </c>
      <c r="D240">
        <v>0</v>
      </c>
      <c r="E240">
        <v>1</v>
      </c>
      <c r="F240">
        <v>160</v>
      </c>
      <c r="G240">
        <v>4</v>
      </c>
      <c r="H240">
        <v>0</v>
      </c>
      <c r="I240">
        <v>6500001</v>
      </c>
      <c r="J240">
        <v>2381</v>
      </c>
      <c r="K240">
        <v>67.753578772950775</v>
      </c>
      <c r="L240">
        <f t="shared" si="7"/>
        <v>226229</v>
      </c>
    </row>
    <row r="241" spans="1:15" hidden="1">
      <c r="A241" t="s">
        <v>457</v>
      </c>
      <c r="B241" s="4">
        <v>65000011600009</v>
      </c>
      <c r="C241">
        <v>65</v>
      </c>
      <c r="D241">
        <v>0</v>
      </c>
      <c r="E241">
        <v>1</v>
      </c>
      <c r="F241">
        <v>160</v>
      </c>
      <c r="G241">
        <v>9</v>
      </c>
      <c r="H241">
        <v>0</v>
      </c>
      <c r="I241">
        <v>6500001</v>
      </c>
      <c r="J241">
        <v>3239</v>
      </c>
      <c r="K241">
        <v>68.942238122273622</v>
      </c>
      <c r="L241">
        <f t="shared" si="7"/>
        <v>229468</v>
      </c>
    </row>
    <row r="242" spans="1:15" hidden="1">
      <c r="A242" t="s">
        <v>444</v>
      </c>
      <c r="B242" s="4">
        <v>65000011000037</v>
      </c>
      <c r="C242">
        <v>65</v>
      </c>
      <c r="D242">
        <v>0</v>
      </c>
      <c r="E242">
        <v>1</v>
      </c>
      <c r="F242">
        <v>100</v>
      </c>
      <c r="G242">
        <v>37</v>
      </c>
      <c r="H242">
        <v>0</v>
      </c>
      <c r="I242">
        <v>6500001</v>
      </c>
      <c r="J242">
        <v>3566</v>
      </c>
      <c r="K242">
        <v>70.884671648830732</v>
      </c>
      <c r="L242">
        <f t="shared" si="7"/>
        <v>233034</v>
      </c>
    </row>
    <row r="243" spans="1:15" hidden="1">
      <c r="A243" t="s">
        <v>466</v>
      </c>
      <c r="B243" s="4">
        <v>65000011700002</v>
      </c>
      <c r="C243">
        <v>65</v>
      </c>
      <c r="D243">
        <v>0</v>
      </c>
      <c r="E243">
        <v>1</v>
      </c>
      <c r="F243">
        <v>170</v>
      </c>
      <c r="G243">
        <v>2</v>
      </c>
      <c r="H243">
        <v>0</v>
      </c>
      <c r="I243">
        <v>6500001</v>
      </c>
      <c r="J243">
        <v>4472</v>
      </c>
      <c r="K243">
        <v>71.218375154066123</v>
      </c>
      <c r="L243">
        <f t="shared" si="7"/>
        <v>237506</v>
      </c>
    </row>
    <row r="244" spans="1:15" hidden="1">
      <c r="A244" t="s">
        <v>472</v>
      </c>
      <c r="B244" s="4">
        <v>65000011700008</v>
      </c>
      <c r="C244">
        <v>65</v>
      </c>
      <c r="D244">
        <v>0</v>
      </c>
      <c r="E244">
        <v>1</v>
      </c>
      <c r="F244">
        <v>170</v>
      </c>
      <c r="G244">
        <v>8</v>
      </c>
      <c r="H244">
        <v>0</v>
      </c>
      <c r="I244">
        <v>6500001</v>
      </c>
      <c r="J244">
        <v>11835</v>
      </c>
      <c r="K244">
        <v>72.360417337374372</v>
      </c>
      <c r="L244">
        <f t="shared" si="7"/>
        <v>249341</v>
      </c>
    </row>
    <row r="245" spans="1:15" hidden="1">
      <c r="A245" t="s">
        <v>476</v>
      </c>
      <c r="B245" s="4">
        <v>65000011700012</v>
      </c>
      <c r="C245">
        <v>65</v>
      </c>
      <c r="D245">
        <v>0</v>
      </c>
      <c r="E245">
        <v>1</v>
      </c>
      <c r="F245">
        <v>170</v>
      </c>
      <c r="G245">
        <v>12</v>
      </c>
      <c r="H245">
        <v>0</v>
      </c>
      <c r="I245">
        <v>6500001</v>
      </c>
      <c r="J245">
        <v>834</v>
      </c>
      <c r="K245">
        <v>73.491785820265903</v>
      </c>
      <c r="L245">
        <f t="shared" si="7"/>
        <v>250175</v>
      </c>
    </row>
    <row r="246" spans="1:15" hidden="1">
      <c r="A246" t="s">
        <v>498</v>
      </c>
      <c r="B246" s="4">
        <v>65000012200006</v>
      </c>
      <c r="C246">
        <v>65</v>
      </c>
      <c r="D246">
        <v>0</v>
      </c>
      <c r="E246">
        <v>1</v>
      </c>
      <c r="F246">
        <v>220</v>
      </c>
      <c r="G246">
        <v>6</v>
      </c>
      <c r="H246">
        <v>0</v>
      </c>
      <c r="I246">
        <v>6500001</v>
      </c>
      <c r="J246">
        <v>1452</v>
      </c>
      <c r="K246">
        <v>73.776588217475762</v>
      </c>
      <c r="L246">
        <f t="shared" si="7"/>
        <v>251627</v>
      </c>
    </row>
    <row r="247" spans="1:15" hidden="1">
      <c r="A247" t="s">
        <v>411</v>
      </c>
      <c r="B247" s="4">
        <v>65000011000002</v>
      </c>
      <c r="C247">
        <v>65</v>
      </c>
      <c r="D247">
        <v>0</v>
      </c>
      <c r="E247">
        <v>1</v>
      </c>
      <c r="F247">
        <v>100</v>
      </c>
      <c r="G247">
        <v>2</v>
      </c>
      <c r="H247">
        <v>0</v>
      </c>
      <c r="I247">
        <v>6500001</v>
      </c>
      <c r="J247">
        <v>984</v>
      </c>
      <c r="K247">
        <v>75.873506734949942</v>
      </c>
      <c r="L247">
        <f t="shared" si="7"/>
        <v>252611</v>
      </c>
    </row>
    <row r="248" spans="1:15" hidden="1">
      <c r="A248" t="s">
        <v>437</v>
      </c>
      <c r="B248" s="4">
        <v>65000011000029</v>
      </c>
      <c r="C248">
        <v>65</v>
      </c>
      <c r="D248">
        <v>0</v>
      </c>
      <c r="E248">
        <v>1</v>
      </c>
      <c r="F248">
        <v>100</v>
      </c>
      <c r="G248">
        <v>29</v>
      </c>
      <c r="H248">
        <v>0</v>
      </c>
      <c r="I248">
        <v>6500001</v>
      </c>
      <c r="J248">
        <v>664</v>
      </c>
      <c r="K248">
        <v>79.537234298878744</v>
      </c>
      <c r="L248">
        <f t="shared" si="7"/>
        <v>253275</v>
      </c>
    </row>
    <row r="249" spans="1:15">
      <c r="A249" s="2" t="s">
        <v>426</v>
      </c>
      <c r="B249" s="5">
        <v>65000011000018</v>
      </c>
      <c r="C249" s="2">
        <v>65</v>
      </c>
      <c r="D249" s="2">
        <v>0</v>
      </c>
      <c r="E249" s="2">
        <v>1</v>
      </c>
      <c r="F249" s="2">
        <v>100</v>
      </c>
      <c r="G249" s="2">
        <v>18</v>
      </c>
      <c r="H249" s="2">
        <v>0</v>
      </c>
      <c r="I249" s="2">
        <v>6500001</v>
      </c>
      <c r="J249" s="2">
        <v>5254</v>
      </c>
      <c r="K249" s="2">
        <v>81.34389102737812</v>
      </c>
      <c r="L249" s="2">
        <f t="shared" si="7"/>
        <v>258529</v>
      </c>
      <c r="M249" s="2"/>
      <c r="N249" s="2"/>
      <c r="O249" s="2">
        <v>1</v>
      </c>
    </row>
    <row r="250" spans="1:15" hidden="1">
      <c r="A250" t="s">
        <v>488</v>
      </c>
      <c r="B250" s="4">
        <v>65000012100008</v>
      </c>
      <c r="C250">
        <v>65</v>
      </c>
      <c r="D250">
        <v>0</v>
      </c>
      <c r="E250">
        <v>1</v>
      </c>
      <c r="F250">
        <v>210</v>
      </c>
      <c r="G250">
        <v>8</v>
      </c>
      <c r="H250">
        <v>0</v>
      </c>
      <c r="I250">
        <v>6500001</v>
      </c>
      <c r="J250">
        <v>721</v>
      </c>
      <c r="K250">
        <v>81.574894720824915</v>
      </c>
      <c r="L250">
        <f t="shared" si="7"/>
        <v>259250</v>
      </c>
    </row>
    <row r="251" spans="1:15" hidden="1">
      <c r="A251" t="s">
        <v>495</v>
      </c>
      <c r="B251" s="4">
        <v>65000012200003</v>
      </c>
      <c r="C251">
        <v>65</v>
      </c>
      <c r="D251">
        <v>0</v>
      </c>
      <c r="E251">
        <v>1</v>
      </c>
      <c r="F251">
        <v>220</v>
      </c>
      <c r="G251">
        <v>3</v>
      </c>
      <c r="H251">
        <v>0</v>
      </c>
      <c r="I251">
        <v>6500001</v>
      </c>
      <c r="J251">
        <v>2105</v>
      </c>
      <c r="K251">
        <v>81.606935313953983</v>
      </c>
      <c r="L251">
        <f t="shared" si="7"/>
        <v>261355</v>
      </c>
    </row>
    <row r="252" spans="1:15" hidden="1">
      <c r="A252" t="s">
        <v>480</v>
      </c>
      <c r="B252" s="4">
        <v>65000011700017</v>
      </c>
      <c r="C252">
        <v>65</v>
      </c>
      <c r="D252">
        <v>0</v>
      </c>
      <c r="E252">
        <v>1</v>
      </c>
      <c r="F252">
        <v>170</v>
      </c>
      <c r="G252">
        <v>17</v>
      </c>
      <c r="H252">
        <v>0</v>
      </c>
      <c r="I252">
        <v>6500001</v>
      </c>
      <c r="J252">
        <v>3366</v>
      </c>
      <c r="K252">
        <v>84.82917566738827</v>
      </c>
      <c r="L252">
        <f t="shared" si="7"/>
        <v>264721</v>
      </c>
    </row>
    <row r="253" spans="1:15" hidden="1">
      <c r="A253" t="s">
        <v>423</v>
      </c>
      <c r="B253" s="4">
        <v>65000011000015</v>
      </c>
      <c r="C253">
        <v>65</v>
      </c>
      <c r="D253">
        <v>0</v>
      </c>
      <c r="E253">
        <v>1</v>
      </c>
      <c r="F253">
        <v>100</v>
      </c>
      <c r="G253">
        <v>15</v>
      </c>
      <c r="H253">
        <v>0</v>
      </c>
      <c r="I253">
        <v>6500001</v>
      </c>
      <c r="J253">
        <v>1186</v>
      </c>
      <c r="K253">
        <v>85.012957662643316</v>
      </c>
      <c r="L253">
        <f t="shared" si="7"/>
        <v>265907</v>
      </c>
    </row>
    <row r="254" spans="1:15" hidden="1">
      <c r="A254" t="s">
        <v>510</v>
      </c>
      <c r="B254" s="4">
        <v>65000012300009</v>
      </c>
      <c r="C254">
        <v>65</v>
      </c>
      <c r="D254">
        <v>0</v>
      </c>
      <c r="E254">
        <v>1</v>
      </c>
      <c r="F254">
        <v>230</v>
      </c>
      <c r="G254">
        <v>9</v>
      </c>
      <c r="H254">
        <v>0</v>
      </c>
      <c r="I254">
        <v>6500001</v>
      </c>
      <c r="J254">
        <v>1370</v>
      </c>
      <c r="K254">
        <v>85.39557594730222</v>
      </c>
      <c r="L254">
        <f t="shared" si="7"/>
        <v>267277</v>
      </c>
    </row>
    <row r="255" spans="1:15" hidden="1">
      <c r="A255" t="s">
        <v>420</v>
      </c>
      <c r="B255" s="4">
        <v>65000011000011</v>
      </c>
      <c r="C255">
        <v>65</v>
      </c>
      <c r="D255">
        <v>0</v>
      </c>
      <c r="E255">
        <v>1</v>
      </c>
      <c r="F255">
        <v>100</v>
      </c>
      <c r="G255">
        <v>11</v>
      </c>
      <c r="H255">
        <v>0</v>
      </c>
      <c r="I255">
        <v>6500001</v>
      </c>
      <c r="J255">
        <v>4839</v>
      </c>
      <c r="K255">
        <v>88.244315242558272</v>
      </c>
      <c r="L255">
        <f t="shared" si="7"/>
        <v>272116</v>
      </c>
    </row>
    <row r="256" spans="1:15" hidden="1">
      <c r="A256" t="s">
        <v>506</v>
      </c>
      <c r="B256" s="4">
        <v>65000012300005</v>
      </c>
      <c r="C256">
        <v>65</v>
      </c>
      <c r="D256">
        <v>0</v>
      </c>
      <c r="E256">
        <v>1</v>
      </c>
      <c r="F256">
        <v>230</v>
      </c>
      <c r="G256">
        <v>5</v>
      </c>
      <c r="H256">
        <v>0</v>
      </c>
      <c r="I256">
        <v>6500001</v>
      </c>
      <c r="J256">
        <v>1587</v>
      </c>
      <c r="K256">
        <v>88.536950501479367</v>
      </c>
      <c r="L256">
        <f t="shared" si="7"/>
        <v>273703</v>
      </c>
    </row>
    <row r="257" spans="1:14" hidden="1">
      <c r="A257" t="s">
        <v>492</v>
      </c>
      <c r="B257" s="4">
        <v>65000012100013</v>
      </c>
      <c r="C257">
        <v>65</v>
      </c>
      <c r="D257">
        <v>0</v>
      </c>
      <c r="E257">
        <v>1</v>
      </c>
      <c r="F257">
        <v>210</v>
      </c>
      <c r="G257">
        <v>13</v>
      </c>
      <c r="H257">
        <v>0</v>
      </c>
      <c r="I257">
        <v>6500001</v>
      </c>
      <c r="J257">
        <v>1146</v>
      </c>
      <c r="K257">
        <v>89.800396295650557</v>
      </c>
      <c r="L257">
        <f t="shared" si="7"/>
        <v>274849</v>
      </c>
    </row>
    <row r="258" spans="1:14" hidden="1">
      <c r="A258" t="s">
        <v>483</v>
      </c>
      <c r="B258" s="4">
        <v>65000012100003</v>
      </c>
      <c r="C258">
        <v>65</v>
      </c>
      <c r="D258">
        <v>0</v>
      </c>
      <c r="E258">
        <v>1</v>
      </c>
      <c r="F258">
        <v>210</v>
      </c>
      <c r="G258">
        <v>3</v>
      </c>
      <c r="H258">
        <v>0</v>
      </c>
      <c r="I258">
        <v>6500001</v>
      </c>
      <c r="J258">
        <v>961</v>
      </c>
      <c r="K258">
        <v>89.804810301974413</v>
      </c>
      <c r="L258">
        <f t="shared" si="7"/>
        <v>275810</v>
      </c>
    </row>
    <row r="259" spans="1:14" hidden="1">
      <c r="A259" t="s">
        <v>431</v>
      </c>
      <c r="B259" s="4">
        <v>65000011000023</v>
      </c>
      <c r="C259">
        <v>65</v>
      </c>
      <c r="D259">
        <v>0</v>
      </c>
      <c r="E259">
        <v>1</v>
      </c>
      <c r="F259">
        <v>100</v>
      </c>
      <c r="G259">
        <v>23</v>
      </c>
      <c r="H259">
        <v>0</v>
      </c>
      <c r="I259">
        <v>6500001</v>
      </c>
      <c r="J259">
        <v>3547</v>
      </c>
      <c r="K259">
        <v>90.682987250301522</v>
      </c>
      <c r="L259">
        <f t="shared" si="7"/>
        <v>279357</v>
      </c>
    </row>
    <row r="260" spans="1:14" hidden="1">
      <c r="A260" t="s">
        <v>430</v>
      </c>
      <c r="B260" s="4">
        <v>65000011000022</v>
      </c>
      <c r="C260">
        <v>65</v>
      </c>
      <c r="D260">
        <v>0</v>
      </c>
      <c r="E260">
        <v>1</v>
      </c>
      <c r="F260">
        <v>100</v>
      </c>
      <c r="G260">
        <v>22</v>
      </c>
      <c r="H260">
        <v>0</v>
      </c>
      <c r="I260">
        <v>6500001</v>
      </c>
      <c r="J260">
        <v>5044</v>
      </c>
      <c r="K260">
        <v>93.471125077231505</v>
      </c>
      <c r="L260">
        <f t="shared" si="7"/>
        <v>284401</v>
      </c>
    </row>
    <row r="261" spans="1:14" hidden="1">
      <c r="A261" t="s">
        <v>450</v>
      </c>
      <c r="B261" s="4">
        <v>65000011600002</v>
      </c>
      <c r="C261">
        <v>65</v>
      </c>
      <c r="D261">
        <v>0</v>
      </c>
      <c r="E261">
        <v>1</v>
      </c>
      <c r="F261">
        <v>160</v>
      </c>
      <c r="G261">
        <v>2</v>
      </c>
      <c r="H261">
        <v>0</v>
      </c>
      <c r="I261">
        <v>6500001</v>
      </c>
      <c r="J261">
        <v>2859</v>
      </c>
      <c r="K261">
        <v>94.034619973045906</v>
      </c>
      <c r="L261">
        <f t="shared" si="7"/>
        <v>287260</v>
      </c>
    </row>
    <row r="262" spans="1:14" hidden="1">
      <c r="A262" t="s">
        <v>417</v>
      </c>
      <c r="B262" s="4">
        <v>65000011000008</v>
      </c>
      <c r="C262">
        <v>65</v>
      </c>
      <c r="D262">
        <v>0</v>
      </c>
      <c r="E262">
        <v>1</v>
      </c>
      <c r="F262">
        <v>100</v>
      </c>
      <c r="G262">
        <v>8</v>
      </c>
      <c r="H262">
        <v>0</v>
      </c>
      <c r="I262">
        <v>6500001</v>
      </c>
      <c r="J262">
        <v>7463</v>
      </c>
      <c r="K262">
        <v>95.761596593885287</v>
      </c>
      <c r="L262">
        <f t="shared" si="7"/>
        <v>294723</v>
      </c>
    </row>
    <row r="263" spans="1:14" hidden="1">
      <c r="A263" t="s">
        <v>424</v>
      </c>
      <c r="B263" s="4">
        <v>65000011000016</v>
      </c>
      <c r="C263">
        <v>65</v>
      </c>
      <c r="D263">
        <v>0</v>
      </c>
      <c r="E263">
        <v>1</v>
      </c>
      <c r="F263">
        <v>100</v>
      </c>
      <c r="G263">
        <v>16</v>
      </c>
      <c r="H263">
        <v>0</v>
      </c>
      <c r="I263">
        <v>6500001</v>
      </c>
      <c r="J263">
        <v>1269</v>
      </c>
      <c r="K263">
        <v>97.247064536560927</v>
      </c>
      <c r="L263">
        <f t="shared" si="7"/>
        <v>295992</v>
      </c>
    </row>
    <row r="264" spans="1:14" hidden="1">
      <c r="A264" t="s">
        <v>502</v>
      </c>
      <c r="B264" s="4">
        <v>65000012300001</v>
      </c>
      <c r="C264">
        <v>65</v>
      </c>
      <c r="D264">
        <v>0</v>
      </c>
      <c r="E264">
        <v>1</v>
      </c>
      <c r="F264">
        <v>230</v>
      </c>
      <c r="G264">
        <v>1</v>
      </c>
      <c r="H264">
        <v>0</v>
      </c>
      <c r="I264">
        <v>6500001</v>
      </c>
      <c r="J264">
        <v>6041</v>
      </c>
      <c r="K264">
        <v>99.330015671079451</v>
      </c>
      <c r="L264">
        <f t="shared" si="7"/>
        <v>302033</v>
      </c>
    </row>
    <row r="265" spans="1:14" hidden="1">
      <c r="A265" t="s">
        <v>451</v>
      </c>
      <c r="B265" s="4">
        <v>65000011600003</v>
      </c>
      <c r="C265">
        <v>65</v>
      </c>
      <c r="D265">
        <v>0</v>
      </c>
      <c r="E265">
        <v>1</v>
      </c>
      <c r="F265">
        <v>160</v>
      </c>
      <c r="G265">
        <v>3</v>
      </c>
      <c r="H265">
        <v>0</v>
      </c>
      <c r="I265">
        <v>6500001</v>
      </c>
      <c r="J265">
        <v>5514</v>
      </c>
      <c r="K265">
        <v>100.25176455497933</v>
      </c>
      <c r="L265">
        <f t="shared" si="7"/>
        <v>307547</v>
      </c>
    </row>
    <row r="266" spans="1:14" hidden="1">
      <c r="A266" t="s">
        <v>439</v>
      </c>
      <c r="B266" s="4">
        <v>65000011000032</v>
      </c>
      <c r="C266">
        <v>65</v>
      </c>
      <c r="D266">
        <v>0</v>
      </c>
      <c r="E266">
        <v>1</v>
      </c>
      <c r="F266">
        <v>100</v>
      </c>
      <c r="G266">
        <v>32</v>
      </c>
      <c r="H266">
        <v>0</v>
      </c>
      <c r="I266">
        <v>6500001</v>
      </c>
      <c r="J266">
        <v>4691</v>
      </c>
      <c r="K266">
        <v>101.3609088733301</v>
      </c>
      <c r="L266">
        <f t="shared" si="7"/>
        <v>312238</v>
      </c>
    </row>
    <row r="267" spans="1:14" hidden="1">
      <c r="A267" t="s">
        <v>499</v>
      </c>
      <c r="B267" s="4">
        <v>65000012200007</v>
      </c>
      <c r="C267">
        <v>65</v>
      </c>
      <c r="D267">
        <v>0</v>
      </c>
      <c r="E267">
        <v>1</v>
      </c>
      <c r="F267">
        <v>220</v>
      </c>
      <c r="G267">
        <v>7</v>
      </c>
      <c r="H267">
        <v>0</v>
      </c>
      <c r="I267">
        <v>6500001</v>
      </c>
      <c r="J267">
        <v>343</v>
      </c>
      <c r="K267">
        <v>101.6961471483917</v>
      </c>
      <c r="L267">
        <f t="shared" si="7"/>
        <v>312581</v>
      </c>
    </row>
    <row r="268" spans="1:14" hidden="1">
      <c r="A268" t="s">
        <v>421</v>
      </c>
      <c r="B268" s="4">
        <v>65000011000012</v>
      </c>
      <c r="C268">
        <v>65</v>
      </c>
      <c r="D268">
        <v>0</v>
      </c>
      <c r="E268">
        <v>1</v>
      </c>
      <c r="F268">
        <v>100</v>
      </c>
      <c r="G268">
        <v>12</v>
      </c>
      <c r="H268">
        <v>0</v>
      </c>
      <c r="I268">
        <v>6500001</v>
      </c>
      <c r="J268">
        <v>7349</v>
      </c>
      <c r="K268">
        <v>103.85693961132839</v>
      </c>
      <c r="L268">
        <f t="shared" si="7"/>
        <v>319930</v>
      </c>
    </row>
    <row r="269" spans="1:14" hidden="1">
      <c r="A269" t="s">
        <v>445</v>
      </c>
      <c r="B269" s="4">
        <v>65000011000038</v>
      </c>
      <c r="C269">
        <v>65</v>
      </c>
      <c r="D269">
        <v>0</v>
      </c>
      <c r="E269">
        <v>1</v>
      </c>
      <c r="F269">
        <v>100</v>
      </c>
      <c r="G269">
        <v>38</v>
      </c>
      <c r="H269">
        <v>0</v>
      </c>
      <c r="I269">
        <v>6500001</v>
      </c>
      <c r="J269">
        <v>2288</v>
      </c>
      <c r="K269">
        <v>105.24337604649077</v>
      </c>
      <c r="L269">
        <f t="shared" si="7"/>
        <v>322218</v>
      </c>
    </row>
    <row r="270" spans="1:14" hidden="1">
      <c r="A270" t="s">
        <v>487</v>
      </c>
      <c r="B270" s="4">
        <v>65000012100007</v>
      </c>
      <c r="C270">
        <v>65</v>
      </c>
      <c r="D270">
        <v>0</v>
      </c>
      <c r="E270">
        <v>1</v>
      </c>
      <c r="F270">
        <v>210</v>
      </c>
      <c r="G270">
        <v>7</v>
      </c>
      <c r="H270">
        <v>0</v>
      </c>
      <c r="I270">
        <v>6500001</v>
      </c>
      <c r="J270">
        <v>508</v>
      </c>
      <c r="K270">
        <v>107.65686305144084</v>
      </c>
      <c r="L270">
        <f t="shared" si="7"/>
        <v>322726</v>
      </c>
    </row>
    <row r="271" spans="1:14" hidden="1">
      <c r="A271" t="s">
        <v>548</v>
      </c>
      <c r="B271" s="4">
        <v>65000060100042</v>
      </c>
      <c r="C271">
        <v>65</v>
      </c>
      <c r="D271">
        <v>0</v>
      </c>
      <c r="E271">
        <v>6</v>
      </c>
      <c r="F271">
        <v>10</v>
      </c>
      <c r="G271">
        <v>42</v>
      </c>
      <c r="H271">
        <v>0</v>
      </c>
      <c r="I271">
        <v>6500006</v>
      </c>
      <c r="J271">
        <v>4299</v>
      </c>
      <c r="K271">
        <v>0.19956798192448277</v>
      </c>
      <c r="L271">
        <f>J271</f>
        <v>4299</v>
      </c>
      <c r="M271">
        <f>215111/4</f>
        <v>53777.75</v>
      </c>
      <c r="N271">
        <v>137400</v>
      </c>
    </row>
    <row r="272" spans="1:14" hidden="1">
      <c r="A272" t="s">
        <v>543</v>
      </c>
      <c r="B272" s="4">
        <v>65000060100037</v>
      </c>
      <c r="C272">
        <v>65</v>
      </c>
      <c r="D272">
        <v>0</v>
      </c>
      <c r="E272">
        <v>6</v>
      </c>
      <c r="F272">
        <v>10</v>
      </c>
      <c r="G272">
        <v>37</v>
      </c>
      <c r="H272">
        <v>0</v>
      </c>
      <c r="I272">
        <v>6500006</v>
      </c>
      <c r="J272">
        <v>5900</v>
      </c>
      <c r="K272">
        <v>0.70783448187481224</v>
      </c>
      <c r="L272">
        <f>J272+L271</f>
        <v>10199</v>
      </c>
      <c r="N272">
        <v>191177.75</v>
      </c>
    </row>
    <row r="273" spans="1:15" hidden="1">
      <c r="A273" t="s">
        <v>566</v>
      </c>
      <c r="B273" s="4">
        <v>65000060100118</v>
      </c>
      <c r="C273">
        <v>65</v>
      </c>
      <c r="D273">
        <v>0</v>
      </c>
      <c r="E273">
        <v>6</v>
      </c>
      <c r="F273">
        <v>10</v>
      </c>
      <c r="G273">
        <v>118</v>
      </c>
      <c r="H273">
        <v>0</v>
      </c>
      <c r="I273">
        <v>6500006</v>
      </c>
      <c r="J273">
        <v>1984</v>
      </c>
      <c r="K273">
        <v>0.85888345072200112</v>
      </c>
      <c r="L273">
        <f t="shared" ref="L273:L335" si="8">J273+L272</f>
        <v>12183</v>
      </c>
      <c r="N273">
        <f>244955.5-215111</f>
        <v>29844.5</v>
      </c>
    </row>
    <row r="274" spans="1:15" hidden="1">
      <c r="A274" t="s">
        <v>536</v>
      </c>
      <c r="B274" s="4">
        <v>65000060100030</v>
      </c>
      <c r="C274">
        <v>65</v>
      </c>
      <c r="D274">
        <v>0</v>
      </c>
      <c r="E274">
        <v>6</v>
      </c>
      <c r="F274">
        <v>10</v>
      </c>
      <c r="G274">
        <v>30</v>
      </c>
      <c r="H274">
        <v>0</v>
      </c>
      <c r="I274">
        <v>6500006</v>
      </c>
      <c r="J274">
        <v>4613</v>
      </c>
      <c r="K274">
        <v>1.9926049145650881</v>
      </c>
      <c r="L274">
        <f t="shared" si="8"/>
        <v>16796</v>
      </c>
      <c r="N274">
        <f>298733.25-215111</f>
        <v>83622.25</v>
      </c>
    </row>
    <row r="275" spans="1:15" hidden="1">
      <c r="A275" t="s">
        <v>514</v>
      </c>
      <c r="B275" s="4">
        <v>65000060100003</v>
      </c>
      <c r="C275">
        <v>65</v>
      </c>
      <c r="D275">
        <v>0</v>
      </c>
      <c r="E275">
        <v>6</v>
      </c>
      <c r="F275">
        <v>10</v>
      </c>
      <c r="G275">
        <v>3</v>
      </c>
      <c r="H275">
        <v>0</v>
      </c>
      <c r="I275">
        <v>6500006</v>
      </c>
      <c r="J275">
        <v>636</v>
      </c>
      <c r="K275">
        <v>2.7612027585918404</v>
      </c>
      <c r="L275">
        <f t="shared" si="8"/>
        <v>17432</v>
      </c>
    </row>
    <row r="276" spans="1:15" hidden="1">
      <c r="A276" t="s">
        <v>568</v>
      </c>
      <c r="B276" s="4">
        <v>65000060100121</v>
      </c>
      <c r="C276">
        <v>65</v>
      </c>
      <c r="D276">
        <v>0</v>
      </c>
      <c r="E276">
        <v>6</v>
      </c>
      <c r="F276">
        <v>10</v>
      </c>
      <c r="G276">
        <v>121</v>
      </c>
      <c r="H276">
        <v>0</v>
      </c>
      <c r="I276">
        <v>6500006</v>
      </c>
      <c r="J276">
        <v>3309</v>
      </c>
      <c r="K276">
        <v>2.8650662656238546</v>
      </c>
      <c r="L276">
        <f t="shared" si="8"/>
        <v>20741</v>
      </c>
    </row>
    <row r="277" spans="1:15" hidden="1">
      <c r="A277" t="s">
        <v>520</v>
      </c>
      <c r="B277" s="4">
        <v>65000060100010</v>
      </c>
      <c r="C277">
        <v>65</v>
      </c>
      <c r="D277">
        <v>0</v>
      </c>
      <c r="E277">
        <v>6</v>
      </c>
      <c r="F277">
        <v>10</v>
      </c>
      <c r="G277">
        <v>10</v>
      </c>
      <c r="H277">
        <v>0</v>
      </c>
      <c r="I277">
        <v>6500006</v>
      </c>
      <c r="J277">
        <v>3688</v>
      </c>
      <c r="K277">
        <v>3.3989099339519853</v>
      </c>
      <c r="L277">
        <f t="shared" si="8"/>
        <v>24429</v>
      </c>
    </row>
    <row r="278" spans="1:15" hidden="1">
      <c r="A278" t="s">
        <v>558</v>
      </c>
      <c r="B278" s="4">
        <v>65000060100062</v>
      </c>
      <c r="C278">
        <v>65</v>
      </c>
      <c r="D278">
        <v>0</v>
      </c>
      <c r="E278">
        <v>6</v>
      </c>
      <c r="F278">
        <v>10</v>
      </c>
      <c r="G278">
        <v>62</v>
      </c>
      <c r="H278">
        <v>0</v>
      </c>
      <c r="I278">
        <v>6500006</v>
      </c>
      <c r="J278">
        <v>2901</v>
      </c>
      <c r="K278">
        <v>3.7286436523739597</v>
      </c>
      <c r="L278">
        <f t="shared" si="8"/>
        <v>27330</v>
      </c>
    </row>
    <row r="279" spans="1:15">
      <c r="A279" s="2" t="s">
        <v>550</v>
      </c>
      <c r="B279" s="5">
        <v>65000060100044</v>
      </c>
      <c r="C279" s="2">
        <v>65</v>
      </c>
      <c r="D279" s="2">
        <v>0</v>
      </c>
      <c r="E279" s="2">
        <v>6</v>
      </c>
      <c r="F279" s="2">
        <v>10</v>
      </c>
      <c r="G279" s="2">
        <v>44</v>
      </c>
      <c r="H279" s="2">
        <v>0</v>
      </c>
      <c r="I279" s="2">
        <v>6500006</v>
      </c>
      <c r="J279" s="2">
        <v>8209</v>
      </c>
      <c r="K279" s="2">
        <v>3.7483817336656324</v>
      </c>
      <c r="L279" s="2">
        <f t="shared" si="8"/>
        <v>35539</v>
      </c>
      <c r="M279" s="2"/>
      <c r="N279" s="2"/>
      <c r="O279" s="2">
        <v>1</v>
      </c>
    </row>
    <row r="280" spans="1:15" hidden="1">
      <c r="A280" t="s">
        <v>438</v>
      </c>
      <c r="B280" s="4">
        <v>65000060100102</v>
      </c>
      <c r="C280">
        <v>65</v>
      </c>
      <c r="D280">
        <v>0</v>
      </c>
      <c r="E280">
        <v>6</v>
      </c>
      <c r="F280">
        <v>10</v>
      </c>
      <c r="G280">
        <v>102</v>
      </c>
      <c r="H280">
        <v>0</v>
      </c>
      <c r="I280">
        <v>6500006</v>
      </c>
      <c r="J280">
        <v>3725</v>
      </c>
      <c r="K280">
        <v>3.7660039074922649</v>
      </c>
      <c r="L280">
        <f t="shared" si="8"/>
        <v>39264</v>
      </c>
    </row>
    <row r="281" spans="1:15" hidden="1">
      <c r="A281" t="s">
        <v>562</v>
      </c>
      <c r="B281" s="4">
        <v>65000060100106</v>
      </c>
      <c r="C281">
        <v>65</v>
      </c>
      <c r="D281">
        <v>0</v>
      </c>
      <c r="E281">
        <v>6</v>
      </c>
      <c r="F281">
        <v>10</v>
      </c>
      <c r="G281">
        <v>106</v>
      </c>
      <c r="H281">
        <v>0</v>
      </c>
      <c r="I281">
        <v>6500006</v>
      </c>
      <c r="J281">
        <v>2481</v>
      </c>
      <c r="K281">
        <v>4.4130373559131657</v>
      </c>
      <c r="L281">
        <f t="shared" si="8"/>
        <v>41745</v>
      </c>
    </row>
    <row r="282" spans="1:15" hidden="1">
      <c r="A282" t="s">
        <v>564</v>
      </c>
      <c r="B282" s="4">
        <v>65000060100116</v>
      </c>
      <c r="C282">
        <v>65</v>
      </c>
      <c r="D282">
        <v>0</v>
      </c>
      <c r="E282">
        <v>6</v>
      </c>
      <c r="F282">
        <v>10</v>
      </c>
      <c r="G282">
        <v>116</v>
      </c>
      <c r="H282">
        <v>0</v>
      </c>
      <c r="I282">
        <v>6500006</v>
      </c>
      <c r="J282">
        <v>2476</v>
      </c>
      <c r="K282">
        <v>4.7826708693842415</v>
      </c>
      <c r="L282">
        <f t="shared" si="8"/>
        <v>44221</v>
      </c>
    </row>
    <row r="283" spans="1:15" hidden="1">
      <c r="A283" t="s">
        <v>447</v>
      </c>
      <c r="B283" s="4">
        <v>65000060100023</v>
      </c>
      <c r="C283">
        <v>65</v>
      </c>
      <c r="D283">
        <v>0</v>
      </c>
      <c r="E283">
        <v>6</v>
      </c>
      <c r="F283">
        <v>10</v>
      </c>
      <c r="G283">
        <v>23</v>
      </c>
      <c r="H283">
        <v>0</v>
      </c>
      <c r="I283">
        <v>6500006</v>
      </c>
      <c r="J283">
        <v>3391</v>
      </c>
      <c r="K283">
        <v>5.0300068300080376</v>
      </c>
      <c r="L283">
        <f t="shared" si="8"/>
        <v>47612</v>
      </c>
    </row>
    <row r="284" spans="1:15" hidden="1">
      <c r="A284" t="s">
        <v>565</v>
      </c>
      <c r="B284" s="4">
        <v>65000060100117</v>
      </c>
      <c r="C284">
        <v>65</v>
      </c>
      <c r="D284">
        <v>0</v>
      </c>
      <c r="E284">
        <v>6</v>
      </c>
      <c r="F284">
        <v>10</v>
      </c>
      <c r="G284">
        <v>117</v>
      </c>
      <c r="H284">
        <v>0</v>
      </c>
      <c r="I284">
        <v>6500006</v>
      </c>
      <c r="J284">
        <v>2924</v>
      </c>
      <c r="K284">
        <v>5.2544616010475034</v>
      </c>
      <c r="L284">
        <f t="shared" si="8"/>
        <v>50536</v>
      </c>
    </row>
    <row r="285" spans="1:15" hidden="1">
      <c r="A285" t="s">
        <v>554</v>
      </c>
      <c r="B285" s="4">
        <v>65000060100048</v>
      </c>
      <c r="C285">
        <v>65</v>
      </c>
      <c r="D285">
        <v>0</v>
      </c>
      <c r="E285">
        <v>6</v>
      </c>
      <c r="F285">
        <v>10</v>
      </c>
      <c r="G285">
        <v>48</v>
      </c>
      <c r="H285">
        <v>0</v>
      </c>
      <c r="I285">
        <v>6500006</v>
      </c>
      <c r="J285">
        <v>5113</v>
      </c>
      <c r="K285">
        <v>5.3942625608879924</v>
      </c>
      <c r="L285">
        <f t="shared" si="8"/>
        <v>55649</v>
      </c>
    </row>
    <row r="286" spans="1:15" hidden="1">
      <c r="A286" t="s">
        <v>553</v>
      </c>
      <c r="B286" s="4">
        <v>65000060100047</v>
      </c>
      <c r="C286">
        <v>65</v>
      </c>
      <c r="D286">
        <v>0</v>
      </c>
      <c r="E286">
        <v>6</v>
      </c>
      <c r="F286">
        <v>10</v>
      </c>
      <c r="G286">
        <v>47</v>
      </c>
      <c r="H286">
        <v>0</v>
      </c>
      <c r="I286">
        <v>6500006</v>
      </c>
      <c r="J286">
        <v>2638</v>
      </c>
      <c r="K286">
        <v>6.4906246735268063</v>
      </c>
      <c r="L286">
        <f t="shared" si="8"/>
        <v>58287</v>
      </c>
    </row>
    <row r="287" spans="1:15" hidden="1">
      <c r="A287" t="s">
        <v>518</v>
      </c>
      <c r="B287" s="4">
        <v>65000060100008</v>
      </c>
      <c r="C287">
        <v>65</v>
      </c>
      <c r="D287">
        <v>0</v>
      </c>
      <c r="E287">
        <v>6</v>
      </c>
      <c r="F287">
        <v>10</v>
      </c>
      <c r="G287">
        <v>8</v>
      </c>
      <c r="H287">
        <v>0</v>
      </c>
      <c r="I287">
        <v>6500006</v>
      </c>
      <c r="J287">
        <v>7931</v>
      </c>
      <c r="K287">
        <v>6.9338443390015607</v>
      </c>
      <c r="L287">
        <f t="shared" si="8"/>
        <v>66218</v>
      </c>
    </row>
    <row r="288" spans="1:15" hidden="1">
      <c r="A288" t="s">
        <v>515</v>
      </c>
      <c r="B288" s="4">
        <v>65000060100004</v>
      </c>
      <c r="C288">
        <v>65</v>
      </c>
      <c r="D288">
        <v>0</v>
      </c>
      <c r="E288">
        <v>6</v>
      </c>
      <c r="F288">
        <v>10</v>
      </c>
      <c r="G288">
        <v>4</v>
      </c>
      <c r="H288">
        <v>0</v>
      </c>
      <c r="I288">
        <v>6500006</v>
      </c>
      <c r="J288">
        <v>918</v>
      </c>
      <c r="K288">
        <v>7.3648629973671742</v>
      </c>
      <c r="L288">
        <f t="shared" si="8"/>
        <v>67136</v>
      </c>
    </row>
    <row r="289" spans="1:15" hidden="1">
      <c r="A289" t="s">
        <v>538</v>
      </c>
      <c r="B289" s="4">
        <v>65000060100032</v>
      </c>
      <c r="C289">
        <v>65</v>
      </c>
      <c r="D289">
        <v>0</v>
      </c>
      <c r="E289">
        <v>6</v>
      </c>
      <c r="F289">
        <v>10</v>
      </c>
      <c r="G289">
        <v>32</v>
      </c>
      <c r="H289">
        <v>0</v>
      </c>
      <c r="I289">
        <v>6500006</v>
      </c>
      <c r="J289">
        <v>3099</v>
      </c>
      <c r="K289">
        <v>8.242375430742845</v>
      </c>
      <c r="L289">
        <f t="shared" si="8"/>
        <v>70235</v>
      </c>
    </row>
    <row r="290" spans="1:15" hidden="1">
      <c r="A290" t="s">
        <v>437</v>
      </c>
      <c r="B290" s="4">
        <v>65000060100115</v>
      </c>
      <c r="C290">
        <v>65</v>
      </c>
      <c r="D290">
        <v>0</v>
      </c>
      <c r="E290">
        <v>6</v>
      </c>
      <c r="F290">
        <v>10</v>
      </c>
      <c r="G290">
        <v>115</v>
      </c>
      <c r="H290">
        <v>0</v>
      </c>
      <c r="I290">
        <v>6500006</v>
      </c>
      <c r="J290">
        <v>1780</v>
      </c>
      <c r="K290">
        <v>9.4277781904025328</v>
      </c>
      <c r="L290">
        <f t="shared" si="8"/>
        <v>72015</v>
      </c>
    </row>
    <row r="291" spans="1:15" hidden="1">
      <c r="A291" t="s">
        <v>535</v>
      </c>
      <c r="B291" s="4">
        <v>65000060100029</v>
      </c>
      <c r="C291">
        <v>65</v>
      </c>
      <c r="D291">
        <v>0</v>
      </c>
      <c r="E291">
        <v>6</v>
      </c>
      <c r="F291">
        <v>10</v>
      </c>
      <c r="G291">
        <v>29</v>
      </c>
      <c r="H291">
        <v>0</v>
      </c>
      <c r="I291">
        <v>6500006</v>
      </c>
      <c r="J291">
        <v>4038</v>
      </c>
      <c r="K291">
        <v>11.592963307030336</v>
      </c>
      <c r="L291">
        <f t="shared" si="8"/>
        <v>76053</v>
      </c>
    </row>
    <row r="292" spans="1:15" hidden="1">
      <c r="A292" t="s">
        <v>530</v>
      </c>
      <c r="B292" s="4">
        <v>65000060100021</v>
      </c>
      <c r="C292">
        <v>65</v>
      </c>
      <c r="D292">
        <v>0</v>
      </c>
      <c r="E292">
        <v>6</v>
      </c>
      <c r="F292">
        <v>10</v>
      </c>
      <c r="G292">
        <v>21</v>
      </c>
      <c r="H292">
        <v>0</v>
      </c>
      <c r="I292">
        <v>6500006</v>
      </c>
      <c r="J292">
        <v>3275</v>
      </c>
      <c r="K292">
        <v>13.589849001924136</v>
      </c>
      <c r="L292">
        <f t="shared" si="8"/>
        <v>79328</v>
      </c>
    </row>
    <row r="293" spans="1:15">
      <c r="A293" s="2" t="s">
        <v>534</v>
      </c>
      <c r="B293" s="5">
        <v>65000060100028</v>
      </c>
      <c r="C293" s="2">
        <v>65</v>
      </c>
      <c r="D293" s="2">
        <v>0</v>
      </c>
      <c r="E293" s="2">
        <v>6</v>
      </c>
      <c r="F293" s="2">
        <v>10</v>
      </c>
      <c r="G293" s="2">
        <v>28</v>
      </c>
      <c r="H293" s="2">
        <v>0</v>
      </c>
      <c r="I293" s="2">
        <v>6500006</v>
      </c>
      <c r="J293" s="2">
        <v>5753</v>
      </c>
      <c r="K293" s="2">
        <v>14.595105889926348</v>
      </c>
      <c r="L293" s="2">
        <f t="shared" si="8"/>
        <v>85081</v>
      </c>
      <c r="M293" s="2"/>
      <c r="N293" s="2"/>
      <c r="O293" s="2">
        <v>1</v>
      </c>
    </row>
    <row r="294" spans="1:15" hidden="1">
      <c r="A294" t="s">
        <v>513</v>
      </c>
      <c r="B294" s="4">
        <v>65000060100002</v>
      </c>
      <c r="C294">
        <v>65</v>
      </c>
      <c r="D294">
        <v>0</v>
      </c>
      <c r="E294">
        <v>6</v>
      </c>
      <c r="F294">
        <v>10</v>
      </c>
      <c r="G294">
        <v>2</v>
      </c>
      <c r="H294">
        <v>0</v>
      </c>
      <c r="I294">
        <v>6500006</v>
      </c>
      <c r="J294">
        <v>1253</v>
      </c>
      <c r="K294">
        <v>15.681321049316947</v>
      </c>
      <c r="L294">
        <f t="shared" si="8"/>
        <v>86334</v>
      </c>
    </row>
    <row r="295" spans="1:15" hidden="1">
      <c r="A295" t="s">
        <v>522</v>
      </c>
      <c r="B295" s="4">
        <v>65000060100012</v>
      </c>
      <c r="C295">
        <v>65</v>
      </c>
      <c r="D295">
        <v>0</v>
      </c>
      <c r="E295">
        <v>6</v>
      </c>
      <c r="F295">
        <v>10</v>
      </c>
      <c r="G295">
        <v>12</v>
      </c>
      <c r="H295">
        <v>0</v>
      </c>
      <c r="I295">
        <v>6500006</v>
      </c>
      <c r="J295">
        <v>2412</v>
      </c>
      <c r="K295">
        <v>15.860208124359373</v>
      </c>
      <c r="L295">
        <f t="shared" si="8"/>
        <v>88746</v>
      </c>
    </row>
    <row r="296" spans="1:15" hidden="1">
      <c r="A296" t="s">
        <v>527</v>
      </c>
      <c r="B296" s="4">
        <v>65000060100017</v>
      </c>
      <c r="C296">
        <v>65</v>
      </c>
      <c r="D296">
        <v>0</v>
      </c>
      <c r="E296">
        <v>6</v>
      </c>
      <c r="F296">
        <v>10</v>
      </c>
      <c r="G296">
        <v>17</v>
      </c>
      <c r="H296">
        <v>0</v>
      </c>
      <c r="I296">
        <v>6500006</v>
      </c>
      <c r="J296">
        <v>4210</v>
      </c>
      <c r="K296">
        <v>18.367652469092373</v>
      </c>
      <c r="L296">
        <f t="shared" si="8"/>
        <v>92956</v>
      </c>
    </row>
    <row r="297" spans="1:15" hidden="1">
      <c r="A297" t="s">
        <v>295</v>
      </c>
      <c r="B297" s="4">
        <v>65000060100104</v>
      </c>
      <c r="C297">
        <v>65</v>
      </c>
      <c r="D297">
        <v>0</v>
      </c>
      <c r="E297">
        <v>6</v>
      </c>
      <c r="F297">
        <v>10</v>
      </c>
      <c r="G297">
        <v>104</v>
      </c>
      <c r="H297">
        <v>0</v>
      </c>
      <c r="I297">
        <v>6500006</v>
      </c>
      <c r="J297">
        <v>2804</v>
      </c>
      <c r="K297">
        <v>18.475873634980974</v>
      </c>
      <c r="L297">
        <f t="shared" si="8"/>
        <v>95760</v>
      </c>
    </row>
    <row r="298" spans="1:15" hidden="1">
      <c r="A298" t="s">
        <v>528</v>
      </c>
      <c r="B298" s="4">
        <v>65000060100019</v>
      </c>
      <c r="C298">
        <v>65</v>
      </c>
      <c r="D298">
        <v>0</v>
      </c>
      <c r="E298">
        <v>6</v>
      </c>
      <c r="F298">
        <v>10</v>
      </c>
      <c r="G298">
        <v>19</v>
      </c>
      <c r="H298">
        <v>0</v>
      </c>
      <c r="I298">
        <v>6500006</v>
      </c>
      <c r="J298">
        <v>3144</v>
      </c>
      <c r="K298">
        <v>18.953920126136822</v>
      </c>
      <c r="L298">
        <f t="shared" si="8"/>
        <v>98904</v>
      </c>
    </row>
    <row r="299" spans="1:15" hidden="1">
      <c r="A299" t="s">
        <v>517</v>
      </c>
      <c r="B299" s="4">
        <v>65000060100006</v>
      </c>
      <c r="C299">
        <v>65</v>
      </c>
      <c r="D299">
        <v>0</v>
      </c>
      <c r="E299">
        <v>6</v>
      </c>
      <c r="F299">
        <v>10</v>
      </c>
      <c r="G299">
        <v>6</v>
      </c>
      <c r="H299">
        <v>0</v>
      </c>
      <c r="I299">
        <v>6500006</v>
      </c>
      <c r="J299">
        <v>4674</v>
      </c>
      <c r="K299">
        <v>19.718349265341768</v>
      </c>
      <c r="L299">
        <f t="shared" si="8"/>
        <v>103578</v>
      </c>
    </row>
    <row r="300" spans="1:15" hidden="1">
      <c r="A300" t="s">
        <v>252</v>
      </c>
      <c r="B300" s="4">
        <v>65000060100024</v>
      </c>
      <c r="C300">
        <v>65</v>
      </c>
      <c r="D300">
        <v>0</v>
      </c>
      <c r="E300">
        <v>6</v>
      </c>
      <c r="F300">
        <v>10</v>
      </c>
      <c r="G300">
        <v>24</v>
      </c>
      <c r="H300">
        <v>0</v>
      </c>
      <c r="I300">
        <v>6500006</v>
      </c>
      <c r="J300">
        <v>3429</v>
      </c>
      <c r="K300">
        <v>21.621641210356881</v>
      </c>
      <c r="L300">
        <f t="shared" si="8"/>
        <v>107007</v>
      </c>
    </row>
    <row r="301" spans="1:15" hidden="1">
      <c r="A301" t="s">
        <v>552</v>
      </c>
      <c r="B301" s="4">
        <v>65000060100046</v>
      </c>
      <c r="C301">
        <v>65</v>
      </c>
      <c r="D301">
        <v>0</v>
      </c>
      <c r="E301">
        <v>6</v>
      </c>
      <c r="F301">
        <v>10</v>
      </c>
      <c r="G301">
        <v>46</v>
      </c>
      <c r="H301">
        <v>0</v>
      </c>
      <c r="I301">
        <v>6500006</v>
      </c>
      <c r="J301">
        <v>3482</v>
      </c>
      <c r="K301">
        <v>21.976256117315476</v>
      </c>
      <c r="L301">
        <f t="shared" si="8"/>
        <v>110489</v>
      </c>
    </row>
    <row r="302" spans="1:15" hidden="1">
      <c r="A302" t="s">
        <v>546</v>
      </c>
      <c r="B302" s="4">
        <v>65000060100040</v>
      </c>
      <c r="C302">
        <v>65</v>
      </c>
      <c r="D302">
        <v>0</v>
      </c>
      <c r="E302">
        <v>6</v>
      </c>
      <c r="F302">
        <v>10</v>
      </c>
      <c r="G302">
        <v>40</v>
      </c>
      <c r="H302">
        <v>0</v>
      </c>
      <c r="I302">
        <v>6500006</v>
      </c>
      <c r="J302">
        <v>2917</v>
      </c>
      <c r="K302">
        <v>23.518008710985228</v>
      </c>
      <c r="L302">
        <f t="shared" si="8"/>
        <v>113406</v>
      </c>
    </row>
    <row r="303" spans="1:15" hidden="1">
      <c r="A303" t="s">
        <v>523</v>
      </c>
      <c r="B303" s="4">
        <v>65000060100013</v>
      </c>
      <c r="C303">
        <v>65</v>
      </c>
      <c r="D303">
        <v>0</v>
      </c>
      <c r="E303">
        <v>6</v>
      </c>
      <c r="F303">
        <v>10</v>
      </c>
      <c r="G303">
        <v>13</v>
      </c>
      <c r="H303">
        <v>0</v>
      </c>
      <c r="I303">
        <v>6500006</v>
      </c>
      <c r="J303">
        <v>2334</v>
      </c>
      <c r="K303">
        <v>27.544328824498379</v>
      </c>
      <c r="L303">
        <f t="shared" si="8"/>
        <v>115740</v>
      </c>
    </row>
    <row r="304" spans="1:15" hidden="1">
      <c r="A304" t="s">
        <v>542</v>
      </c>
      <c r="B304" s="4">
        <v>65000060100036</v>
      </c>
      <c r="C304">
        <v>65</v>
      </c>
      <c r="D304">
        <v>0</v>
      </c>
      <c r="E304">
        <v>6</v>
      </c>
      <c r="F304">
        <v>10</v>
      </c>
      <c r="G304">
        <v>36</v>
      </c>
      <c r="H304">
        <v>0</v>
      </c>
      <c r="I304">
        <v>6500006</v>
      </c>
      <c r="J304">
        <v>3216</v>
      </c>
      <c r="K304">
        <v>28.662461102904157</v>
      </c>
      <c r="L304">
        <f t="shared" si="8"/>
        <v>118956</v>
      </c>
    </row>
    <row r="305" spans="1:15" hidden="1">
      <c r="A305" t="s">
        <v>556</v>
      </c>
      <c r="B305" s="4">
        <v>65000060100050</v>
      </c>
      <c r="C305">
        <v>65</v>
      </c>
      <c r="D305">
        <v>0</v>
      </c>
      <c r="E305">
        <v>6</v>
      </c>
      <c r="F305">
        <v>10</v>
      </c>
      <c r="G305">
        <v>50</v>
      </c>
      <c r="H305">
        <v>0</v>
      </c>
      <c r="I305">
        <v>6500006</v>
      </c>
      <c r="J305">
        <v>5322</v>
      </c>
      <c r="K305">
        <v>29.518290695916633</v>
      </c>
      <c r="L305">
        <f t="shared" si="8"/>
        <v>124278</v>
      </c>
    </row>
    <row r="306" spans="1:15" hidden="1">
      <c r="A306" t="s">
        <v>516</v>
      </c>
      <c r="B306" s="4">
        <v>65000060100005</v>
      </c>
      <c r="C306">
        <v>65</v>
      </c>
      <c r="D306">
        <v>0</v>
      </c>
      <c r="E306">
        <v>6</v>
      </c>
      <c r="F306">
        <v>10</v>
      </c>
      <c r="G306">
        <v>5</v>
      </c>
      <c r="H306">
        <v>0</v>
      </c>
      <c r="I306">
        <v>6500006</v>
      </c>
      <c r="J306">
        <v>1434</v>
      </c>
      <c r="K306">
        <v>29.990809685867553</v>
      </c>
      <c r="L306">
        <f t="shared" si="8"/>
        <v>125712</v>
      </c>
    </row>
    <row r="307" spans="1:15" hidden="1">
      <c r="A307" t="s">
        <v>551</v>
      </c>
      <c r="B307" s="4">
        <v>65000060100045</v>
      </c>
      <c r="C307">
        <v>65</v>
      </c>
      <c r="D307">
        <v>0</v>
      </c>
      <c r="E307">
        <v>6</v>
      </c>
      <c r="F307">
        <v>10</v>
      </c>
      <c r="G307">
        <v>45</v>
      </c>
      <c r="H307">
        <v>0</v>
      </c>
      <c r="I307">
        <v>6500006</v>
      </c>
      <c r="J307">
        <v>2208</v>
      </c>
      <c r="K307">
        <v>31.193073069915812</v>
      </c>
      <c r="L307">
        <f t="shared" si="8"/>
        <v>127920</v>
      </c>
    </row>
    <row r="308" spans="1:15" hidden="1">
      <c r="A308" t="s">
        <v>545</v>
      </c>
      <c r="B308" s="4">
        <v>65000060100039</v>
      </c>
      <c r="C308">
        <v>65</v>
      </c>
      <c r="D308">
        <v>0</v>
      </c>
      <c r="E308">
        <v>6</v>
      </c>
      <c r="F308">
        <v>10</v>
      </c>
      <c r="G308">
        <v>39</v>
      </c>
      <c r="H308">
        <v>0</v>
      </c>
      <c r="I308">
        <v>6500006</v>
      </c>
      <c r="J308">
        <v>4267</v>
      </c>
      <c r="K308">
        <v>31.412440421782797</v>
      </c>
      <c r="L308">
        <f t="shared" si="8"/>
        <v>132187</v>
      </c>
    </row>
    <row r="309" spans="1:15" hidden="1">
      <c r="A309" t="s">
        <v>549</v>
      </c>
      <c r="B309" s="4">
        <v>65000060100043</v>
      </c>
      <c r="C309">
        <v>65</v>
      </c>
      <c r="D309">
        <v>0</v>
      </c>
      <c r="E309">
        <v>6</v>
      </c>
      <c r="F309">
        <v>10</v>
      </c>
      <c r="G309">
        <v>43</v>
      </c>
      <c r="H309">
        <v>0</v>
      </c>
      <c r="I309">
        <v>6500006</v>
      </c>
      <c r="J309">
        <v>3054</v>
      </c>
      <c r="K309">
        <v>31.792274821584972</v>
      </c>
      <c r="L309">
        <f t="shared" si="8"/>
        <v>135241</v>
      </c>
    </row>
    <row r="310" spans="1:15">
      <c r="A310" s="2" t="s">
        <v>524</v>
      </c>
      <c r="B310" s="5">
        <v>65000060100014</v>
      </c>
      <c r="C310" s="2">
        <v>65</v>
      </c>
      <c r="D310" s="2">
        <v>0</v>
      </c>
      <c r="E310" s="2">
        <v>6</v>
      </c>
      <c r="F310" s="2">
        <v>10</v>
      </c>
      <c r="G310" s="2">
        <v>14</v>
      </c>
      <c r="H310" s="2">
        <v>0</v>
      </c>
      <c r="I310" s="2">
        <v>6500006</v>
      </c>
      <c r="J310" s="2">
        <v>3283</v>
      </c>
      <c r="K310" s="2">
        <v>31.841606392320138</v>
      </c>
      <c r="L310" s="2">
        <f t="shared" si="8"/>
        <v>138524</v>
      </c>
      <c r="M310" s="2"/>
      <c r="N310" s="2"/>
      <c r="O310" s="2">
        <v>1</v>
      </c>
    </row>
    <row r="311" spans="1:15" hidden="1">
      <c r="A311" t="s">
        <v>537</v>
      </c>
      <c r="B311" s="4">
        <v>65000060100031</v>
      </c>
      <c r="C311">
        <v>65</v>
      </c>
      <c r="D311">
        <v>0</v>
      </c>
      <c r="E311">
        <v>6</v>
      </c>
      <c r="F311">
        <v>10</v>
      </c>
      <c r="G311">
        <v>31</v>
      </c>
      <c r="H311">
        <v>0</v>
      </c>
      <c r="I311">
        <v>6500006</v>
      </c>
      <c r="J311">
        <v>5105</v>
      </c>
      <c r="K311">
        <v>33.288617861091424</v>
      </c>
      <c r="L311">
        <f t="shared" si="8"/>
        <v>143629</v>
      </c>
    </row>
    <row r="312" spans="1:15" hidden="1">
      <c r="A312" t="s">
        <v>560</v>
      </c>
      <c r="B312" s="4">
        <v>65000060100103</v>
      </c>
      <c r="C312">
        <v>65</v>
      </c>
      <c r="D312">
        <v>0</v>
      </c>
      <c r="E312">
        <v>6</v>
      </c>
      <c r="F312">
        <v>10</v>
      </c>
      <c r="G312">
        <v>103</v>
      </c>
      <c r="H312">
        <v>0</v>
      </c>
      <c r="I312">
        <v>6500006</v>
      </c>
      <c r="J312">
        <v>2636</v>
      </c>
      <c r="K312">
        <v>33.411232438280223</v>
      </c>
      <c r="L312">
        <f t="shared" si="8"/>
        <v>146265</v>
      </c>
    </row>
    <row r="313" spans="1:15" hidden="1">
      <c r="A313" t="s">
        <v>526</v>
      </c>
      <c r="B313" s="4">
        <v>65000060100016</v>
      </c>
      <c r="C313">
        <v>65</v>
      </c>
      <c r="D313">
        <v>0</v>
      </c>
      <c r="E313">
        <v>6</v>
      </c>
      <c r="F313">
        <v>10</v>
      </c>
      <c r="G313">
        <v>16</v>
      </c>
      <c r="H313">
        <v>0</v>
      </c>
      <c r="I313">
        <v>6500006</v>
      </c>
      <c r="J313">
        <v>3385</v>
      </c>
      <c r="K313">
        <v>37.233590584266423</v>
      </c>
      <c r="L313">
        <f t="shared" si="8"/>
        <v>149650</v>
      </c>
    </row>
    <row r="314" spans="1:15" hidden="1">
      <c r="A314" t="s">
        <v>539</v>
      </c>
      <c r="B314" s="4">
        <v>65000060100033</v>
      </c>
      <c r="C314">
        <v>65</v>
      </c>
      <c r="D314">
        <v>0</v>
      </c>
      <c r="E314">
        <v>6</v>
      </c>
      <c r="F314">
        <v>10</v>
      </c>
      <c r="G314">
        <v>33</v>
      </c>
      <c r="H314">
        <v>0</v>
      </c>
      <c r="I314">
        <v>6500006</v>
      </c>
      <c r="J314">
        <v>4069</v>
      </c>
      <c r="K314">
        <v>37.888959389571582</v>
      </c>
      <c r="L314">
        <f t="shared" si="8"/>
        <v>153719</v>
      </c>
    </row>
    <row r="315" spans="1:15" hidden="1">
      <c r="A315" t="s">
        <v>533</v>
      </c>
      <c r="B315" s="4">
        <v>65000060100027</v>
      </c>
      <c r="C315">
        <v>65</v>
      </c>
      <c r="D315">
        <v>0</v>
      </c>
      <c r="E315">
        <v>6</v>
      </c>
      <c r="F315">
        <v>10</v>
      </c>
      <c r="G315">
        <v>27</v>
      </c>
      <c r="H315">
        <v>0</v>
      </c>
      <c r="I315">
        <v>6500006</v>
      </c>
      <c r="J315">
        <v>1875</v>
      </c>
      <c r="K315">
        <v>38.437086099095197</v>
      </c>
      <c r="L315">
        <f t="shared" si="8"/>
        <v>155594</v>
      </c>
    </row>
    <row r="316" spans="1:15" hidden="1">
      <c r="A316" t="s">
        <v>544</v>
      </c>
      <c r="B316" s="4">
        <v>65000060100038</v>
      </c>
      <c r="C316">
        <v>65</v>
      </c>
      <c r="D316">
        <v>0</v>
      </c>
      <c r="E316">
        <v>6</v>
      </c>
      <c r="F316">
        <v>10</v>
      </c>
      <c r="G316">
        <v>38</v>
      </c>
      <c r="H316">
        <v>0</v>
      </c>
      <c r="I316">
        <v>6500006</v>
      </c>
      <c r="J316">
        <v>2610</v>
      </c>
      <c r="K316">
        <v>40.96839147218207</v>
      </c>
      <c r="L316">
        <f t="shared" si="8"/>
        <v>158204</v>
      </c>
    </row>
    <row r="317" spans="1:15" hidden="1">
      <c r="A317" t="s">
        <v>541</v>
      </c>
      <c r="B317" s="4">
        <v>65000060100035</v>
      </c>
      <c r="C317">
        <v>65</v>
      </c>
      <c r="D317">
        <v>0</v>
      </c>
      <c r="E317">
        <v>6</v>
      </c>
      <c r="F317">
        <v>10</v>
      </c>
      <c r="G317">
        <v>35</v>
      </c>
      <c r="H317">
        <v>0</v>
      </c>
      <c r="I317">
        <v>6500006</v>
      </c>
      <c r="J317">
        <v>6547</v>
      </c>
      <c r="K317">
        <v>43.215191356209644</v>
      </c>
      <c r="L317">
        <f t="shared" si="8"/>
        <v>164751</v>
      </c>
    </row>
    <row r="318" spans="1:15" hidden="1">
      <c r="A318" t="s">
        <v>525</v>
      </c>
      <c r="B318" s="4">
        <v>65000060100015</v>
      </c>
      <c r="C318">
        <v>65</v>
      </c>
      <c r="D318">
        <v>0</v>
      </c>
      <c r="E318">
        <v>6</v>
      </c>
      <c r="F318">
        <v>10</v>
      </c>
      <c r="G318">
        <v>15</v>
      </c>
      <c r="H318">
        <v>0</v>
      </c>
      <c r="I318">
        <v>6500006</v>
      </c>
      <c r="J318">
        <v>2384</v>
      </c>
      <c r="K318">
        <v>45.766598555781549</v>
      </c>
      <c r="L318">
        <f t="shared" si="8"/>
        <v>167135</v>
      </c>
    </row>
    <row r="319" spans="1:15" hidden="1">
      <c r="A319" t="s">
        <v>531</v>
      </c>
      <c r="B319" s="4">
        <v>65000060100025</v>
      </c>
      <c r="C319">
        <v>65</v>
      </c>
      <c r="D319">
        <v>0</v>
      </c>
      <c r="E319">
        <v>6</v>
      </c>
      <c r="F319">
        <v>10</v>
      </c>
      <c r="G319">
        <v>25</v>
      </c>
      <c r="H319">
        <v>0</v>
      </c>
      <c r="I319">
        <v>6500006</v>
      </c>
      <c r="J319">
        <v>1961</v>
      </c>
      <c r="K319">
        <v>48.644970257715769</v>
      </c>
      <c r="L319">
        <f t="shared" si="8"/>
        <v>169096</v>
      </c>
    </row>
    <row r="320" spans="1:15" hidden="1">
      <c r="A320" t="s">
        <v>529</v>
      </c>
      <c r="B320" s="4">
        <v>65000060100020</v>
      </c>
      <c r="C320">
        <v>65</v>
      </c>
      <c r="D320">
        <v>0</v>
      </c>
      <c r="E320">
        <v>6</v>
      </c>
      <c r="F320">
        <v>10</v>
      </c>
      <c r="G320">
        <v>20</v>
      </c>
      <c r="H320">
        <v>0</v>
      </c>
      <c r="I320">
        <v>6500006</v>
      </c>
      <c r="J320">
        <v>3596</v>
      </c>
      <c r="K320">
        <v>48.844691678712159</v>
      </c>
      <c r="L320">
        <f t="shared" si="8"/>
        <v>172692</v>
      </c>
    </row>
    <row r="321" spans="1:15" hidden="1">
      <c r="A321" t="s">
        <v>559</v>
      </c>
      <c r="B321" s="4">
        <v>65000060100101</v>
      </c>
      <c r="C321">
        <v>65</v>
      </c>
      <c r="D321">
        <v>0</v>
      </c>
      <c r="E321">
        <v>6</v>
      </c>
      <c r="F321">
        <v>10</v>
      </c>
      <c r="G321">
        <v>101</v>
      </c>
      <c r="H321">
        <v>0</v>
      </c>
      <c r="I321">
        <v>6500006</v>
      </c>
      <c r="J321">
        <v>2251</v>
      </c>
      <c r="K321">
        <v>49.298811123063437</v>
      </c>
      <c r="L321">
        <f t="shared" si="8"/>
        <v>174943</v>
      </c>
    </row>
    <row r="322" spans="1:15" hidden="1">
      <c r="A322" t="s">
        <v>567</v>
      </c>
      <c r="B322" s="4">
        <v>65000060100119</v>
      </c>
      <c r="C322">
        <v>65</v>
      </c>
      <c r="D322">
        <v>0</v>
      </c>
      <c r="E322">
        <v>6</v>
      </c>
      <c r="F322">
        <v>10</v>
      </c>
      <c r="G322">
        <v>119</v>
      </c>
      <c r="H322">
        <v>0</v>
      </c>
      <c r="I322">
        <v>6500006</v>
      </c>
      <c r="J322">
        <v>3297</v>
      </c>
      <c r="K322">
        <v>49.775504744209627</v>
      </c>
      <c r="L322">
        <f t="shared" si="8"/>
        <v>178240</v>
      </c>
    </row>
    <row r="323" spans="1:15" hidden="1">
      <c r="A323" t="s">
        <v>532</v>
      </c>
      <c r="B323" s="4">
        <v>65000060100026</v>
      </c>
      <c r="C323">
        <v>65</v>
      </c>
      <c r="D323">
        <v>0</v>
      </c>
      <c r="E323">
        <v>6</v>
      </c>
      <c r="F323">
        <v>10</v>
      </c>
      <c r="G323">
        <v>26</v>
      </c>
      <c r="H323">
        <v>0</v>
      </c>
      <c r="I323">
        <v>6500006</v>
      </c>
      <c r="J323">
        <v>2560</v>
      </c>
      <c r="K323">
        <v>49.971230819979624</v>
      </c>
      <c r="L323">
        <f t="shared" si="8"/>
        <v>180800</v>
      </c>
    </row>
    <row r="324" spans="1:15" hidden="1">
      <c r="A324" t="s">
        <v>419</v>
      </c>
      <c r="B324" s="4">
        <v>65000060100007</v>
      </c>
      <c r="C324">
        <v>65</v>
      </c>
      <c r="D324">
        <v>0</v>
      </c>
      <c r="E324">
        <v>6</v>
      </c>
      <c r="F324">
        <v>10</v>
      </c>
      <c r="G324">
        <v>7</v>
      </c>
      <c r="H324">
        <v>0</v>
      </c>
      <c r="I324">
        <v>6500006</v>
      </c>
      <c r="J324">
        <v>2792</v>
      </c>
      <c r="K324">
        <v>52.640369956615125</v>
      </c>
      <c r="L324">
        <f t="shared" si="8"/>
        <v>183592</v>
      </c>
    </row>
    <row r="325" spans="1:15" hidden="1">
      <c r="A325" t="s">
        <v>555</v>
      </c>
      <c r="B325" s="4">
        <v>65000060100049</v>
      </c>
      <c r="C325">
        <v>65</v>
      </c>
      <c r="D325">
        <v>0</v>
      </c>
      <c r="E325">
        <v>6</v>
      </c>
      <c r="F325">
        <v>10</v>
      </c>
      <c r="G325">
        <v>49</v>
      </c>
      <c r="H325">
        <v>0</v>
      </c>
      <c r="I325">
        <v>6500006</v>
      </c>
      <c r="J325">
        <v>1224</v>
      </c>
      <c r="K325">
        <v>53.186061020142795</v>
      </c>
      <c r="L325">
        <f t="shared" si="8"/>
        <v>184816</v>
      </c>
    </row>
    <row r="326" spans="1:15" hidden="1">
      <c r="A326" t="s">
        <v>443</v>
      </c>
      <c r="B326" s="4">
        <v>65000060100022</v>
      </c>
      <c r="C326">
        <v>65</v>
      </c>
      <c r="D326">
        <v>0</v>
      </c>
      <c r="E326">
        <v>6</v>
      </c>
      <c r="F326">
        <v>10</v>
      </c>
      <c r="G326">
        <v>22</v>
      </c>
      <c r="H326">
        <v>0</v>
      </c>
      <c r="I326">
        <v>6500006</v>
      </c>
      <c r="J326">
        <v>3628</v>
      </c>
      <c r="K326">
        <v>53.278272110630795</v>
      </c>
      <c r="L326">
        <f t="shared" si="8"/>
        <v>188444</v>
      </c>
    </row>
    <row r="327" spans="1:15" hidden="1">
      <c r="A327" t="s">
        <v>512</v>
      </c>
      <c r="B327" s="4">
        <v>65000060100001</v>
      </c>
      <c r="C327">
        <v>65</v>
      </c>
      <c r="D327">
        <v>0</v>
      </c>
      <c r="E327">
        <v>6</v>
      </c>
      <c r="F327">
        <v>10</v>
      </c>
      <c r="G327">
        <v>1</v>
      </c>
      <c r="H327">
        <v>0</v>
      </c>
      <c r="I327">
        <v>6500006</v>
      </c>
      <c r="J327">
        <v>1324</v>
      </c>
      <c r="K327">
        <v>56.55590221864972</v>
      </c>
      <c r="L327">
        <f t="shared" si="8"/>
        <v>189768</v>
      </c>
    </row>
    <row r="328" spans="1:15">
      <c r="A328" s="2" t="s">
        <v>521</v>
      </c>
      <c r="B328" s="5">
        <v>65000060100011</v>
      </c>
      <c r="C328" s="2">
        <v>65</v>
      </c>
      <c r="D328" s="2">
        <v>0</v>
      </c>
      <c r="E328" s="2">
        <v>6</v>
      </c>
      <c r="F328" s="2">
        <v>10</v>
      </c>
      <c r="G328" s="2">
        <v>11</v>
      </c>
      <c r="H328" s="2">
        <v>0</v>
      </c>
      <c r="I328" s="2">
        <v>6500006</v>
      </c>
      <c r="J328" s="2">
        <v>4506</v>
      </c>
      <c r="K328" s="2">
        <v>57.685898449430894</v>
      </c>
      <c r="L328" s="2">
        <f t="shared" si="8"/>
        <v>194274</v>
      </c>
      <c r="M328" s="2"/>
      <c r="N328" s="2"/>
      <c r="O328" s="2">
        <v>1</v>
      </c>
    </row>
    <row r="329" spans="1:15" hidden="1">
      <c r="A329" t="s">
        <v>446</v>
      </c>
      <c r="B329" s="4">
        <v>65000060100018</v>
      </c>
      <c r="C329">
        <v>65</v>
      </c>
      <c r="D329">
        <v>0</v>
      </c>
      <c r="E329">
        <v>6</v>
      </c>
      <c r="F329">
        <v>10</v>
      </c>
      <c r="G329">
        <v>18</v>
      </c>
      <c r="H329">
        <v>0</v>
      </c>
      <c r="I329">
        <v>6500006</v>
      </c>
      <c r="J329">
        <v>2308</v>
      </c>
      <c r="K329">
        <v>58.367079646393456</v>
      </c>
      <c r="L329">
        <f t="shared" si="8"/>
        <v>196582</v>
      </c>
    </row>
    <row r="330" spans="1:15" hidden="1">
      <c r="A330" t="s">
        <v>557</v>
      </c>
      <c r="B330" s="4">
        <v>65000060100061</v>
      </c>
      <c r="C330">
        <v>65</v>
      </c>
      <c r="D330">
        <v>0</v>
      </c>
      <c r="E330">
        <v>6</v>
      </c>
      <c r="F330">
        <v>10</v>
      </c>
      <c r="G330">
        <v>61</v>
      </c>
      <c r="H330">
        <v>0</v>
      </c>
      <c r="I330">
        <v>6500006</v>
      </c>
      <c r="J330">
        <v>3507</v>
      </c>
      <c r="K330">
        <v>58.476685567810087</v>
      </c>
      <c r="L330">
        <f t="shared" si="8"/>
        <v>200089</v>
      </c>
    </row>
    <row r="331" spans="1:15" hidden="1">
      <c r="A331" t="s">
        <v>540</v>
      </c>
      <c r="B331" s="4">
        <v>65000060100034</v>
      </c>
      <c r="C331">
        <v>65</v>
      </c>
      <c r="D331">
        <v>0</v>
      </c>
      <c r="E331">
        <v>6</v>
      </c>
      <c r="F331">
        <v>10</v>
      </c>
      <c r="G331">
        <v>34</v>
      </c>
      <c r="H331">
        <v>0</v>
      </c>
      <c r="I331">
        <v>6500006</v>
      </c>
      <c r="J331">
        <v>2553</v>
      </c>
      <c r="K331">
        <v>59.576093136563301</v>
      </c>
      <c r="L331">
        <f t="shared" si="8"/>
        <v>202642</v>
      </c>
    </row>
    <row r="332" spans="1:15" hidden="1">
      <c r="A332" t="s">
        <v>547</v>
      </c>
      <c r="B332" s="4">
        <v>65000060100041</v>
      </c>
      <c r="C332">
        <v>65</v>
      </c>
      <c r="D332">
        <v>0</v>
      </c>
      <c r="E332">
        <v>6</v>
      </c>
      <c r="F332">
        <v>10</v>
      </c>
      <c r="G332">
        <v>41</v>
      </c>
      <c r="H332">
        <v>0</v>
      </c>
      <c r="I332">
        <v>6500006</v>
      </c>
      <c r="J332">
        <v>3433</v>
      </c>
      <c r="K332">
        <v>60.533051444479518</v>
      </c>
      <c r="L332">
        <f t="shared" si="8"/>
        <v>206075</v>
      </c>
    </row>
    <row r="333" spans="1:15" hidden="1">
      <c r="A333" t="s">
        <v>563</v>
      </c>
      <c r="B333" s="4">
        <v>65000060100114</v>
      </c>
      <c r="C333">
        <v>65</v>
      </c>
      <c r="D333">
        <v>0</v>
      </c>
      <c r="E333">
        <v>6</v>
      </c>
      <c r="F333">
        <v>10</v>
      </c>
      <c r="G333">
        <v>114</v>
      </c>
      <c r="H333">
        <v>0</v>
      </c>
      <c r="I333">
        <v>6500006</v>
      </c>
      <c r="J333">
        <v>2251</v>
      </c>
      <c r="K333">
        <v>61.467846907414142</v>
      </c>
      <c r="L333">
        <f t="shared" si="8"/>
        <v>208326</v>
      </c>
    </row>
    <row r="334" spans="1:15" hidden="1">
      <c r="A334" t="s">
        <v>519</v>
      </c>
      <c r="B334" s="4">
        <v>65000060100009</v>
      </c>
      <c r="C334">
        <v>65</v>
      </c>
      <c r="D334">
        <v>0</v>
      </c>
      <c r="E334">
        <v>6</v>
      </c>
      <c r="F334">
        <v>10</v>
      </c>
      <c r="G334">
        <v>9</v>
      </c>
      <c r="H334">
        <v>0</v>
      </c>
      <c r="I334">
        <v>6500006</v>
      </c>
      <c r="J334">
        <v>3690</v>
      </c>
      <c r="K334">
        <v>63.775040316864661</v>
      </c>
      <c r="L334">
        <f t="shared" si="8"/>
        <v>212016</v>
      </c>
    </row>
    <row r="335" spans="1:15" hidden="1">
      <c r="A335" t="s">
        <v>561</v>
      </c>
      <c r="B335" s="4">
        <v>65000060100105</v>
      </c>
      <c r="C335">
        <v>65</v>
      </c>
      <c r="D335">
        <v>0</v>
      </c>
      <c r="E335">
        <v>6</v>
      </c>
      <c r="F335">
        <v>10</v>
      </c>
      <c r="G335">
        <v>105</v>
      </c>
      <c r="H335">
        <v>0</v>
      </c>
      <c r="I335">
        <v>6500006</v>
      </c>
      <c r="J335">
        <v>3095</v>
      </c>
      <c r="K335">
        <v>64.036949412792382</v>
      </c>
      <c r="L335">
        <f t="shared" si="8"/>
        <v>215111</v>
      </c>
    </row>
    <row r="336" spans="1:15" hidden="1">
      <c r="A336" t="s">
        <v>612</v>
      </c>
      <c r="B336" s="4">
        <v>65000070100108</v>
      </c>
      <c r="C336">
        <v>65</v>
      </c>
      <c r="D336">
        <v>0</v>
      </c>
      <c r="E336">
        <v>7</v>
      </c>
      <c r="F336">
        <v>10</v>
      </c>
      <c r="G336">
        <v>108</v>
      </c>
      <c r="H336">
        <v>0</v>
      </c>
      <c r="I336">
        <v>6500007</v>
      </c>
      <c r="J336">
        <v>2606</v>
      </c>
      <c r="K336">
        <v>2.2229344524239756</v>
      </c>
      <c r="L336">
        <f>J336</f>
        <v>2606</v>
      </c>
      <c r="M336">
        <f>L396/4</f>
        <v>56157.75</v>
      </c>
      <c r="N336">
        <v>164772</v>
      </c>
    </row>
    <row r="337" spans="1:15" hidden="1">
      <c r="A337" t="s">
        <v>589</v>
      </c>
      <c r="B337" s="4">
        <v>65000070100075</v>
      </c>
      <c r="C337">
        <v>65</v>
      </c>
      <c r="D337">
        <v>0</v>
      </c>
      <c r="E337">
        <v>7</v>
      </c>
      <c r="F337">
        <v>10</v>
      </c>
      <c r="G337">
        <v>75</v>
      </c>
      <c r="H337">
        <v>0</v>
      </c>
      <c r="I337">
        <v>6500007</v>
      </c>
      <c r="J337">
        <v>2902</v>
      </c>
      <c r="K337">
        <v>3.1113545467902046</v>
      </c>
      <c r="L337">
        <f>J337+L336</f>
        <v>5508</v>
      </c>
      <c r="N337">
        <v>220929.75</v>
      </c>
    </row>
    <row r="338" spans="1:15" hidden="1">
      <c r="A338" t="s">
        <v>622</v>
      </c>
      <c r="B338" s="4">
        <v>65000070100126</v>
      </c>
      <c r="C338">
        <v>65</v>
      </c>
      <c r="D338">
        <v>0</v>
      </c>
      <c r="E338">
        <v>7</v>
      </c>
      <c r="F338">
        <v>10</v>
      </c>
      <c r="G338">
        <v>126</v>
      </c>
      <c r="H338">
        <v>0</v>
      </c>
      <c r="I338">
        <v>6500007</v>
      </c>
      <c r="J338">
        <v>1159</v>
      </c>
      <c r="K338">
        <v>3.3845941574272196</v>
      </c>
      <c r="L338">
        <f t="shared" ref="L338:L396" si="9">J338+L337</f>
        <v>6667</v>
      </c>
      <c r="N338">
        <f>277087.5-L396</f>
        <v>52456.5</v>
      </c>
    </row>
    <row r="339" spans="1:15" hidden="1">
      <c r="A339" t="s">
        <v>586</v>
      </c>
      <c r="B339" s="4">
        <v>65000070100071</v>
      </c>
      <c r="C339">
        <v>65</v>
      </c>
      <c r="D339">
        <v>0</v>
      </c>
      <c r="E339">
        <v>7</v>
      </c>
      <c r="F339">
        <v>10</v>
      </c>
      <c r="G339">
        <v>71</v>
      </c>
      <c r="H339">
        <v>0</v>
      </c>
      <c r="I339">
        <v>6500007</v>
      </c>
      <c r="J339">
        <v>3244</v>
      </c>
      <c r="K339">
        <v>3.9318589797020915</v>
      </c>
      <c r="L339">
        <f t="shared" si="9"/>
        <v>9911</v>
      </c>
      <c r="N339">
        <f>333245.25-L396</f>
        <v>108614.25</v>
      </c>
    </row>
    <row r="340" spans="1:15" hidden="1">
      <c r="A340" t="s">
        <v>585</v>
      </c>
      <c r="B340" s="4">
        <v>65000070100070</v>
      </c>
      <c r="C340">
        <v>65</v>
      </c>
      <c r="D340">
        <v>0</v>
      </c>
      <c r="E340">
        <v>7</v>
      </c>
      <c r="F340">
        <v>10</v>
      </c>
      <c r="G340">
        <v>70</v>
      </c>
      <c r="H340">
        <v>0</v>
      </c>
      <c r="I340">
        <v>6500007</v>
      </c>
      <c r="J340">
        <v>3804</v>
      </c>
      <c r="K340">
        <v>4.781111213896561</v>
      </c>
      <c r="L340">
        <f t="shared" si="9"/>
        <v>13715</v>
      </c>
    </row>
    <row r="341" spans="1:15" hidden="1">
      <c r="A341" t="s">
        <v>391</v>
      </c>
      <c r="B341" s="4">
        <v>65000070100084</v>
      </c>
      <c r="C341">
        <v>65</v>
      </c>
      <c r="D341">
        <v>0</v>
      </c>
      <c r="E341">
        <v>7</v>
      </c>
      <c r="F341">
        <v>10</v>
      </c>
      <c r="G341">
        <v>84</v>
      </c>
      <c r="H341">
        <v>0</v>
      </c>
      <c r="I341">
        <v>6500007</v>
      </c>
      <c r="J341">
        <v>3470</v>
      </c>
      <c r="K341">
        <v>4.8958552925625103</v>
      </c>
      <c r="L341">
        <f t="shared" si="9"/>
        <v>17185</v>
      </c>
    </row>
    <row r="342" spans="1:15" hidden="1">
      <c r="A342" t="s">
        <v>573</v>
      </c>
      <c r="B342" s="4">
        <v>65000070100055</v>
      </c>
      <c r="C342">
        <v>65</v>
      </c>
      <c r="D342">
        <v>0</v>
      </c>
      <c r="E342">
        <v>7</v>
      </c>
      <c r="F342">
        <v>10</v>
      </c>
      <c r="G342">
        <v>55</v>
      </c>
      <c r="H342">
        <v>0</v>
      </c>
      <c r="I342">
        <v>6500007</v>
      </c>
      <c r="J342">
        <v>2434</v>
      </c>
      <c r="K342">
        <v>8.8875885747158367</v>
      </c>
      <c r="L342">
        <f t="shared" si="9"/>
        <v>19619</v>
      </c>
    </row>
    <row r="343" spans="1:15" hidden="1">
      <c r="A343" t="s">
        <v>616</v>
      </c>
      <c r="B343" s="4">
        <v>65000070100113</v>
      </c>
      <c r="C343">
        <v>65</v>
      </c>
      <c r="D343">
        <v>0</v>
      </c>
      <c r="E343">
        <v>7</v>
      </c>
      <c r="F343">
        <v>10</v>
      </c>
      <c r="G343">
        <v>113</v>
      </c>
      <c r="H343">
        <v>0</v>
      </c>
      <c r="I343">
        <v>6500007</v>
      </c>
      <c r="J343">
        <v>5064</v>
      </c>
      <c r="K343">
        <v>9.4048655286767957</v>
      </c>
      <c r="L343">
        <f t="shared" si="9"/>
        <v>24683</v>
      </c>
    </row>
    <row r="344" spans="1:15" hidden="1">
      <c r="A344" t="s">
        <v>582</v>
      </c>
      <c r="B344" s="4">
        <v>65000070100066</v>
      </c>
      <c r="C344">
        <v>65</v>
      </c>
      <c r="D344">
        <v>0</v>
      </c>
      <c r="E344">
        <v>7</v>
      </c>
      <c r="F344">
        <v>10</v>
      </c>
      <c r="G344">
        <v>66</v>
      </c>
      <c r="H344">
        <v>0</v>
      </c>
      <c r="I344">
        <v>6500007</v>
      </c>
      <c r="J344">
        <v>3135</v>
      </c>
      <c r="K344">
        <v>9.4076081618281009</v>
      </c>
      <c r="L344">
        <f t="shared" si="9"/>
        <v>27818</v>
      </c>
    </row>
    <row r="345" spans="1:15" hidden="1">
      <c r="A345" t="s">
        <v>614</v>
      </c>
      <c r="B345" s="4">
        <v>65000070100111</v>
      </c>
      <c r="C345">
        <v>65</v>
      </c>
      <c r="D345">
        <v>0</v>
      </c>
      <c r="E345">
        <v>7</v>
      </c>
      <c r="F345">
        <v>10</v>
      </c>
      <c r="G345">
        <v>111</v>
      </c>
      <c r="H345">
        <v>0</v>
      </c>
      <c r="I345">
        <v>6500007</v>
      </c>
      <c r="J345">
        <v>1852</v>
      </c>
      <c r="K345">
        <v>9.7958109287642881</v>
      </c>
      <c r="L345">
        <f t="shared" si="9"/>
        <v>29670</v>
      </c>
    </row>
    <row r="346" spans="1:15" hidden="1">
      <c r="A346" t="s">
        <v>603</v>
      </c>
      <c r="B346" s="4">
        <v>65000070100091</v>
      </c>
      <c r="C346">
        <v>65</v>
      </c>
      <c r="D346">
        <v>0</v>
      </c>
      <c r="E346">
        <v>7</v>
      </c>
      <c r="F346">
        <v>10</v>
      </c>
      <c r="G346">
        <v>91</v>
      </c>
      <c r="H346">
        <v>0</v>
      </c>
      <c r="I346">
        <v>6500007</v>
      </c>
      <c r="J346">
        <v>3451</v>
      </c>
      <c r="K346">
        <v>10.783041244764107</v>
      </c>
      <c r="L346">
        <f t="shared" si="9"/>
        <v>33121</v>
      </c>
    </row>
    <row r="347" spans="1:15" hidden="1">
      <c r="A347" t="s">
        <v>569</v>
      </c>
      <c r="B347" s="4">
        <v>65000070100051</v>
      </c>
      <c r="C347">
        <v>65</v>
      </c>
      <c r="D347">
        <v>0</v>
      </c>
      <c r="E347">
        <v>7</v>
      </c>
      <c r="F347">
        <v>10</v>
      </c>
      <c r="G347">
        <v>51</v>
      </c>
      <c r="H347">
        <v>0</v>
      </c>
      <c r="I347">
        <v>6500007</v>
      </c>
      <c r="J347">
        <v>3857</v>
      </c>
      <c r="K347">
        <v>11.047743449331794</v>
      </c>
      <c r="L347">
        <f t="shared" si="9"/>
        <v>36978</v>
      </c>
    </row>
    <row r="348" spans="1:15" hidden="1">
      <c r="A348" t="s">
        <v>601</v>
      </c>
      <c r="B348" s="4">
        <v>65000070100089</v>
      </c>
      <c r="C348">
        <v>65</v>
      </c>
      <c r="D348">
        <v>0</v>
      </c>
      <c r="E348">
        <v>7</v>
      </c>
      <c r="F348">
        <v>10</v>
      </c>
      <c r="G348">
        <v>89</v>
      </c>
      <c r="H348">
        <v>0</v>
      </c>
      <c r="I348">
        <v>6500007</v>
      </c>
      <c r="J348">
        <v>3525</v>
      </c>
      <c r="K348">
        <v>12.248281461608363</v>
      </c>
      <c r="L348">
        <f t="shared" si="9"/>
        <v>40503</v>
      </c>
    </row>
    <row r="349" spans="1:15" hidden="1">
      <c r="A349" t="s">
        <v>577</v>
      </c>
      <c r="B349" s="4">
        <v>65000070100059</v>
      </c>
      <c r="C349">
        <v>65</v>
      </c>
      <c r="D349">
        <v>0</v>
      </c>
      <c r="E349">
        <v>7</v>
      </c>
      <c r="F349">
        <v>10</v>
      </c>
      <c r="G349">
        <v>59</v>
      </c>
      <c r="H349">
        <v>0</v>
      </c>
      <c r="I349">
        <v>6500007</v>
      </c>
      <c r="J349">
        <v>4358</v>
      </c>
      <c r="K349">
        <v>12.812814162353453</v>
      </c>
      <c r="L349">
        <f t="shared" si="9"/>
        <v>44861</v>
      </c>
    </row>
    <row r="350" spans="1:15" hidden="1">
      <c r="A350" t="s">
        <v>606</v>
      </c>
      <c r="B350" s="4">
        <v>65000070100094</v>
      </c>
      <c r="C350">
        <v>65</v>
      </c>
      <c r="D350">
        <v>0</v>
      </c>
      <c r="E350">
        <v>7</v>
      </c>
      <c r="F350">
        <v>10</v>
      </c>
      <c r="G350">
        <v>94</v>
      </c>
      <c r="H350">
        <v>0</v>
      </c>
      <c r="I350">
        <v>6500007</v>
      </c>
      <c r="J350">
        <v>3559</v>
      </c>
      <c r="K350">
        <v>15.963966058885894</v>
      </c>
      <c r="L350">
        <f t="shared" si="9"/>
        <v>48420</v>
      </c>
    </row>
    <row r="351" spans="1:15">
      <c r="A351" s="2" t="s">
        <v>599</v>
      </c>
      <c r="B351" s="5">
        <v>65000070100087</v>
      </c>
      <c r="C351" s="2">
        <v>65</v>
      </c>
      <c r="D351" s="2">
        <v>0</v>
      </c>
      <c r="E351" s="2">
        <v>7</v>
      </c>
      <c r="F351" s="2">
        <v>10</v>
      </c>
      <c r="G351" s="2">
        <v>87</v>
      </c>
      <c r="H351" s="2">
        <v>0</v>
      </c>
      <c r="I351" s="2">
        <v>6500007</v>
      </c>
      <c r="J351" s="2">
        <v>5766</v>
      </c>
      <c r="K351" s="2">
        <v>16.204749371192204</v>
      </c>
      <c r="L351" s="2">
        <f t="shared" si="9"/>
        <v>54186</v>
      </c>
      <c r="M351" s="2"/>
      <c r="N351" s="2"/>
      <c r="O351" s="2">
        <v>1</v>
      </c>
    </row>
    <row r="352" spans="1:15" hidden="1">
      <c r="A352" t="s">
        <v>319</v>
      </c>
      <c r="B352" s="4">
        <v>65000070100097</v>
      </c>
      <c r="C352">
        <v>65</v>
      </c>
      <c r="D352">
        <v>0</v>
      </c>
      <c r="E352">
        <v>7</v>
      </c>
      <c r="F352">
        <v>10</v>
      </c>
      <c r="G352">
        <v>97</v>
      </c>
      <c r="H352">
        <v>0</v>
      </c>
      <c r="I352">
        <v>6500007</v>
      </c>
      <c r="J352">
        <v>2448</v>
      </c>
      <c r="K352">
        <v>18.752242556607822</v>
      </c>
      <c r="L352">
        <f t="shared" si="9"/>
        <v>56634</v>
      </c>
    </row>
    <row r="353" spans="1:15" hidden="1">
      <c r="A353" t="s">
        <v>571</v>
      </c>
      <c r="B353" s="4">
        <v>65000070100053</v>
      </c>
      <c r="C353">
        <v>65</v>
      </c>
      <c r="D353">
        <v>0</v>
      </c>
      <c r="E353">
        <v>7</v>
      </c>
      <c r="F353">
        <v>10</v>
      </c>
      <c r="G353">
        <v>53</v>
      </c>
      <c r="H353">
        <v>0</v>
      </c>
      <c r="I353">
        <v>6500007</v>
      </c>
      <c r="J353">
        <v>2769</v>
      </c>
      <c r="K353">
        <v>19.261374331252991</v>
      </c>
      <c r="L353">
        <f t="shared" si="9"/>
        <v>59403</v>
      </c>
    </row>
    <row r="354" spans="1:15" hidden="1">
      <c r="A354" t="s">
        <v>596</v>
      </c>
      <c r="B354" s="4">
        <v>65000070100083</v>
      </c>
      <c r="C354">
        <v>65</v>
      </c>
      <c r="D354">
        <v>0</v>
      </c>
      <c r="E354">
        <v>7</v>
      </c>
      <c r="F354">
        <v>10</v>
      </c>
      <c r="G354">
        <v>83</v>
      </c>
      <c r="H354">
        <v>0</v>
      </c>
      <c r="I354">
        <v>6500007</v>
      </c>
      <c r="J354">
        <v>3382</v>
      </c>
      <c r="K354">
        <v>19.291918325056091</v>
      </c>
      <c r="L354">
        <f t="shared" si="9"/>
        <v>62785</v>
      </c>
    </row>
    <row r="355" spans="1:15" hidden="1">
      <c r="A355" t="s">
        <v>580</v>
      </c>
      <c r="B355" s="4">
        <v>65000070100064</v>
      </c>
      <c r="C355">
        <v>65</v>
      </c>
      <c r="D355">
        <v>0</v>
      </c>
      <c r="E355">
        <v>7</v>
      </c>
      <c r="F355">
        <v>10</v>
      </c>
      <c r="G355">
        <v>64</v>
      </c>
      <c r="H355">
        <v>0</v>
      </c>
      <c r="I355">
        <v>6500007</v>
      </c>
      <c r="J355">
        <v>3020</v>
      </c>
      <c r="K355">
        <v>19.60382416948838</v>
      </c>
      <c r="L355">
        <f t="shared" si="9"/>
        <v>65805</v>
      </c>
    </row>
    <row r="356" spans="1:15" hidden="1">
      <c r="A356" t="s">
        <v>608</v>
      </c>
      <c r="B356" s="4">
        <v>65000070100096</v>
      </c>
      <c r="C356">
        <v>65</v>
      </c>
      <c r="D356">
        <v>0</v>
      </c>
      <c r="E356">
        <v>7</v>
      </c>
      <c r="F356">
        <v>10</v>
      </c>
      <c r="G356">
        <v>96</v>
      </c>
      <c r="H356">
        <v>0</v>
      </c>
      <c r="I356">
        <v>6500007</v>
      </c>
      <c r="J356">
        <v>4641</v>
      </c>
      <c r="K356">
        <v>20.405333565235193</v>
      </c>
      <c r="L356">
        <f t="shared" si="9"/>
        <v>70446</v>
      </c>
    </row>
    <row r="357" spans="1:15" hidden="1">
      <c r="A357" t="s">
        <v>618</v>
      </c>
      <c r="B357" s="4">
        <v>65000070100122</v>
      </c>
      <c r="C357">
        <v>65</v>
      </c>
      <c r="D357">
        <v>0</v>
      </c>
      <c r="E357">
        <v>7</v>
      </c>
      <c r="F357">
        <v>10</v>
      </c>
      <c r="G357">
        <v>122</v>
      </c>
      <c r="H357">
        <v>0</v>
      </c>
      <c r="I357">
        <v>6500007</v>
      </c>
      <c r="J357">
        <v>2050</v>
      </c>
      <c r="K357">
        <v>23.689793893230661</v>
      </c>
      <c r="L357">
        <f t="shared" si="9"/>
        <v>72496</v>
      </c>
    </row>
    <row r="358" spans="1:15" hidden="1">
      <c r="A358" t="s">
        <v>588</v>
      </c>
      <c r="B358" s="4">
        <v>65000070100073</v>
      </c>
      <c r="C358">
        <v>65</v>
      </c>
      <c r="D358">
        <v>0</v>
      </c>
      <c r="E358">
        <v>7</v>
      </c>
      <c r="F358">
        <v>10</v>
      </c>
      <c r="G358">
        <v>73</v>
      </c>
      <c r="H358">
        <v>0</v>
      </c>
      <c r="I358">
        <v>6500007</v>
      </c>
      <c r="J358">
        <v>2987</v>
      </c>
      <c r="K358">
        <v>24.662674957625001</v>
      </c>
      <c r="L358">
        <f t="shared" si="9"/>
        <v>75483</v>
      </c>
    </row>
    <row r="359" spans="1:15" hidden="1">
      <c r="A359" t="s">
        <v>594</v>
      </c>
      <c r="B359" s="4">
        <v>65000070100080</v>
      </c>
      <c r="C359">
        <v>65</v>
      </c>
      <c r="D359">
        <v>0</v>
      </c>
      <c r="E359">
        <v>7</v>
      </c>
      <c r="F359">
        <v>10</v>
      </c>
      <c r="G359">
        <v>80</v>
      </c>
      <c r="H359">
        <v>0</v>
      </c>
      <c r="I359">
        <v>6500007</v>
      </c>
      <c r="J359">
        <v>7356</v>
      </c>
      <c r="K359">
        <v>26.386665339872511</v>
      </c>
      <c r="L359">
        <f t="shared" si="9"/>
        <v>82839</v>
      </c>
    </row>
    <row r="360" spans="1:15" hidden="1">
      <c r="A360" t="s">
        <v>572</v>
      </c>
      <c r="B360" s="4">
        <v>65000070100054</v>
      </c>
      <c r="C360">
        <v>65</v>
      </c>
      <c r="D360">
        <v>0</v>
      </c>
      <c r="E360">
        <v>7</v>
      </c>
      <c r="F360">
        <v>10</v>
      </c>
      <c r="G360">
        <v>54</v>
      </c>
      <c r="H360">
        <v>0</v>
      </c>
      <c r="I360">
        <v>6500007</v>
      </c>
      <c r="J360">
        <v>5334</v>
      </c>
      <c r="K360">
        <v>27.483438309695682</v>
      </c>
      <c r="L360">
        <f t="shared" si="9"/>
        <v>88173</v>
      </c>
    </row>
    <row r="361" spans="1:15" hidden="1">
      <c r="A361" t="s">
        <v>600</v>
      </c>
      <c r="B361" s="4">
        <v>65000070100088</v>
      </c>
      <c r="C361">
        <v>65</v>
      </c>
      <c r="D361">
        <v>0</v>
      </c>
      <c r="E361">
        <v>7</v>
      </c>
      <c r="F361">
        <v>10</v>
      </c>
      <c r="G361">
        <v>88</v>
      </c>
      <c r="H361">
        <v>0</v>
      </c>
      <c r="I361">
        <v>6500007</v>
      </c>
      <c r="J361">
        <v>3578</v>
      </c>
      <c r="K361">
        <v>27.653763151487002</v>
      </c>
      <c r="L361">
        <f t="shared" si="9"/>
        <v>91751</v>
      </c>
    </row>
    <row r="362" spans="1:15" hidden="1">
      <c r="A362" t="s">
        <v>595</v>
      </c>
      <c r="B362" s="4">
        <v>65000070100082</v>
      </c>
      <c r="C362">
        <v>65</v>
      </c>
      <c r="D362">
        <v>0</v>
      </c>
      <c r="E362">
        <v>7</v>
      </c>
      <c r="F362">
        <v>10</v>
      </c>
      <c r="G362">
        <v>82</v>
      </c>
      <c r="H362">
        <v>0</v>
      </c>
      <c r="I362">
        <v>6500007</v>
      </c>
      <c r="J362">
        <v>2974</v>
      </c>
      <c r="K362">
        <v>28.850190114712021</v>
      </c>
      <c r="L362">
        <f t="shared" si="9"/>
        <v>94725</v>
      </c>
    </row>
    <row r="363" spans="1:15" hidden="1">
      <c r="A363" t="s">
        <v>570</v>
      </c>
      <c r="B363" s="4">
        <v>65000070100052</v>
      </c>
      <c r="C363">
        <v>65</v>
      </c>
      <c r="D363">
        <v>0</v>
      </c>
      <c r="E363">
        <v>7</v>
      </c>
      <c r="F363">
        <v>10</v>
      </c>
      <c r="G363">
        <v>52</v>
      </c>
      <c r="H363">
        <v>0</v>
      </c>
      <c r="I363">
        <v>6500007</v>
      </c>
      <c r="J363">
        <v>3588</v>
      </c>
      <c r="K363">
        <v>29.434199587615584</v>
      </c>
      <c r="L363">
        <f t="shared" si="9"/>
        <v>98313</v>
      </c>
    </row>
    <row r="364" spans="1:15" hidden="1">
      <c r="A364" t="s">
        <v>427</v>
      </c>
      <c r="B364" s="4">
        <v>65000070100109</v>
      </c>
      <c r="C364">
        <v>65</v>
      </c>
      <c r="D364">
        <v>0</v>
      </c>
      <c r="E364">
        <v>7</v>
      </c>
      <c r="F364">
        <v>10</v>
      </c>
      <c r="G364">
        <v>109</v>
      </c>
      <c r="H364">
        <v>0</v>
      </c>
      <c r="I364">
        <v>6500007</v>
      </c>
      <c r="J364">
        <v>1947</v>
      </c>
      <c r="K364">
        <v>29.673449941639287</v>
      </c>
      <c r="L364">
        <f t="shared" si="9"/>
        <v>100260</v>
      </c>
    </row>
    <row r="365" spans="1:15" hidden="1">
      <c r="A365" t="s">
        <v>591</v>
      </c>
      <c r="B365" s="4">
        <v>65000070100077</v>
      </c>
      <c r="C365">
        <v>65</v>
      </c>
      <c r="D365">
        <v>0</v>
      </c>
      <c r="E365">
        <v>7</v>
      </c>
      <c r="F365">
        <v>10</v>
      </c>
      <c r="G365">
        <v>77</v>
      </c>
      <c r="H365">
        <v>0</v>
      </c>
      <c r="I365">
        <v>6500007</v>
      </c>
      <c r="J365">
        <v>3167</v>
      </c>
      <c r="K365">
        <v>30.493199997071351</v>
      </c>
      <c r="L365">
        <f t="shared" si="9"/>
        <v>103427</v>
      </c>
    </row>
    <row r="366" spans="1:15" hidden="1">
      <c r="A366" t="s">
        <v>578</v>
      </c>
      <c r="B366" s="4">
        <v>65000070100060</v>
      </c>
      <c r="C366">
        <v>65</v>
      </c>
      <c r="D366">
        <v>0</v>
      </c>
      <c r="E366">
        <v>7</v>
      </c>
      <c r="F366">
        <v>10</v>
      </c>
      <c r="G366">
        <v>60</v>
      </c>
      <c r="H366">
        <v>0</v>
      </c>
      <c r="I366">
        <v>6500007</v>
      </c>
      <c r="J366">
        <v>2449</v>
      </c>
      <c r="K366">
        <v>32.5554846922142</v>
      </c>
      <c r="L366">
        <f t="shared" si="9"/>
        <v>105876</v>
      </c>
    </row>
    <row r="367" spans="1:15">
      <c r="A367" s="2" t="s">
        <v>615</v>
      </c>
      <c r="B367" s="5">
        <v>65000070100112</v>
      </c>
      <c r="C367" s="2">
        <v>65</v>
      </c>
      <c r="D367" s="2">
        <v>0</v>
      </c>
      <c r="E367" s="2">
        <v>7</v>
      </c>
      <c r="F367" s="2">
        <v>10</v>
      </c>
      <c r="G367" s="2">
        <v>112</v>
      </c>
      <c r="H367" s="2">
        <v>0</v>
      </c>
      <c r="I367" s="2">
        <v>6500007</v>
      </c>
      <c r="J367" s="2">
        <v>3563</v>
      </c>
      <c r="K367" s="2">
        <v>33.818610972703389</v>
      </c>
      <c r="L367" s="2">
        <f t="shared" si="9"/>
        <v>109439</v>
      </c>
      <c r="M367" s="2"/>
      <c r="N367" s="2"/>
      <c r="O367" s="2">
        <v>1</v>
      </c>
    </row>
    <row r="368" spans="1:15" hidden="1">
      <c r="A368" t="s">
        <v>309</v>
      </c>
      <c r="B368" s="4">
        <v>65000070100081</v>
      </c>
      <c r="C368">
        <v>65</v>
      </c>
      <c r="D368">
        <v>0</v>
      </c>
      <c r="E368">
        <v>7</v>
      </c>
      <c r="F368">
        <v>10</v>
      </c>
      <c r="G368">
        <v>81</v>
      </c>
      <c r="H368">
        <v>0</v>
      </c>
      <c r="I368">
        <v>6500007</v>
      </c>
      <c r="J368">
        <v>2705</v>
      </c>
      <c r="K368">
        <v>33.960655452487572</v>
      </c>
      <c r="L368">
        <f t="shared" si="9"/>
        <v>112144</v>
      </c>
    </row>
    <row r="369" spans="1:15" hidden="1">
      <c r="A369" t="s">
        <v>425</v>
      </c>
      <c r="B369" s="4">
        <v>65000070100074</v>
      </c>
      <c r="C369">
        <v>65</v>
      </c>
      <c r="D369">
        <v>0</v>
      </c>
      <c r="E369">
        <v>7</v>
      </c>
      <c r="F369">
        <v>10</v>
      </c>
      <c r="G369">
        <v>74</v>
      </c>
      <c r="H369">
        <v>0</v>
      </c>
      <c r="I369">
        <v>6500007</v>
      </c>
      <c r="J369">
        <v>4342</v>
      </c>
      <c r="K369">
        <v>33.97637716517152</v>
      </c>
      <c r="L369">
        <f t="shared" si="9"/>
        <v>116486</v>
      </c>
    </row>
    <row r="370" spans="1:15" hidden="1">
      <c r="A370" t="s">
        <v>575</v>
      </c>
      <c r="B370" s="4">
        <v>65000070100057</v>
      </c>
      <c r="C370">
        <v>65</v>
      </c>
      <c r="D370">
        <v>0</v>
      </c>
      <c r="E370">
        <v>7</v>
      </c>
      <c r="F370">
        <v>10</v>
      </c>
      <c r="G370">
        <v>57</v>
      </c>
      <c r="H370">
        <v>0</v>
      </c>
      <c r="I370">
        <v>6500007</v>
      </c>
      <c r="J370">
        <v>6117</v>
      </c>
      <c r="K370">
        <v>35.41439297552472</v>
      </c>
      <c r="L370">
        <f t="shared" si="9"/>
        <v>122603</v>
      </c>
    </row>
    <row r="371" spans="1:15" hidden="1">
      <c r="A371" t="s">
        <v>617</v>
      </c>
      <c r="B371" s="4">
        <v>65000070100120</v>
      </c>
      <c r="C371">
        <v>65</v>
      </c>
      <c r="D371">
        <v>0</v>
      </c>
      <c r="E371">
        <v>7</v>
      </c>
      <c r="F371">
        <v>10</v>
      </c>
      <c r="G371">
        <v>120</v>
      </c>
      <c r="H371">
        <v>0</v>
      </c>
      <c r="I371">
        <v>6500007</v>
      </c>
      <c r="J371">
        <v>2851</v>
      </c>
      <c r="K371">
        <v>35.535301331807865</v>
      </c>
      <c r="L371">
        <f t="shared" si="9"/>
        <v>125454</v>
      </c>
    </row>
    <row r="372" spans="1:15" hidden="1">
      <c r="A372" t="s">
        <v>621</v>
      </c>
      <c r="B372" s="4">
        <v>65000070100125</v>
      </c>
      <c r="C372">
        <v>65</v>
      </c>
      <c r="D372">
        <v>0</v>
      </c>
      <c r="E372">
        <v>7</v>
      </c>
      <c r="F372">
        <v>10</v>
      </c>
      <c r="G372">
        <v>125</v>
      </c>
      <c r="H372">
        <v>0</v>
      </c>
      <c r="I372">
        <v>6500007</v>
      </c>
      <c r="J372">
        <v>3153</v>
      </c>
      <c r="K372">
        <v>36.629561763586892</v>
      </c>
      <c r="L372">
        <f t="shared" si="9"/>
        <v>128607</v>
      </c>
    </row>
    <row r="373" spans="1:15" hidden="1">
      <c r="A373" t="s">
        <v>604</v>
      </c>
      <c r="B373" s="4">
        <v>65000070100092</v>
      </c>
      <c r="C373">
        <v>65</v>
      </c>
      <c r="D373">
        <v>0</v>
      </c>
      <c r="E373">
        <v>7</v>
      </c>
      <c r="F373">
        <v>10</v>
      </c>
      <c r="G373">
        <v>92</v>
      </c>
      <c r="H373">
        <v>0</v>
      </c>
      <c r="I373">
        <v>6500007</v>
      </c>
      <c r="J373">
        <v>3351</v>
      </c>
      <c r="K373">
        <v>38.263356745144115</v>
      </c>
      <c r="L373">
        <f t="shared" si="9"/>
        <v>131958</v>
      </c>
    </row>
    <row r="374" spans="1:15" hidden="1">
      <c r="A374" t="s">
        <v>706</v>
      </c>
      <c r="I374">
        <v>6500007</v>
      </c>
      <c r="J374">
        <v>2948</v>
      </c>
      <c r="K374">
        <v>38.936221542110559</v>
      </c>
      <c r="L374">
        <f t="shared" si="9"/>
        <v>134906</v>
      </c>
    </row>
    <row r="375" spans="1:15" hidden="1">
      <c r="A375" t="s">
        <v>613</v>
      </c>
      <c r="B375" s="4">
        <v>65000070100110</v>
      </c>
      <c r="C375">
        <v>65</v>
      </c>
      <c r="D375">
        <v>0</v>
      </c>
      <c r="E375">
        <v>7</v>
      </c>
      <c r="F375">
        <v>10</v>
      </c>
      <c r="G375">
        <v>110</v>
      </c>
      <c r="H375">
        <v>0</v>
      </c>
      <c r="I375">
        <v>6500007</v>
      </c>
      <c r="J375">
        <v>3265</v>
      </c>
      <c r="K375">
        <v>41.445644185942243</v>
      </c>
      <c r="L375">
        <f t="shared" si="9"/>
        <v>138171</v>
      </c>
    </row>
    <row r="376" spans="1:15" hidden="1">
      <c r="A376" t="s">
        <v>574</v>
      </c>
      <c r="B376" s="4">
        <v>65000070100056</v>
      </c>
      <c r="C376">
        <v>65</v>
      </c>
      <c r="D376">
        <v>0</v>
      </c>
      <c r="E376">
        <v>7</v>
      </c>
      <c r="F376">
        <v>10</v>
      </c>
      <c r="G376">
        <v>56</v>
      </c>
      <c r="H376">
        <v>0</v>
      </c>
      <c r="I376">
        <v>6500007</v>
      </c>
      <c r="J376">
        <v>2877</v>
      </c>
      <c r="K376">
        <v>42.595112123939579</v>
      </c>
      <c r="L376">
        <f t="shared" si="9"/>
        <v>141048</v>
      </c>
    </row>
    <row r="377" spans="1:15" hidden="1">
      <c r="A377" t="s">
        <v>592</v>
      </c>
      <c r="B377" s="4">
        <v>65000070100078</v>
      </c>
      <c r="C377">
        <v>65</v>
      </c>
      <c r="D377">
        <v>0</v>
      </c>
      <c r="E377">
        <v>7</v>
      </c>
      <c r="F377">
        <v>10</v>
      </c>
      <c r="G377">
        <v>78</v>
      </c>
      <c r="H377">
        <v>0</v>
      </c>
      <c r="I377">
        <v>6500007</v>
      </c>
      <c r="J377">
        <v>5606</v>
      </c>
      <c r="K377">
        <v>43.351232310066614</v>
      </c>
      <c r="L377">
        <f t="shared" si="9"/>
        <v>146654</v>
      </c>
    </row>
    <row r="378" spans="1:15" hidden="1">
      <c r="A378" t="s">
        <v>602</v>
      </c>
      <c r="B378" s="4">
        <v>65000070100090</v>
      </c>
      <c r="C378">
        <v>65</v>
      </c>
      <c r="D378">
        <v>0</v>
      </c>
      <c r="E378">
        <v>7</v>
      </c>
      <c r="F378">
        <v>10</v>
      </c>
      <c r="G378">
        <v>90</v>
      </c>
      <c r="H378">
        <v>0</v>
      </c>
      <c r="I378">
        <v>6500007</v>
      </c>
      <c r="J378">
        <v>4574</v>
      </c>
      <c r="K378">
        <v>43.998025019671637</v>
      </c>
      <c r="L378">
        <f t="shared" si="9"/>
        <v>151228</v>
      </c>
    </row>
    <row r="379" spans="1:15" hidden="1">
      <c r="A379" t="s">
        <v>581</v>
      </c>
      <c r="B379" s="4">
        <v>65000070100065</v>
      </c>
      <c r="C379">
        <v>65</v>
      </c>
      <c r="D379">
        <v>0</v>
      </c>
      <c r="E379">
        <v>7</v>
      </c>
      <c r="F379">
        <v>10</v>
      </c>
      <c r="G379">
        <v>65</v>
      </c>
      <c r="H379">
        <v>0</v>
      </c>
      <c r="I379">
        <v>6500007</v>
      </c>
      <c r="J379">
        <v>6824</v>
      </c>
      <c r="K379">
        <v>44.902683358679759</v>
      </c>
      <c r="L379">
        <f t="shared" si="9"/>
        <v>158052</v>
      </c>
    </row>
    <row r="380" spans="1:15" hidden="1">
      <c r="A380" t="s">
        <v>583</v>
      </c>
      <c r="B380" s="4">
        <v>65000070100067</v>
      </c>
      <c r="C380">
        <v>65</v>
      </c>
      <c r="D380">
        <v>0</v>
      </c>
      <c r="E380">
        <v>7</v>
      </c>
      <c r="F380">
        <v>10</v>
      </c>
      <c r="G380">
        <v>67</v>
      </c>
      <c r="H380">
        <v>0</v>
      </c>
      <c r="I380">
        <v>6500007</v>
      </c>
      <c r="J380">
        <v>2284</v>
      </c>
      <c r="K380">
        <v>45.132761100350493</v>
      </c>
      <c r="L380">
        <f t="shared" si="9"/>
        <v>160336</v>
      </c>
    </row>
    <row r="381" spans="1:15" hidden="1">
      <c r="A381" t="s">
        <v>611</v>
      </c>
      <c r="B381" s="4">
        <v>65000070100107</v>
      </c>
      <c r="C381">
        <v>65</v>
      </c>
      <c r="D381">
        <v>0</v>
      </c>
      <c r="E381">
        <v>7</v>
      </c>
      <c r="F381">
        <v>10</v>
      </c>
      <c r="G381">
        <v>107</v>
      </c>
      <c r="H381">
        <v>0</v>
      </c>
      <c r="I381">
        <v>6500007</v>
      </c>
      <c r="J381">
        <v>1917</v>
      </c>
      <c r="K381">
        <v>45.264013664651998</v>
      </c>
      <c r="L381">
        <f t="shared" si="9"/>
        <v>162253</v>
      </c>
    </row>
    <row r="382" spans="1:15">
      <c r="A382" s="2" t="s">
        <v>584</v>
      </c>
      <c r="B382" s="5">
        <v>65000070100068</v>
      </c>
      <c r="C382" s="2">
        <v>65</v>
      </c>
      <c r="D382" s="2">
        <v>0</v>
      </c>
      <c r="E382" s="2">
        <v>7</v>
      </c>
      <c r="F382" s="2">
        <v>10</v>
      </c>
      <c r="G382" s="2">
        <v>68</v>
      </c>
      <c r="H382" s="2">
        <v>0</v>
      </c>
      <c r="I382" s="2">
        <v>6500007</v>
      </c>
      <c r="J382" s="2">
        <v>3871</v>
      </c>
      <c r="K382" s="2">
        <v>45.41761963891993</v>
      </c>
      <c r="L382" s="2">
        <f t="shared" si="9"/>
        <v>166124</v>
      </c>
      <c r="M382" s="2"/>
      <c r="N382" s="2"/>
      <c r="O382" s="2">
        <v>1</v>
      </c>
    </row>
    <row r="383" spans="1:15" hidden="1">
      <c r="A383" t="s">
        <v>610</v>
      </c>
      <c r="B383" s="4">
        <v>65000070100099</v>
      </c>
      <c r="C383">
        <v>65</v>
      </c>
      <c r="D383">
        <v>0</v>
      </c>
      <c r="E383">
        <v>7</v>
      </c>
      <c r="F383">
        <v>10</v>
      </c>
      <c r="G383">
        <v>99</v>
      </c>
      <c r="H383">
        <v>0</v>
      </c>
      <c r="I383">
        <v>6500007</v>
      </c>
      <c r="J383">
        <v>4890</v>
      </c>
      <c r="K383">
        <v>46.32684114392508</v>
      </c>
      <c r="L383">
        <f t="shared" si="9"/>
        <v>171014</v>
      </c>
    </row>
    <row r="384" spans="1:15" hidden="1">
      <c r="A384" t="s">
        <v>609</v>
      </c>
      <c r="B384" s="4">
        <v>65000070100098</v>
      </c>
      <c r="C384">
        <v>65</v>
      </c>
      <c r="D384">
        <v>0</v>
      </c>
      <c r="E384">
        <v>7</v>
      </c>
      <c r="F384">
        <v>10</v>
      </c>
      <c r="G384">
        <v>98</v>
      </c>
      <c r="H384">
        <v>0</v>
      </c>
      <c r="I384">
        <v>6500007</v>
      </c>
      <c r="J384">
        <v>7841</v>
      </c>
      <c r="K384">
        <v>46.6830956543618</v>
      </c>
      <c r="L384">
        <f t="shared" si="9"/>
        <v>178855</v>
      </c>
    </row>
    <row r="385" spans="1:15" hidden="1">
      <c r="A385" t="s">
        <v>590</v>
      </c>
      <c r="B385" s="4">
        <v>65000070100076</v>
      </c>
      <c r="C385">
        <v>65</v>
      </c>
      <c r="D385">
        <v>0</v>
      </c>
      <c r="E385">
        <v>7</v>
      </c>
      <c r="F385">
        <v>10</v>
      </c>
      <c r="G385">
        <v>76</v>
      </c>
      <c r="H385">
        <v>0</v>
      </c>
      <c r="I385">
        <v>6500007</v>
      </c>
      <c r="J385">
        <v>2929</v>
      </c>
      <c r="K385">
        <v>47.288211384083908</v>
      </c>
      <c r="L385">
        <f t="shared" si="9"/>
        <v>181784</v>
      </c>
    </row>
    <row r="386" spans="1:15" hidden="1">
      <c r="A386" t="s">
        <v>593</v>
      </c>
      <c r="B386" s="4">
        <v>65000070100079</v>
      </c>
      <c r="C386">
        <v>65</v>
      </c>
      <c r="D386">
        <v>0</v>
      </c>
      <c r="E386">
        <v>7</v>
      </c>
      <c r="F386">
        <v>10</v>
      </c>
      <c r="G386">
        <v>79</v>
      </c>
      <c r="H386">
        <v>0</v>
      </c>
      <c r="I386">
        <v>6500007</v>
      </c>
      <c r="J386">
        <v>3951</v>
      </c>
      <c r="K386">
        <v>48.029143665354177</v>
      </c>
      <c r="L386">
        <f t="shared" si="9"/>
        <v>185735</v>
      </c>
    </row>
    <row r="387" spans="1:15" hidden="1">
      <c r="A387" t="s">
        <v>620</v>
      </c>
      <c r="B387" s="4">
        <v>65000070100124</v>
      </c>
      <c r="C387">
        <v>65</v>
      </c>
      <c r="D387">
        <v>0</v>
      </c>
      <c r="E387">
        <v>7</v>
      </c>
      <c r="F387">
        <v>10</v>
      </c>
      <c r="G387">
        <v>124</v>
      </c>
      <c r="H387">
        <v>0</v>
      </c>
      <c r="I387">
        <v>6500007</v>
      </c>
      <c r="J387">
        <v>10948</v>
      </c>
      <c r="K387">
        <v>48.634127785649987</v>
      </c>
      <c r="L387">
        <f t="shared" si="9"/>
        <v>196683</v>
      </c>
    </row>
    <row r="388" spans="1:15" hidden="1">
      <c r="A388" t="s">
        <v>598</v>
      </c>
      <c r="B388" s="4">
        <v>65000070100086</v>
      </c>
      <c r="C388">
        <v>65</v>
      </c>
      <c r="D388">
        <v>0</v>
      </c>
      <c r="E388">
        <v>7</v>
      </c>
      <c r="F388">
        <v>10</v>
      </c>
      <c r="G388">
        <v>86</v>
      </c>
      <c r="H388">
        <v>0</v>
      </c>
      <c r="I388">
        <v>6500007</v>
      </c>
      <c r="J388">
        <v>5936</v>
      </c>
      <c r="K388">
        <v>49.424144647675831</v>
      </c>
      <c r="L388">
        <f t="shared" si="9"/>
        <v>202619</v>
      </c>
    </row>
    <row r="389" spans="1:15" hidden="1">
      <c r="A389" t="s">
        <v>285</v>
      </c>
      <c r="B389" s="4">
        <v>65000070100069</v>
      </c>
      <c r="C389">
        <v>65</v>
      </c>
      <c r="D389">
        <v>0</v>
      </c>
      <c r="E389">
        <v>7</v>
      </c>
      <c r="F389">
        <v>10</v>
      </c>
      <c r="G389">
        <v>69</v>
      </c>
      <c r="H389">
        <v>0</v>
      </c>
      <c r="I389">
        <v>6500007</v>
      </c>
      <c r="J389">
        <v>3669</v>
      </c>
      <c r="K389">
        <v>50.372316881907309</v>
      </c>
      <c r="L389">
        <f t="shared" si="9"/>
        <v>206288</v>
      </c>
    </row>
    <row r="390" spans="1:15" hidden="1">
      <c r="A390" t="s">
        <v>597</v>
      </c>
      <c r="B390" s="4">
        <v>65000070100085</v>
      </c>
      <c r="C390">
        <v>65</v>
      </c>
      <c r="D390">
        <v>0</v>
      </c>
      <c r="E390">
        <v>7</v>
      </c>
      <c r="F390">
        <v>10</v>
      </c>
      <c r="G390">
        <v>85</v>
      </c>
      <c r="H390">
        <v>0</v>
      </c>
      <c r="I390">
        <v>6500007</v>
      </c>
      <c r="J390">
        <v>2301</v>
      </c>
      <c r="K390">
        <v>50.700201778192699</v>
      </c>
      <c r="L390">
        <f t="shared" si="9"/>
        <v>208589</v>
      </c>
    </row>
    <row r="391" spans="1:15" hidden="1">
      <c r="A391" t="s">
        <v>587</v>
      </c>
      <c r="B391" s="4">
        <v>65000070100072</v>
      </c>
      <c r="C391">
        <v>65</v>
      </c>
      <c r="D391">
        <v>0</v>
      </c>
      <c r="E391">
        <v>7</v>
      </c>
      <c r="F391">
        <v>10</v>
      </c>
      <c r="G391">
        <v>72</v>
      </c>
      <c r="H391">
        <v>0</v>
      </c>
      <c r="I391">
        <v>6500007</v>
      </c>
      <c r="J391">
        <v>3606</v>
      </c>
      <c r="K391">
        <v>53.043923166597786</v>
      </c>
      <c r="L391">
        <f t="shared" si="9"/>
        <v>212195</v>
      </c>
    </row>
    <row r="392" spans="1:15" hidden="1">
      <c r="A392" t="s">
        <v>579</v>
      </c>
      <c r="B392" s="4">
        <v>65000070100063</v>
      </c>
      <c r="C392">
        <v>65</v>
      </c>
      <c r="D392">
        <v>0</v>
      </c>
      <c r="E392">
        <v>7</v>
      </c>
      <c r="F392">
        <v>10</v>
      </c>
      <c r="G392">
        <v>63</v>
      </c>
      <c r="H392">
        <v>0</v>
      </c>
      <c r="I392">
        <v>6500007</v>
      </c>
      <c r="J392">
        <v>3247</v>
      </c>
      <c r="K392">
        <v>54.237781654686295</v>
      </c>
      <c r="L392">
        <f t="shared" si="9"/>
        <v>215442</v>
      </c>
    </row>
    <row r="393" spans="1:15" hidden="1">
      <c r="A393" t="s">
        <v>607</v>
      </c>
      <c r="B393" s="4">
        <v>65000070100095</v>
      </c>
      <c r="C393">
        <v>65</v>
      </c>
      <c r="D393">
        <v>0</v>
      </c>
      <c r="E393">
        <v>7</v>
      </c>
      <c r="F393">
        <v>10</v>
      </c>
      <c r="G393">
        <v>95</v>
      </c>
      <c r="H393">
        <v>0</v>
      </c>
      <c r="I393">
        <v>6500007</v>
      </c>
      <c r="J393">
        <v>2262</v>
      </c>
      <c r="K393">
        <v>56.716146047569509</v>
      </c>
      <c r="L393">
        <f t="shared" si="9"/>
        <v>217704</v>
      </c>
    </row>
    <row r="394" spans="1:15" hidden="1">
      <c r="A394" t="s">
        <v>576</v>
      </c>
      <c r="B394" s="4">
        <v>65000070100058</v>
      </c>
      <c r="C394">
        <v>65</v>
      </c>
      <c r="D394">
        <v>0</v>
      </c>
      <c r="E394">
        <v>7</v>
      </c>
      <c r="F394">
        <v>10</v>
      </c>
      <c r="G394">
        <v>58</v>
      </c>
      <c r="H394">
        <v>0</v>
      </c>
      <c r="I394">
        <v>6500007</v>
      </c>
      <c r="J394">
        <v>2408</v>
      </c>
      <c r="K394">
        <v>57.193098548815641</v>
      </c>
      <c r="L394">
        <f t="shared" si="9"/>
        <v>220112</v>
      </c>
    </row>
    <row r="395" spans="1:15">
      <c r="A395" s="2" t="s">
        <v>605</v>
      </c>
      <c r="B395" s="5">
        <v>65000070100093</v>
      </c>
      <c r="C395" s="2">
        <v>65</v>
      </c>
      <c r="D395" s="2">
        <v>0</v>
      </c>
      <c r="E395" s="2">
        <v>7</v>
      </c>
      <c r="F395" s="2">
        <v>10</v>
      </c>
      <c r="G395" s="2">
        <v>93</v>
      </c>
      <c r="H395" s="2">
        <v>0</v>
      </c>
      <c r="I395" s="2">
        <v>6500007</v>
      </c>
      <c r="J395" s="2">
        <v>961</v>
      </c>
      <c r="K395" s="2">
        <v>57.641971953610835</v>
      </c>
      <c r="L395" s="2">
        <f t="shared" si="9"/>
        <v>221073</v>
      </c>
      <c r="M395" s="2"/>
      <c r="N395" s="2"/>
      <c r="O395" s="2">
        <v>1</v>
      </c>
    </row>
    <row r="396" spans="1:15" hidden="1">
      <c r="A396" t="s">
        <v>619</v>
      </c>
      <c r="B396" s="4">
        <v>65000070100123</v>
      </c>
      <c r="C396">
        <v>65</v>
      </c>
      <c r="D396">
        <v>0</v>
      </c>
      <c r="E396">
        <v>7</v>
      </c>
      <c r="F396">
        <v>10</v>
      </c>
      <c r="G396">
        <v>123</v>
      </c>
      <c r="H396">
        <v>0</v>
      </c>
      <c r="I396">
        <v>6500007</v>
      </c>
      <c r="J396">
        <v>3558</v>
      </c>
      <c r="K396">
        <v>60.498249878878063</v>
      </c>
      <c r="L396">
        <f t="shared" si="9"/>
        <v>224631</v>
      </c>
    </row>
    <row r="397" spans="1:15" hidden="1">
      <c r="A397" t="s">
        <v>689</v>
      </c>
      <c r="B397" s="4">
        <v>65000080300093</v>
      </c>
      <c r="C397">
        <v>65</v>
      </c>
      <c r="D397">
        <v>0</v>
      </c>
      <c r="E397">
        <v>8</v>
      </c>
      <c r="F397">
        <v>30</v>
      </c>
      <c r="G397">
        <v>93</v>
      </c>
      <c r="H397">
        <v>0</v>
      </c>
      <c r="I397">
        <v>6500008</v>
      </c>
      <c r="J397">
        <v>2568</v>
      </c>
      <c r="K397">
        <v>5.7188136189786576E-2</v>
      </c>
      <c r="L397">
        <f>J397</f>
        <v>2568</v>
      </c>
      <c r="M397">
        <f>282028/4</f>
        <v>70507</v>
      </c>
      <c r="N397">
        <v>157081</v>
      </c>
    </row>
    <row r="398" spans="1:15" hidden="1">
      <c r="A398" t="s">
        <v>647</v>
      </c>
      <c r="B398" s="4">
        <v>65000080300038</v>
      </c>
      <c r="C398">
        <v>65</v>
      </c>
      <c r="D398">
        <v>0</v>
      </c>
      <c r="E398">
        <v>8</v>
      </c>
      <c r="F398">
        <v>30</v>
      </c>
      <c r="G398">
        <v>38</v>
      </c>
      <c r="H398">
        <v>0</v>
      </c>
      <c r="I398">
        <v>6500008</v>
      </c>
      <c r="J398">
        <v>4273</v>
      </c>
      <c r="K398">
        <v>2.7238478923278104</v>
      </c>
      <c r="L398">
        <f>J398+L397</f>
        <v>6841</v>
      </c>
      <c r="N398">
        <v>227588</v>
      </c>
    </row>
    <row r="399" spans="1:15">
      <c r="A399" s="2" t="s">
        <v>629</v>
      </c>
      <c r="B399" s="5">
        <v>65000080300008</v>
      </c>
      <c r="C399" s="2">
        <v>65</v>
      </c>
      <c r="D399" s="2">
        <v>0</v>
      </c>
      <c r="E399" s="2">
        <v>8</v>
      </c>
      <c r="F399" s="2">
        <v>30</v>
      </c>
      <c r="G399" s="2">
        <v>8</v>
      </c>
      <c r="H399" s="2">
        <v>0</v>
      </c>
      <c r="I399" s="2">
        <v>6500008</v>
      </c>
      <c r="J399" s="2">
        <v>5484</v>
      </c>
      <c r="K399" s="2">
        <v>2.741106608224563</v>
      </c>
      <c r="L399" s="2">
        <f t="shared" ref="L399:L462" si="10">J399+L398</f>
        <v>12325</v>
      </c>
      <c r="M399" s="2"/>
      <c r="N399" s="2">
        <f>298095-282028</f>
        <v>16067</v>
      </c>
      <c r="O399" s="2">
        <v>1</v>
      </c>
    </row>
    <row r="400" spans="1:15" hidden="1">
      <c r="A400" t="s">
        <v>686</v>
      </c>
      <c r="B400" s="4">
        <v>65000080300090</v>
      </c>
      <c r="C400">
        <v>65</v>
      </c>
      <c r="D400">
        <v>0</v>
      </c>
      <c r="E400">
        <v>8</v>
      </c>
      <c r="F400">
        <v>30</v>
      </c>
      <c r="G400">
        <v>90</v>
      </c>
      <c r="H400">
        <v>0</v>
      </c>
      <c r="I400">
        <v>6500008</v>
      </c>
      <c r="J400">
        <v>3019</v>
      </c>
      <c r="K400">
        <v>2.9428131908800732</v>
      </c>
      <c r="L400">
        <f t="shared" si="10"/>
        <v>15344</v>
      </c>
      <c r="N400">
        <f>368602-282028</f>
        <v>86574</v>
      </c>
    </row>
    <row r="401" spans="1:12" hidden="1">
      <c r="A401" t="s">
        <v>636</v>
      </c>
      <c r="B401" s="4">
        <v>65000080300015</v>
      </c>
      <c r="C401">
        <v>65</v>
      </c>
      <c r="D401">
        <v>0</v>
      </c>
      <c r="E401">
        <v>8</v>
      </c>
      <c r="F401">
        <v>30</v>
      </c>
      <c r="G401">
        <v>15</v>
      </c>
      <c r="H401">
        <v>0</v>
      </c>
      <c r="I401">
        <v>6500008</v>
      </c>
      <c r="J401">
        <v>3871</v>
      </c>
      <c r="K401">
        <v>3.2165826285117771</v>
      </c>
      <c r="L401">
        <f t="shared" si="10"/>
        <v>19215</v>
      </c>
    </row>
    <row r="402" spans="1:12" hidden="1">
      <c r="A402" t="s">
        <v>630</v>
      </c>
      <c r="B402" s="4">
        <v>65000080300009</v>
      </c>
      <c r="C402">
        <v>65</v>
      </c>
      <c r="D402">
        <v>0</v>
      </c>
      <c r="E402">
        <v>8</v>
      </c>
      <c r="F402">
        <v>30</v>
      </c>
      <c r="G402">
        <v>9</v>
      </c>
      <c r="H402">
        <v>0</v>
      </c>
      <c r="I402">
        <v>6500008</v>
      </c>
      <c r="J402">
        <v>5071</v>
      </c>
      <c r="K402">
        <v>3.8925179619738506</v>
      </c>
      <c r="L402">
        <f t="shared" si="10"/>
        <v>24286</v>
      </c>
    </row>
    <row r="403" spans="1:12" hidden="1">
      <c r="A403" t="s">
        <v>681</v>
      </c>
      <c r="B403" s="4">
        <v>65000080300085</v>
      </c>
      <c r="C403">
        <v>65</v>
      </c>
      <c r="D403">
        <v>0</v>
      </c>
      <c r="E403">
        <v>8</v>
      </c>
      <c r="F403">
        <v>30</v>
      </c>
      <c r="G403">
        <v>85</v>
      </c>
      <c r="H403">
        <v>0</v>
      </c>
      <c r="I403">
        <v>6500008</v>
      </c>
      <c r="J403">
        <v>3461</v>
      </c>
      <c r="K403">
        <v>4.5348307999584305</v>
      </c>
      <c r="L403">
        <f t="shared" si="10"/>
        <v>27747</v>
      </c>
    </row>
    <row r="404" spans="1:12" hidden="1">
      <c r="A404" t="s">
        <v>688</v>
      </c>
      <c r="B404" s="4">
        <v>65000080300092</v>
      </c>
      <c r="C404">
        <v>65</v>
      </c>
      <c r="D404">
        <v>0</v>
      </c>
      <c r="E404">
        <v>8</v>
      </c>
      <c r="F404">
        <v>30</v>
      </c>
      <c r="G404">
        <v>92</v>
      </c>
      <c r="H404">
        <v>0</v>
      </c>
      <c r="I404">
        <v>6500008</v>
      </c>
      <c r="J404">
        <v>3134</v>
      </c>
      <c r="K404">
        <v>5.7933445916429882</v>
      </c>
      <c r="L404">
        <f t="shared" si="10"/>
        <v>30881</v>
      </c>
    </row>
    <row r="405" spans="1:12" hidden="1">
      <c r="A405" t="s">
        <v>637</v>
      </c>
      <c r="B405" s="4">
        <v>65000080300016</v>
      </c>
      <c r="C405">
        <v>65</v>
      </c>
      <c r="D405">
        <v>0</v>
      </c>
      <c r="E405">
        <v>8</v>
      </c>
      <c r="F405">
        <v>30</v>
      </c>
      <c r="G405">
        <v>16</v>
      </c>
      <c r="H405">
        <v>0</v>
      </c>
      <c r="I405">
        <v>6500008</v>
      </c>
      <c r="J405">
        <v>4413</v>
      </c>
      <c r="K405">
        <v>6.2981448842357306</v>
      </c>
      <c r="L405">
        <f t="shared" si="10"/>
        <v>35294</v>
      </c>
    </row>
    <row r="406" spans="1:12" hidden="1">
      <c r="A406" t="s">
        <v>642</v>
      </c>
      <c r="B406" s="4">
        <v>65000080300026</v>
      </c>
      <c r="C406">
        <v>65</v>
      </c>
      <c r="D406">
        <v>0</v>
      </c>
      <c r="E406">
        <v>8</v>
      </c>
      <c r="F406">
        <v>30</v>
      </c>
      <c r="G406">
        <v>26</v>
      </c>
      <c r="H406">
        <v>0</v>
      </c>
      <c r="I406">
        <v>6500008</v>
      </c>
      <c r="J406">
        <v>4436</v>
      </c>
      <c r="K406">
        <v>7.1360928601667961</v>
      </c>
      <c r="L406">
        <f t="shared" si="10"/>
        <v>39730</v>
      </c>
    </row>
    <row r="407" spans="1:12" hidden="1">
      <c r="A407" t="s">
        <v>627</v>
      </c>
      <c r="B407" s="4">
        <v>65000080300006</v>
      </c>
      <c r="C407">
        <v>65</v>
      </c>
      <c r="D407">
        <v>0</v>
      </c>
      <c r="E407">
        <v>8</v>
      </c>
      <c r="F407">
        <v>30</v>
      </c>
      <c r="G407">
        <v>6</v>
      </c>
      <c r="H407">
        <v>0</v>
      </c>
      <c r="I407">
        <v>6500008</v>
      </c>
      <c r="J407">
        <v>3141</v>
      </c>
      <c r="K407">
        <v>7.2208519076079813</v>
      </c>
      <c r="L407">
        <f t="shared" si="10"/>
        <v>42871</v>
      </c>
    </row>
    <row r="408" spans="1:12" hidden="1">
      <c r="A408" t="s">
        <v>679</v>
      </c>
      <c r="B408" s="4">
        <v>65000080300082</v>
      </c>
      <c r="C408">
        <v>65</v>
      </c>
      <c r="D408">
        <v>0</v>
      </c>
      <c r="E408">
        <v>8</v>
      </c>
      <c r="F408">
        <v>30</v>
      </c>
      <c r="G408">
        <v>82</v>
      </c>
      <c r="H408">
        <v>0</v>
      </c>
      <c r="I408">
        <v>6500008</v>
      </c>
      <c r="J408">
        <v>2569</v>
      </c>
      <c r="K408">
        <v>8.5532539279478641</v>
      </c>
      <c r="L408">
        <f t="shared" si="10"/>
        <v>45440</v>
      </c>
    </row>
    <row r="409" spans="1:12" hidden="1">
      <c r="A409" t="s">
        <v>623</v>
      </c>
      <c r="B409" s="4">
        <v>65000080300001</v>
      </c>
      <c r="C409">
        <v>65</v>
      </c>
      <c r="D409">
        <v>0</v>
      </c>
      <c r="E409">
        <v>8</v>
      </c>
      <c r="F409">
        <v>30</v>
      </c>
      <c r="G409">
        <v>1</v>
      </c>
      <c r="H409">
        <v>0</v>
      </c>
      <c r="I409">
        <v>6500008</v>
      </c>
      <c r="J409">
        <v>4397</v>
      </c>
      <c r="K409">
        <v>9.4333401575466507</v>
      </c>
      <c r="L409">
        <f t="shared" si="10"/>
        <v>49837</v>
      </c>
    </row>
    <row r="410" spans="1:12" hidden="1">
      <c r="A410" t="s">
        <v>640</v>
      </c>
      <c r="B410" s="4">
        <v>65000080300019</v>
      </c>
      <c r="C410">
        <v>65</v>
      </c>
      <c r="D410">
        <v>0</v>
      </c>
      <c r="E410">
        <v>8</v>
      </c>
      <c r="F410">
        <v>30</v>
      </c>
      <c r="G410">
        <v>19</v>
      </c>
      <c r="H410">
        <v>0</v>
      </c>
      <c r="I410">
        <v>6500008</v>
      </c>
      <c r="J410">
        <v>4134</v>
      </c>
      <c r="K410">
        <v>10.932725024778126</v>
      </c>
      <c r="L410">
        <f t="shared" si="10"/>
        <v>53971</v>
      </c>
    </row>
    <row r="411" spans="1:12" hidden="1">
      <c r="A411" t="s">
        <v>524</v>
      </c>
      <c r="B411" s="4">
        <v>65000080300069</v>
      </c>
      <c r="C411">
        <v>65</v>
      </c>
      <c r="D411">
        <v>0</v>
      </c>
      <c r="E411">
        <v>8</v>
      </c>
      <c r="F411">
        <v>30</v>
      </c>
      <c r="G411">
        <v>69</v>
      </c>
      <c r="H411">
        <v>0</v>
      </c>
      <c r="I411">
        <v>6500008</v>
      </c>
      <c r="J411">
        <v>3370</v>
      </c>
      <c r="K411">
        <v>12.301297721446684</v>
      </c>
      <c r="L411">
        <f t="shared" si="10"/>
        <v>57341</v>
      </c>
    </row>
    <row r="412" spans="1:12" hidden="1">
      <c r="A412" t="s">
        <v>646</v>
      </c>
      <c r="B412" s="4">
        <v>65000080300037</v>
      </c>
      <c r="C412">
        <v>65</v>
      </c>
      <c r="D412">
        <v>0</v>
      </c>
      <c r="E412">
        <v>8</v>
      </c>
      <c r="F412">
        <v>30</v>
      </c>
      <c r="G412">
        <v>37</v>
      </c>
      <c r="H412">
        <v>0</v>
      </c>
      <c r="I412">
        <v>6500008</v>
      </c>
      <c r="J412">
        <v>4284</v>
      </c>
      <c r="K412">
        <v>13.487267139450314</v>
      </c>
      <c r="L412">
        <f t="shared" si="10"/>
        <v>61625</v>
      </c>
    </row>
    <row r="413" spans="1:12" hidden="1">
      <c r="A413" t="s">
        <v>427</v>
      </c>
      <c r="B413" s="4">
        <v>65000080300068</v>
      </c>
      <c r="C413">
        <v>65</v>
      </c>
      <c r="D413">
        <v>0</v>
      </c>
      <c r="E413">
        <v>8</v>
      </c>
      <c r="F413">
        <v>30</v>
      </c>
      <c r="G413">
        <v>68</v>
      </c>
      <c r="H413">
        <v>0</v>
      </c>
      <c r="I413">
        <v>6500008</v>
      </c>
      <c r="J413">
        <v>3736</v>
      </c>
      <c r="K413">
        <v>14.986379790948806</v>
      </c>
      <c r="L413">
        <f t="shared" si="10"/>
        <v>65361</v>
      </c>
    </row>
    <row r="414" spans="1:12" hidden="1">
      <c r="A414" t="s">
        <v>685</v>
      </c>
      <c r="B414" s="4">
        <v>65000080300089</v>
      </c>
      <c r="C414">
        <v>65</v>
      </c>
      <c r="D414">
        <v>0</v>
      </c>
      <c r="E414">
        <v>8</v>
      </c>
      <c r="F414">
        <v>30</v>
      </c>
      <c r="G414">
        <v>89</v>
      </c>
      <c r="H414">
        <v>0</v>
      </c>
      <c r="I414">
        <v>6500008</v>
      </c>
      <c r="J414">
        <v>3688</v>
      </c>
      <c r="K414">
        <v>15.479178152975866</v>
      </c>
      <c r="L414">
        <f t="shared" si="10"/>
        <v>69049</v>
      </c>
    </row>
    <row r="415" spans="1:12" hidden="1">
      <c r="A415" t="s">
        <v>648</v>
      </c>
      <c r="B415" s="4">
        <v>65000080300039</v>
      </c>
      <c r="C415">
        <v>65</v>
      </c>
      <c r="D415">
        <v>0</v>
      </c>
      <c r="E415">
        <v>8</v>
      </c>
      <c r="F415">
        <v>30</v>
      </c>
      <c r="G415">
        <v>39</v>
      </c>
      <c r="H415">
        <v>0</v>
      </c>
      <c r="I415">
        <v>6500008</v>
      </c>
      <c r="J415">
        <v>3514</v>
      </c>
      <c r="K415">
        <v>17.703528095024666</v>
      </c>
      <c r="L415">
        <f t="shared" si="10"/>
        <v>72563</v>
      </c>
    </row>
    <row r="416" spans="1:12" hidden="1">
      <c r="A416" t="s">
        <v>660</v>
      </c>
      <c r="B416" s="4">
        <v>65000080300052</v>
      </c>
      <c r="C416">
        <v>65</v>
      </c>
      <c r="D416">
        <v>0</v>
      </c>
      <c r="E416">
        <v>8</v>
      </c>
      <c r="F416">
        <v>30</v>
      </c>
      <c r="G416">
        <v>52</v>
      </c>
      <c r="H416">
        <v>0</v>
      </c>
      <c r="I416">
        <v>6500008</v>
      </c>
      <c r="J416">
        <v>4498</v>
      </c>
      <c r="K416">
        <v>19.627633065750757</v>
      </c>
      <c r="L416">
        <f t="shared" si="10"/>
        <v>77061</v>
      </c>
    </row>
    <row r="417" spans="1:15" hidden="1">
      <c r="A417" t="s">
        <v>662</v>
      </c>
      <c r="B417" s="4">
        <v>65000080300054</v>
      </c>
      <c r="C417">
        <v>65</v>
      </c>
      <c r="D417">
        <v>0</v>
      </c>
      <c r="E417">
        <v>8</v>
      </c>
      <c r="F417">
        <v>30</v>
      </c>
      <c r="G417">
        <v>54</v>
      </c>
      <c r="H417">
        <v>0</v>
      </c>
      <c r="I417">
        <v>6500008</v>
      </c>
      <c r="J417">
        <v>638</v>
      </c>
      <c r="K417">
        <v>19.927806894988663</v>
      </c>
      <c r="L417">
        <f t="shared" si="10"/>
        <v>77699</v>
      </c>
    </row>
    <row r="418" spans="1:15" hidden="1">
      <c r="A418" t="s">
        <v>655</v>
      </c>
      <c r="B418" s="4">
        <v>65000080300047</v>
      </c>
      <c r="C418">
        <v>65</v>
      </c>
      <c r="D418">
        <v>0</v>
      </c>
      <c r="E418">
        <v>8</v>
      </c>
      <c r="F418">
        <v>30</v>
      </c>
      <c r="G418">
        <v>47</v>
      </c>
      <c r="H418">
        <v>0</v>
      </c>
      <c r="I418">
        <v>6500008</v>
      </c>
      <c r="J418">
        <v>4775</v>
      </c>
      <c r="K418">
        <v>21.229386438895407</v>
      </c>
      <c r="L418">
        <f t="shared" si="10"/>
        <v>82474</v>
      </c>
    </row>
    <row r="419" spans="1:15" hidden="1">
      <c r="A419" t="s">
        <v>626</v>
      </c>
      <c r="B419" s="4">
        <v>65000080300004</v>
      </c>
      <c r="C419">
        <v>65</v>
      </c>
      <c r="D419">
        <v>0</v>
      </c>
      <c r="E419">
        <v>8</v>
      </c>
      <c r="F419">
        <v>30</v>
      </c>
      <c r="G419">
        <v>4</v>
      </c>
      <c r="H419">
        <v>0</v>
      </c>
      <c r="I419">
        <v>6500008</v>
      </c>
      <c r="J419">
        <v>3690</v>
      </c>
      <c r="K419">
        <v>23.340561728932155</v>
      </c>
      <c r="L419">
        <f t="shared" si="10"/>
        <v>86164</v>
      </c>
    </row>
    <row r="420" spans="1:15">
      <c r="A420" s="2" t="s">
        <v>680</v>
      </c>
      <c r="B420" s="5">
        <v>65000080300084</v>
      </c>
      <c r="C420" s="2">
        <v>65</v>
      </c>
      <c r="D420" s="2">
        <v>0</v>
      </c>
      <c r="E420" s="2">
        <v>8</v>
      </c>
      <c r="F420" s="2">
        <v>30</v>
      </c>
      <c r="G420" s="2">
        <v>84</v>
      </c>
      <c r="H420" s="2">
        <v>0</v>
      </c>
      <c r="I420" s="2">
        <v>6500008</v>
      </c>
      <c r="J420" s="2">
        <v>3456</v>
      </c>
      <c r="K420" s="2">
        <v>23.769147992433869</v>
      </c>
      <c r="L420" s="2">
        <f t="shared" si="10"/>
        <v>89620</v>
      </c>
      <c r="M420" s="2"/>
      <c r="N420" s="2"/>
      <c r="O420" s="2">
        <v>1</v>
      </c>
    </row>
    <row r="421" spans="1:15" hidden="1">
      <c r="A421" t="s">
        <v>678</v>
      </c>
      <c r="B421" s="4">
        <v>65000080300080</v>
      </c>
      <c r="C421">
        <v>65</v>
      </c>
      <c r="D421">
        <v>0</v>
      </c>
      <c r="E421">
        <v>8</v>
      </c>
      <c r="F421">
        <v>30</v>
      </c>
      <c r="G421">
        <v>80</v>
      </c>
      <c r="H421">
        <v>0</v>
      </c>
      <c r="I421">
        <v>6500008</v>
      </c>
      <c r="J421">
        <v>3680</v>
      </c>
      <c r="K421">
        <v>25.009500591137549</v>
      </c>
      <c r="L421">
        <f t="shared" si="10"/>
        <v>93300</v>
      </c>
    </row>
    <row r="422" spans="1:15" hidden="1">
      <c r="A422" t="s">
        <v>605</v>
      </c>
      <c r="B422" s="4">
        <v>65000080300045</v>
      </c>
      <c r="C422">
        <v>65</v>
      </c>
      <c r="D422">
        <v>0</v>
      </c>
      <c r="E422">
        <v>8</v>
      </c>
      <c r="F422">
        <v>30</v>
      </c>
      <c r="G422">
        <v>45</v>
      </c>
      <c r="H422">
        <v>0</v>
      </c>
      <c r="I422">
        <v>6500008</v>
      </c>
      <c r="J422">
        <v>4414</v>
      </c>
      <c r="K422">
        <v>25.619126734396115</v>
      </c>
      <c r="L422">
        <f t="shared" si="10"/>
        <v>97714</v>
      </c>
    </row>
    <row r="423" spans="1:15" hidden="1">
      <c r="A423" t="s">
        <v>628</v>
      </c>
      <c r="B423" s="4">
        <v>65000080300007</v>
      </c>
      <c r="C423">
        <v>65</v>
      </c>
      <c r="D423">
        <v>0</v>
      </c>
      <c r="E423">
        <v>8</v>
      </c>
      <c r="F423">
        <v>30</v>
      </c>
      <c r="G423">
        <v>7</v>
      </c>
      <c r="H423">
        <v>0</v>
      </c>
      <c r="I423">
        <v>6500008</v>
      </c>
      <c r="J423">
        <v>2062</v>
      </c>
      <c r="K423">
        <v>26.862346481321762</v>
      </c>
      <c r="L423">
        <f t="shared" si="10"/>
        <v>99776</v>
      </c>
    </row>
    <row r="424" spans="1:15" hidden="1">
      <c r="A424" t="s">
        <v>687</v>
      </c>
      <c r="B424" s="4">
        <v>65000080300091</v>
      </c>
      <c r="C424">
        <v>65</v>
      </c>
      <c r="D424">
        <v>0</v>
      </c>
      <c r="E424">
        <v>8</v>
      </c>
      <c r="F424">
        <v>30</v>
      </c>
      <c r="G424">
        <v>91</v>
      </c>
      <c r="H424">
        <v>0</v>
      </c>
      <c r="I424">
        <v>6500008</v>
      </c>
      <c r="J424">
        <v>2855</v>
      </c>
      <c r="K424">
        <v>26.912876788850379</v>
      </c>
      <c r="L424">
        <f t="shared" si="10"/>
        <v>102631</v>
      </c>
    </row>
    <row r="425" spans="1:15" hidden="1">
      <c r="A425" t="s">
        <v>684</v>
      </c>
      <c r="B425" s="4">
        <v>65000080300088</v>
      </c>
      <c r="C425">
        <v>65</v>
      </c>
      <c r="D425">
        <v>0</v>
      </c>
      <c r="E425">
        <v>8</v>
      </c>
      <c r="F425">
        <v>30</v>
      </c>
      <c r="G425">
        <v>88</v>
      </c>
      <c r="H425">
        <v>0</v>
      </c>
      <c r="I425">
        <v>6500008</v>
      </c>
      <c r="J425">
        <v>2873</v>
      </c>
      <c r="K425">
        <v>31.240011413968904</v>
      </c>
      <c r="L425">
        <f t="shared" si="10"/>
        <v>105504</v>
      </c>
    </row>
    <row r="426" spans="1:15" hidden="1">
      <c r="A426" t="s">
        <v>625</v>
      </c>
      <c r="B426" s="4">
        <v>65000080300003</v>
      </c>
      <c r="C426">
        <v>65</v>
      </c>
      <c r="D426">
        <v>0</v>
      </c>
      <c r="E426">
        <v>8</v>
      </c>
      <c r="F426">
        <v>30</v>
      </c>
      <c r="G426">
        <v>3</v>
      </c>
      <c r="H426">
        <v>0</v>
      </c>
      <c r="I426">
        <v>6500008</v>
      </c>
      <c r="J426">
        <v>3701</v>
      </c>
      <c r="K426">
        <v>31.258961378440084</v>
      </c>
      <c r="L426">
        <f t="shared" si="10"/>
        <v>109205</v>
      </c>
    </row>
    <row r="427" spans="1:15" hidden="1">
      <c r="A427" t="s">
        <v>639</v>
      </c>
      <c r="B427" s="4">
        <v>65000080300018</v>
      </c>
      <c r="C427">
        <v>65</v>
      </c>
      <c r="D427">
        <v>0</v>
      </c>
      <c r="E427">
        <v>8</v>
      </c>
      <c r="F427">
        <v>30</v>
      </c>
      <c r="G427">
        <v>18</v>
      </c>
      <c r="H427">
        <v>0</v>
      </c>
      <c r="I427">
        <v>6500008</v>
      </c>
      <c r="J427">
        <v>3235</v>
      </c>
      <c r="K427">
        <v>31.807466693318098</v>
      </c>
      <c r="L427">
        <f t="shared" si="10"/>
        <v>112440</v>
      </c>
    </row>
    <row r="428" spans="1:15" hidden="1">
      <c r="A428" t="s">
        <v>675</v>
      </c>
      <c r="B428" s="4">
        <v>65000080300071</v>
      </c>
      <c r="C428">
        <v>65</v>
      </c>
      <c r="D428">
        <v>0</v>
      </c>
      <c r="E428">
        <v>8</v>
      </c>
      <c r="F428">
        <v>30</v>
      </c>
      <c r="G428">
        <v>71</v>
      </c>
      <c r="H428">
        <v>0</v>
      </c>
      <c r="I428">
        <v>6500008</v>
      </c>
      <c r="J428">
        <v>3330</v>
      </c>
      <c r="K428">
        <v>32.60061341187091</v>
      </c>
      <c r="L428">
        <f t="shared" si="10"/>
        <v>115770</v>
      </c>
    </row>
    <row r="429" spans="1:15" hidden="1">
      <c r="A429" t="s">
        <v>437</v>
      </c>
      <c r="B429" s="4">
        <v>65000080300061</v>
      </c>
      <c r="C429">
        <v>65</v>
      </c>
      <c r="D429">
        <v>0</v>
      </c>
      <c r="E429">
        <v>8</v>
      </c>
      <c r="F429">
        <v>30</v>
      </c>
      <c r="G429">
        <v>61</v>
      </c>
      <c r="H429">
        <v>0</v>
      </c>
      <c r="I429">
        <v>6500008</v>
      </c>
      <c r="J429">
        <v>4231</v>
      </c>
      <c r="K429">
        <v>34.769738253760224</v>
      </c>
      <c r="L429">
        <f t="shared" si="10"/>
        <v>120001</v>
      </c>
    </row>
    <row r="430" spans="1:15" hidden="1">
      <c r="A430" t="s">
        <v>667</v>
      </c>
      <c r="B430" s="4">
        <v>65000080300059</v>
      </c>
      <c r="C430">
        <v>65</v>
      </c>
      <c r="D430">
        <v>0</v>
      </c>
      <c r="E430">
        <v>8</v>
      </c>
      <c r="F430">
        <v>30</v>
      </c>
      <c r="G430">
        <v>59</v>
      </c>
      <c r="H430">
        <v>0</v>
      </c>
      <c r="I430">
        <v>6500008</v>
      </c>
      <c r="J430">
        <v>4665</v>
      </c>
      <c r="K430">
        <v>34.8990012919474</v>
      </c>
      <c r="L430">
        <f t="shared" si="10"/>
        <v>124666</v>
      </c>
    </row>
    <row r="431" spans="1:15" hidden="1">
      <c r="A431" t="s">
        <v>658</v>
      </c>
      <c r="B431" s="4">
        <v>65000080300050</v>
      </c>
      <c r="C431">
        <v>65</v>
      </c>
      <c r="D431">
        <v>0</v>
      </c>
      <c r="E431">
        <v>8</v>
      </c>
      <c r="F431">
        <v>30</v>
      </c>
      <c r="G431">
        <v>50</v>
      </c>
      <c r="H431">
        <v>0</v>
      </c>
      <c r="I431">
        <v>6500008</v>
      </c>
      <c r="J431">
        <v>4099</v>
      </c>
      <c r="K431">
        <v>35.686914684100003</v>
      </c>
      <c r="L431">
        <f t="shared" si="10"/>
        <v>128765</v>
      </c>
    </row>
    <row r="432" spans="1:15" hidden="1">
      <c r="A432" t="s">
        <v>683</v>
      </c>
      <c r="B432" s="4">
        <v>65000080300087</v>
      </c>
      <c r="C432">
        <v>65</v>
      </c>
      <c r="D432">
        <v>0</v>
      </c>
      <c r="E432">
        <v>8</v>
      </c>
      <c r="F432">
        <v>30</v>
      </c>
      <c r="G432">
        <v>87</v>
      </c>
      <c r="H432">
        <v>0</v>
      </c>
      <c r="I432">
        <v>6500008</v>
      </c>
      <c r="J432">
        <v>2451</v>
      </c>
      <c r="K432">
        <v>38.953806715664456</v>
      </c>
      <c r="L432">
        <f t="shared" si="10"/>
        <v>131216</v>
      </c>
    </row>
    <row r="433" spans="1:15" hidden="1">
      <c r="A433" t="s">
        <v>669</v>
      </c>
      <c r="B433" s="4">
        <v>65000080300062</v>
      </c>
      <c r="C433">
        <v>65</v>
      </c>
      <c r="D433">
        <v>0</v>
      </c>
      <c r="E433">
        <v>8</v>
      </c>
      <c r="F433">
        <v>30</v>
      </c>
      <c r="G433">
        <v>62</v>
      </c>
      <c r="H433">
        <v>0</v>
      </c>
      <c r="I433">
        <v>6500008</v>
      </c>
      <c r="J433">
        <v>3879</v>
      </c>
      <c r="K433">
        <v>39.756649168903337</v>
      </c>
      <c r="L433">
        <f t="shared" si="10"/>
        <v>135095</v>
      </c>
    </row>
    <row r="434" spans="1:15" hidden="1">
      <c r="A434" t="s">
        <v>632</v>
      </c>
      <c r="B434" s="4">
        <v>65000080300011</v>
      </c>
      <c r="C434">
        <v>65</v>
      </c>
      <c r="D434">
        <v>0</v>
      </c>
      <c r="E434">
        <v>8</v>
      </c>
      <c r="F434">
        <v>30</v>
      </c>
      <c r="G434">
        <v>11</v>
      </c>
      <c r="H434">
        <v>0</v>
      </c>
      <c r="I434">
        <v>6500008</v>
      </c>
      <c r="J434">
        <v>3033</v>
      </c>
      <c r="K434">
        <v>40.185814992222973</v>
      </c>
      <c r="L434">
        <f t="shared" si="10"/>
        <v>138128</v>
      </c>
    </row>
    <row r="435" spans="1:15" hidden="1">
      <c r="A435" t="s">
        <v>624</v>
      </c>
      <c r="B435" s="4">
        <v>65000080300002</v>
      </c>
      <c r="C435">
        <v>65</v>
      </c>
      <c r="D435">
        <v>0</v>
      </c>
      <c r="E435">
        <v>8</v>
      </c>
      <c r="F435">
        <v>30</v>
      </c>
      <c r="G435">
        <v>2</v>
      </c>
      <c r="H435">
        <v>0</v>
      </c>
      <c r="I435">
        <v>6500008</v>
      </c>
      <c r="J435">
        <v>7628</v>
      </c>
      <c r="K435">
        <v>40.611620471401487</v>
      </c>
      <c r="L435">
        <f t="shared" si="10"/>
        <v>145756</v>
      </c>
    </row>
    <row r="436" spans="1:15" hidden="1">
      <c r="A436" t="s">
        <v>670</v>
      </c>
      <c r="B436" s="4">
        <v>65000080300063</v>
      </c>
      <c r="C436">
        <v>65</v>
      </c>
      <c r="D436">
        <v>0</v>
      </c>
      <c r="E436">
        <v>8</v>
      </c>
      <c r="F436">
        <v>30</v>
      </c>
      <c r="G436">
        <v>63</v>
      </c>
      <c r="H436">
        <v>0</v>
      </c>
      <c r="I436">
        <v>6500008</v>
      </c>
      <c r="J436">
        <v>2043</v>
      </c>
      <c r="K436">
        <v>40.832665697816743</v>
      </c>
      <c r="L436">
        <f t="shared" si="10"/>
        <v>147799</v>
      </c>
    </row>
    <row r="437" spans="1:15" hidden="1">
      <c r="A437" t="s">
        <v>682</v>
      </c>
      <c r="B437" s="4">
        <v>65000080300086</v>
      </c>
      <c r="C437">
        <v>65</v>
      </c>
      <c r="D437">
        <v>0</v>
      </c>
      <c r="E437">
        <v>8</v>
      </c>
      <c r="F437">
        <v>30</v>
      </c>
      <c r="G437">
        <v>86</v>
      </c>
      <c r="H437">
        <v>0</v>
      </c>
      <c r="I437">
        <v>6500008</v>
      </c>
      <c r="J437">
        <v>3310</v>
      </c>
      <c r="K437">
        <v>42.637722275802176</v>
      </c>
      <c r="L437">
        <f t="shared" si="10"/>
        <v>151109</v>
      </c>
    </row>
    <row r="438" spans="1:15" hidden="1">
      <c r="A438" t="s">
        <v>659</v>
      </c>
      <c r="B438" s="4">
        <v>65000080300051</v>
      </c>
      <c r="C438">
        <v>65</v>
      </c>
      <c r="D438">
        <v>0</v>
      </c>
      <c r="E438">
        <v>8</v>
      </c>
      <c r="F438">
        <v>30</v>
      </c>
      <c r="G438">
        <v>51</v>
      </c>
      <c r="H438">
        <v>0</v>
      </c>
      <c r="I438">
        <v>6500008</v>
      </c>
      <c r="J438">
        <v>2800</v>
      </c>
      <c r="K438">
        <v>45.853739590261554</v>
      </c>
      <c r="L438">
        <f t="shared" si="10"/>
        <v>153909</v>
      </c>
    </row>
    <row r="439" spans="1:15">
      <c r="A439" s="2" t="s">
        <v>635</v>
      </c>
      <c r="B439" s="5">
        <v>65000080300014</v>
      </c>
      <c r="C439" s="2">
        <v>65</v>
      </c>
      <c r="D439" s="2">
        <v>0</v>
      </c>
      <c r="E439" s="2">
        <v>8</v>
      </c>
      <c r="F439" s="2">
        <v>30</v>
      </c>
      <c r="G439" s="2">
        <v>14</v>
      </c>
      <c r="H439" s="2">
        <v>0</v>
      </c>
      <c r="I439" s="2">
        <v>6500008</v>
      </c>
      <c r="J439" s="2">
        <v>3751</v>
      </c>
      <c r="K439" s="2">
        <v>47.364113542105045</v>
      </c>
      <c r="L439" s="2">
        <f t="shared" si="10"/>
        <v>157660</v>
      </c>
      <c r="M439" s="2"/>
      <c r="N439" s="2"/>
      <c r="O439" s="2">
        <v>1</v>
      </c>
    </row>
    <row r="440" spans="1:15" hidden="1">
      <c r="A440" t="s">
        <v>604</v>
      </c>
      <c r="B440" s="4">
        <v>65000080300083</v>
      </c>
      <c r="C440">
        <v>65</v>
      </c>
      <c r="D440">
        <v>0</v>
      </c>
      <c r="E440">
        <v>8</v>
      </c>
      <c r="F440">
        <v>30</v>
      </c>
      <c r="G440">
        <v>83</v>
      </c>
      <c r="H440">
        <v>0</v>
      </c>
      <c r="I440">
        <v>6500008</v>
      </c>
      <c r="J440">
        <v>2446</v>
      </c>
      <c r="K440">
        <v>47.721639355899754</v>
      </c>
      <c r="L440">
        <f t="shared" si="10"/>
        <v>160106</v>
      </c>
    </row>
    <row r="441" spans="1:15" hidden="1">
      <c r="A441" t="s">
        <v>657</v>
      </c>
      <c r="B441" s="4">
        <v>65000080300049</v>
      </c>
      <c r="C441">
        <v>65</v>
      </c>
      <c r="D441">
        <v>0</v>
      </c>
      <c r="E441">
        <v>8</v>
      </c>
      <c r="F441">
        <v>30</v>
      </c>
      <c r="G441">
        <v>49</v>
      </c>
      <c r="H441">
        <v>0</v>
      </c>
      <c r="I441">
        <v>6500008</v>
      </c>
      <c r="J441">
        <v>4709</v>
      </c>
      <c r="K441">
        <v>51.416075206830364</v>
      </c>
      <c r="L441">
        <f t="shared" si="10"/>
        <v>164815</v>
      </c>
    </row>
    <row r="442" spans="1:15" hidden="1">
      <c r="A442" t="s">
        <v>520</v>
      </c>
      <c r="B442" s="4">
        <v>65000080300005</v>
      </c>
      <c r="C442">
        <v>65</v>
      </c>
      <c r="D442">
        <v>0</v>
      </c>
      <c r="E442">
        <v>8</v>
      </c>
      <c r="F442">
        <v>30</v>
      </c>
      <c r="G442">
        <v>5</v>
      </c>
      <c r="H442">
        <v>0</v>
      </c>
      <c r="I442">
        <v>6500008</v>
      </c>
      <c r="J442">
        <v>3479</v>
      </c>
      <c r="K442">
        <v>52.567330591501019</v>
      </c>
      <c r="L442">
        <f t="shared" si="10"/>
        <v>168294</v>
      </c>
    </row>
    <row r="443" spans="1:15" hidden="1">
      <c r="A443" t="s">
        <v>671</v>
      </c>
      <c r="B443" s="4">
        <v>65000080300064</v>
      </c>
      <c r="C443">
        <v>65</v>
      </c>
      <c r="D443">
        <v>0</v>
      </c>
      <c r="E443">
        <v>8</v>
      </c>
      <c r="F443">
        <v>30</v>
      </c>
      <c r="G443">
        <v>64</v>
      </c>
      <c r="H443">
        <v>0</v>
      </c>
      <c r="I443">
        <v>6500008</v>
      </c>
      <c r="J443">
        <v>3919</v>
      </c>
      <c r="K443">
        <v>53.181492513859375</v>
      </c>
      <c r="L443">
        <f t="shared" si="10"/>
        <v>172213</v>
      </c>
    </row>
    <row r="444" spans="1:15" hidden="1">
      <c r="A444" t="s">
        <v>645</v>
      </c>
      <c r="B444" s="4">
        <v>65000080300036</v>
      </c>
      <c r="C444">
        <v>65</v>
      </c>
      <c r="D444">
        <v>0</v>
      </c>
      <c r="E444">
        <v>8</v>
      </c>
      <c r="F444">
        <v>30</v>
      </c>
      <c r="G444">
        <v>36</v>
      </c>
      <c r="H444">
        <v>0</v>
      </c>
      <c r="I444">
        <v>6500008</v>
      </c>
      <c r="J444">
        <v>3767</v>
      </c>
      <c r="K444">
        <v>53.298046607875982</v>
      </c>
      <c r="L444">
        <f t="shared" si="10"/>
        <v>175980</v>
      </c>
    </row>
    <row r="445" spans="1:15" hidden="1">
      <c r="A445" t="s">
        <v>643</v>
      </c>
      <c r="B445" s="4">
        <v>65000080300034</v>
      </c>
      <c r="C445">
        <v>65</v>
      </c>
      <c r="D445">
        <v>0</v>
      </c>
      <c r="E445">
        <v>8</v>
      </c>
      <c r="F445">
        <v>30</v>
      </c>
      <c r="G445">
        <v>34</v>
      </c>
      <c r="H445">
        <v>0</v>
      </c>
      <c r="I445">
        <v>6500008</v>
      </c>
      <c r="J445">
        <v>2711</v>
      </c>
      <c r="K445">
        <v>53.425227977502601</v>
      </c>
      <c r="L445">
        <f t="shared" si="10"/>
        <v>178691</v>
      </c>
    </row>
    <row r="446" spans="1:15" hidden="1">
      <c r="A446" t="s">
        <v>672</v>
      </c>
      <c r="B446" s="4">
        <v>65000080300065</v>
      </c>
      <c r="C446">
        <v>65</v>
      </c>
      <c r="D446">
        <v>0</v>
      </c>
      <c r="E446">
        <v>8</v>
      </c>
      <c r="F446">
        <v>30</v>
      </c>
      <c r="G446">
        <v>65</v>
      </c>
      <c r="H446">
        <v>0</v>
      </c>
      <c r="I446">
        <v>6500008</v>
      </c>
      <c r="J446">
        <v>2782</v>
      </c>
      <c r="K446">
        <v>54.633230216403142</v>
      </c>
      <c r="L446">
        <f t="shared" si="10"/>
        <v>181473</v>
      </c>
    </row>
    <row r="447" spans="1:15" hidden="1">
      <c r="A447" t="s">
        <v>664</v>
      </c>
      <c r="B447" s="4">
        <v>65000080300056</v>
      </c>
      <c r="C447">
        <v>65</v>
      </c>
      <c r="D447">
        <v>0</v>
      </c>
      <c r="E447">
        <v>8</v>
      </c>
      <c r="F447">
        <v>30</v>
      </c>
      <c r="G447">
        <v>56</v>
      </c>
      <c r="H447">
        <v>0</v>
      </c>
      <c r="I447">
        <v>6500008</v>
      </c>
      <c r="J447">
        <v>2232</v>
      </c>
      <c r="K447">
        <v>54.68478998033649</v>
      </c>
      <c r="L447">
        <f t="shared" si="10"/>
        <v>183705</v>
      </c>
    </row>
    <row r="448" spans="1:15" hidden="1">
      <c r="A448" t="s">
        <v>677</v>
      </c>
      <c r="B448" s="4">
        <v>65000080300079</v>
      </c>
      <c r="C448">
        <v>65</v>
      </c>
      <c r="D448">
        <v>0</v>
      </c>
      <c r="E448">
        <v>8</v>
      </c>
      <c r="F448">
        <v>30</v>
      </c>
      <c r="G448">
        <v>79</v>
      </c>
      <c r="H448">
        <v>0</v>
      </c>
      <c r="I448">
        <v>6500008</v>
      </c>
      <c r="J448">
        <v>1914</v>
      </c>
      <c r="K448">
        <v>54.765480453070872</v>
      </c>
      <c r="L448">
        <f t="shared" si="10"/>
        <v>185619</v>
      </c>
    </row>
    <row r="449" spans="1:15" hidden="1">
      <c r="A449" t="s">
        <v>654</v>
      </c>
      <c r="B449" s="4">
        <v>65000080300046</v>
      </c>
      <c r="C449">
        <v>65</v>
      </c>
      <c r="D449">
        <v>0</v>
      </c>
      <c r="E449">
        <v>8</v>
      </c>
      <c r="F449">
        <v>30</v>
      </c>
      <c r="G449">
        <v>46</v>
      </c>
      <c r="H449">
        <v>0</v>
      </c>
      <c r="I449">
        <v>6500008</v>
      </c>
      <c r="J449">
        <v>3679</v>
      </c>
      <c r="K449">
        <v>56.122580947374814</v>
      </c>
      <c r="L449">
        <f t="shared" si="10"/>
        <v>189298</v>
      </c>
    </row>
    <row r="450" spans="1:15" hidden="1">
      <c r="A450" t="s">
        <v>656</v>
      </c>
      <c r="B450" s="4">
        <v>65000080300048</v>
      </c>
      <c r="C450">
        <v>65</v>
      </c>
      <c r="D450">
        <v>0</v>
      </c>
      <c r="E450">
        <v>8</v>
      </c>
      <c r="F450">
        <v>30</v>
      </c>
      <c r="G450">
        <v>48</v>
      </c>
      <c r="H450">
        <v>0</v>
      </c>
      <c r="I450">
        <v>6500008</v>
      </c>
      <c r="J450">
        <v>3181</v>
      </c>
      <c r="K450">
        <v>57.944508168023901</v>
      </c>
      <c r="L450">
        <f t="shared" si="10"/>
        <v>192479</v>
      </c>
    </row>
    <row r="451" spans="1:15" hidden="1">
      <c r="A451" t="s">
        <v>676</v>
      </c>
      <c r="B451" s="4">
        <v>65000080300078</v>
      </c>
      <c r="C451">
        <v>65</v>
      </c>
      <c r="D451">
        <v>0</v>
      </c>
      <c r="E451">
        <v>8</v>
      </c>
      <c r="F451">
        <v>30</v>
      </c>
      <c r="G451">
        <v>78</v>
      </c>
      <c r="H451">
        <v>0</v>
      </c>
      <c r="I451">
        <v>6500008</v>
      </c>
      <c r="J451">
        <v>2814</v>
      </c>
      <c r="K451">
        <v>57.984736758922693</v>
      </c>
      <c r="L451">
        <f t="shared" si="10"/>
        <v>195293</v>
      </c>
    </row>
    <row r="452" spans="1:15" hidden="1">
      <c r="A452" t="s">
        <v>665</v>
      </c>
      <c r="B452" s="4">
        <v>65000080300057</v>
      </c>
      <c r="C452">
        <v>65</v>
      </c>
      <c r="D452">
        <v>0</v>
      </c>
      <c r="E452">
        <v>8</v>
      </c>
      <c r="F452">
        <v>30</v>
      </c>
      <c r="G452">
        <v>57</v>
      </c>
      <c r="H452">
        <v>0</v>
      </c>
      <c r="I452">
        <v>6500008</v>
      </c>
      <c r="J452">
        <v>5149</v>
      </c>
      <c r="K452">
        <v>58.527080647574522</v>
      </c>
      <c r="L452">
        <f t="shared" si="10"/>
        <v>200442</v>
      </c>
    </row>
    <row r="453" spans="1:15" hidden="1">
      <c r="A453" t="s">
        <v>250</v>
      </c>
      <c r="B453" s="4">
        <v>65000080300073</v>
      </c>
      <c r="C453">
        <v>65</v>
      </c>
      <c r="D453">
        <v>0</v>
      </c>
      <c r="E453">
        <v>8</v>
      </c>
      <c r="F453">
        <v>30</v>
      </c>
      <c r="G453">
        <v>73</v>
      </c>
      <c r="H453">
        <v>0</v>
      </c>
      <c r="I453">
        <v>6500008</v>
      </c>
      <c r="J453">
        <v>5450</v>
      </c>
      <c r="K453">
        <v>58.787246455806297</v>
      </c>
      <c r="L453">
        <f t="shared" si="10"/>
        <v>205892</v>
      </c>
    </row>
    <row r="454" spans="1:15" hidden="1">
      <c r="A454" t="s">
        <v>644</v>
      </c>
      <c r="B454" s="4">
        <v>65000080300035</v>
      </c>
      <c r="C454">
        <v>65</v>
      </c>
      <c r="D454">
        <v>0</v>
      </c>
      <c r="E454">
        <v>8</v>
      </c>
      <c r="F454">
        <v>30</v>
      </c>
      <c r="G454">
        <v>35</v>
      </c>
      <c r="H454">
        <v>0</v>
      </c>
      <c r="I454">
        <v>6500008</v>
      </c>
      <c r="J454">
        <v>6062</v>
      </c>
      <c r="K454">
        <v>59.382256885035567</v>
      </c>
      <c r="L454">
        <f t="shared" si="10"/>
        <v>211954</v>
      </c>
    </row>
    <row r="455" spans="1:15" hidden="1">
      <c r="A455" t="s">
        <v>431</v>
      </c>
      <c r="B455" s="4">
        <v>65000080300081</v>
      </c>
      <c r="C455">
        <v>65</v>
      </c>
      <c r="D455">
        <v>0</v>
      </c>
      <c r="E455">
        <v>8</v>
      </c>
      <c r="F455">
        <v>30</v>
      </c>
      <c r="G455">
        <v>81</v>
      </c>
      <c r="H455">
        <v>0</v>
      </c>
      <c r="I455">
        <v>6500008</v>
      </c>
      <c r="J455">
        <v>5567</v>
      </c>
      <c r="K455">
        <v>59.934644640465976</v>
      </c>
      <c r="L455">
        <f t="shared" si="10"/>
        <v>217521</v>
      </c>
    </row>
    <row r="456" spans="1:15" hidden="1">
      <c r="A456" t="s">
        <v>651</v>
      </c>
      <c r="B456" s="4">
        <v>65000080300042</v>
      </c>
      <c r="C456">
        <v>65</v>
      </c>
      <c r="D456">
        <v>0</v>
      </c>
      <c r="E456">
        <v>8</v>
      </c>
      <c r="F456">
        <v>30</v>
      </c>
      <c r="G456">
        <v>42</v>
      </c>
      <c r="H456">
        <v>0</v>
      </c>
      <c r="I456">
        <v>6500008</v>
      </c>
      <c r="J456">
        <v>4422</v>
      </c>
      <c r="K456">
        <v>60.821089139921078</v>
      </c>
      <c r="L456">
        <f t="shared" si="10"/>
        <v>221943</v>
      </c>
    </row>
    <row r="457" spans="1:15" hidden="1">
      <c r="A457" t="s">
        <v>666</v>
      </c>
      <c r="B457" s="4">
        <v>65000080300058</v>
      </c>
      <c r="C457">
        <v>65</v>
      </c>
      <c r="D457">
        <v>0</v>
      </c>
      <c r="E457">
        <v>8</v>
      </c>
      <c r="F457">
        <v>30</v>
      </c>
      <c r="G457">
        <v>58</v>
      </c>
      <c r="H457">
        <v>0</v>
      </c>
      <c r="I457">
        <v>6500008</v>
      </c>
      <c r="J457">
        <v>2298</v>
      </c>
      <c r="K457">
        <v>61.920743905935176</v>
      </c>
      <c r="L457">
        <f t="shared" si="10"/>
        <v>224241</v>
      </c>
    </row>
    <row r="458" spans="1:15">
      <c r="A458" s="2" t="s">
        <v>521</v>
      </c>
      <c r="B458" s="5">
        <v>65000080300066</v>
      </c>
      <c r="C458" s="2">
        <v>65</v>
      </c>
      <c r="D458" s="2">
        <v>0</v>
      </c>
      <c r="E458" s="2">
        <v>8</v>
      </c>
      <c r="F458" s="2">
        <v>30</v>
      </c>
      <c r="G458" s="2">
        <v>66</v>
      </c>
      <c r="H458" s="2">
        <v>0</v>
      </c>
      <c r="I458" s="2">
        <v>6500008</v>
      </c>
      <c r="J458" s="2">
        <v>4344</v>
      </c>
      <c r="K458" s="2">
        <v>63.672735523297646</v>
      </c>
      <c r="L458" s="2">
        <f t="shared" si="10"/>
        <v>228585</v>
      </c>
      <c r="M458" s="2"/>
      <c r="N458" s="2"/>
      <c r="O458" s="2">
        <v>1</v>
      </c>
    </row>
    <row r="459" spans="1:15" hidden="1">
      <c r="A459" t="s">
        <v>650</v>
      </c>
      <c r="B459" s="4">
        <v>65000080300041</v>
      </c>
      <c r="C459">
        <v>65</v>
      </c>
      <c r="D459">
        <v>0</v>
      </c>
      <c r="E459">
        <v>8</v>
      </c>
      <c r="F459">
        <v>30</v>
      </c>
      <c r="G459">
        <v>41</v>
      </c>
      <c r="H459">
        <v>0</v>
      </c>
      <c r="I459">
        <v>6500008</v>
      </c>
      <c r="J459">
        <v>326</v>
      </c>
      <c r="K459">
        <v>64.490451282969047</v>
      </c>
      <c r="L459">
        <f t="shared" si="10"/>
        <v>228911</v>
      </c>
    </row>
    <row r="460" spans="1:15" hidden="1">
      <c r="A460" t="s">
        <v>631</v>
      </c>
      <c r="B460" s="4">
        <v>65000080300010</v>
      </c>
      <c r="C460">
        <v>65</v>
      </c>
      <c r="D460">
        <v>0</v>
      </c>
      <c r="E460">
        <v>8</v>
      </c>
      <c r="F460">
        <v>30</v>
      </c>
      <c r="G460">
        <v>10</v>
      </c>
      <c r="H460">
        <v>0</v>
      </c>
      <c r="I460">
        <v>6500008</v>
      </c>
      <c r="J460">
        <v>3120</v>
      </c>
      <c r="K460">
        <v>65.175624471660939</v>
      </c>
      <c r="L460">
        <f t="shared" si="10"/>
        <v>232031</v>
      </c>
    </row>
    <row r="461" spans="1:15" hidden="1">
      <c r="A461" t="s">
        <v>674</v>
      </c>
      <c r="B461" s="4">
        <v>65000080300070</v>
      </c>
      <c r="C461">
        <v>65</v>
      </c>
      <c r="D461">
        <v>0</v>
      </c>
      <c r="E461">
        <v>8</v>
      </c>
      <c r="F461">
        <v>30</v>
      </c>
      <c r="G461">
        <v>70</v>
      </c>
      <c r="H461">
        <v>0</v>
      </c>
      <c r="I461">
        <v>6500008</v>
      </c>
      <c r="J461">
        <v>3771</v>
      </c>
      <c r="K461">
        <v>65.354826864620307</v>
      </c>
      <c r="L461">
        <f t="shared" si="10"/>
        <v>235802</v>
      </c>
    </row>
    <row r="462" spans="1:15" hidden="1">
      <c r="A462" t="s">
        <v>673</v>
      </c>
      <c r="B462" s="4">
        <v>65000080300067</v>
      </c>
      <c r="C462">
        <v>65</v>
      </c>
      <c r="D462">
        <v>0</v>
      </c>
      <c r="E462">
        <v>8</v>
      </c>
      <c r="F462">
        <v>30</v>
      </c>
      <c r="G462">
        <v>67</v>
      </c>
      <c r="H462">
        <v>0</v>
      </c>
      <c r="I462">
        <v>6500008</v>
      </c>
      <c r="J462">
        <v>3901</v>
      </c>
      <c r="K462">
        <v>65.801049521735095</v>
      </c>
      <c r="L462">
        <f t="shared" si="10"/>
        <v>239703</v>
      </c>
    </row>
    <row r="463" spans="1:15" hidden="1">
      <c r="A463" t="s">
        <v>661</v>
      </c>
      <c r="B463" s="4">
        <v>65000080300053</v>
      </c>
      <c r="C463">
        <v>65</v>
      </c>
      <c r="D463">
        <v>0</v>
      </c>
      <c r="E463">
        <v>8</v>
      </c>
      <c r="F463">
        <v>30</v>
      </c>
      <c r="G463">
        <v>53</v>
      </c>
      <c r="H463">
        <v>0</v>
      </c>
      <c r="I463">
        <v>6500008</v>
      </c>
      <c r="J463">
        <v>1941</v>
      </c>
      <c r="K463">
        <v>66.195737943800594</v>
      </c>
      <c r="L463">
        <f t="shared" ref="L463:L472" si="11">J463+L462</f>
        <v>241644</v>
      </c>
    </row>
    <row r="464" spans="1:15" hidden="1">
      <c r="A464" t="s">
        <v>634</v>
      </c>
      <c r="B464" s="4">
        <v>65000080300013</v>
      </c>
      <c r="C464">
        <v>65</v>
      </c>
      <c r="D464">
        <v>0</v>
      </c>
      <c r="E464">
        <v>8</v>
      </c>
      <c r="F464">
        <v>30</v>
      </c>
      <c r="G464">
        <v>13</v>
      </c>
      <c r="H464">
        <v>0</v>
      </c>
      <c r="I464">
        <v>6500008</v>
      </c>
      <c r="J464">
        <v>3575</v>
      </c>
      <c r="K464">
        <v>68.869930645837655</v>
      </c>
      <c r="L464">
        <f t="shared" si="11"/>
        <v>245219</v>
      </c>
    </row>
    <row r="465" spans="1:15" hidden="1">
      <c r="A465" t="s">
        <v>668</v>
      </c>
      <c r="B465" s="4">
        <v>65000080300060</v>
      </c>
      <c r="C465">
        <v>65</v>
      </c>
      <c r="D465">
        <v>0</v>
      </c>
      <c r="E465">
        <v>8</v>
      </c>
      <c r="F465">
        <v>30</v>
      </c>
      <c r="G465">
        <v>60</v>
      </c>
      <c r="H465">
        <v>0</v>
      </c>
      <c r="I465">
        <v>6500008</v>
      </c>
      <c r="J465">
        <v>3396</v>
      </c>
      <c r="K465">
        <v>69.633058902470026</v>
      </c>
      <c r="L465">
        <f t="shared" si="11"/>
        <v>248615</v>
      </c>
    </row>
    <row r="466" spans="1:15" hidden="1">
      <c r="A466" t="s">
        <v>652</v>
      </c>
      <c r="B466" s="4">
        <v>65000080300043</v>
      </c>
      <c r="C466">
        <v>65</v>
      </c>
      <c r="D466">
        <v>0</v>
      </c>
      <c r="E466">
        <v>8</v>
      </c>
      <c r="F466">
        <v>30</v>
      </c>
      <c r="G466">
        <v>43</v>
      </c>
      <c r="H466">
        <v>0</v>
      </c>
      <c r="I466">
        <v>6500008</v>
      </c>
      <c r="J466">
        <v>2092</v>
      </c>
      <c r="K466">
        <v>70.461320266008698</v>
      </c>
      <c r="L466">
        <f t="shared" si="11"/>
        <v>250707</v>
      </c>
    </row>
    <row r="467" spans="1:15" hidden="1">
      <c r="A467" t="s">
        <v>649</v>
      </c>
      <c r="B467" s="4">
        <v>65000080300040</v>
      </c>
      <c r="C467">
        <v>65</v>
      </c>
      <c r="D467">
        <v>0</v>
      </c>
      <c r="E467">
        <v>8</v>
      </c>
      <c r="F467">
        <v>30</v>
      </c>
      <c r="G467">
        <v>40</v>
      </c>
      <c r="H467">
        <v>0</v>
      </c>
      <c r="I467">
        <v>6500008</v>
      </c>
      <c r="J467">
        <v>2801</v>
      </c>
      <c r="K467">
        <v>70.960450791892129</v>
      </c>
      <c r="L467">
        <f t="shared" si="11"/>
        <v>253508</v>
      </c>
    </row>
    <row r="468" spans="1:15" hidden="1">
      <c r="A468" t="s">
        <v>663</v>
      </c>
      <c r="B468" s="4">
        <v>65000080300055</v>
      </c>
      <c r="C468">
        <v>65</v>
      </c>
      <c r="D468">
        <v>0</v>
      </c>
      <c r="E468">
        <v>8</v>
      </c>
      <c r="F468">
        <v>30</v>
      </c>
      <c r="G468">
        <v>55</v>
      </c>
      <c r="H468">
        <v>0</v>
      </c>
      <c r="I468">
        <v>6500008</v>
      </c>
      <c r="J468">
        <v>6931</v>
      </c>
      <c r="K468">
        <v>71.966987895256381</v>
      </c>
      <c r="L468">
        <f t="shared" si="11"/>
        <v>260439</v>
      </c>
    </row>
    <row r="469" spans="1:15" hidden="1">
      <c r="A469" t="s">
        <v>653</v>
      </c>
      <c r="B469" s="4">
        <v>65000080300044</v>
      </c>
      <c r="C469">
        <v>65</v>
      </c>
      <c r="D469">
        <v>0</v>
      </c>
      <c r="E469">
        <v>8</v>
      </c>
      <c r="F469">
        <v>30</v>
      </c>
      <c r="G469">
        <v>44</v>
      </c>
      <c r="H469">
        <v>0</v>
      </c>
      <c r="I469">
        <v>6500008</v>
      </c>
      <c r="J469">
        <v>6394</v>
      </c>
      <c r="K469">
        <v>74.929072629664702</v>
      </c>
      <c r="L469">
        <f t="shared" si="11"/>
        <v>266833</v>
      </c>
    </row>
    <row r="470" spans="1:15" hidden="1">
      <c r="A470" t="s">
        <v>638</v>
      </c>
      <c r="B470" s="4">
        <v>65000080300017</v>
      </c>
      <c r="C470">
        <v>65</v>
      </c>
      <c r="D470">
        <v>0</v>
      </c>
      <c r="E470">
        <v>8</v>
      </c>
      <c r="F470">
        <v>30</v>
      </c>
      <c r="G470">
        <v>17</v>
      </c>
      <c r="H470">
        <v>0</v>
      </c>
      <c r="I470">
        <v>6500008</v>
      </c>
      <c r="J470">
        <v>4634</v>
      </c>
      <c r="K470">
        <v>75.908028335412183</v>
      </c>
      <c r="L470">
        <f t="shared" si="11"/>
        <v>271467</v>
      </c>
    </row>
    <row r="471" spans="1:15" hidden="1">
      <c r="A471" t="s">
        <v>641</v>
      </c>
      <c r="B471" s="4">
        <v>65000080300025</v>
      </c>
      <c r="C471">
        <v>65</v>
      </c>
      <c r="D471">
        <v>0</v>
      </c>
      <c r="E471">
        <v>8</v>
      </c>
      <c r="F471">
        <v>30</v>
      </c>
      <c r="G471">
        <v>25</v>
      </c>
      <c r="H471">
        <v>0</v>
      </c>
      <c r="I471">
        <v>6500008</v>
      </c>
      <c r="J471">
        <v>6765</v>
      </c>
      <c r="K471">
        <v>75.949965998288732</v>
      </c>
      <c r="L471">
        <f t="shared" si="11"/>
        <v>278232</v>
      </c>
    </row>
    <row r="472" spans="1:15" hidden="1">
      <c r="A472" t="s">
        <v>633</v>
      </c>
      <c r="B472" s="4">
        <v>65000080300012</v>
      </c>
      <c r="C472">
        <v>65</v>
      </c>
      <c r="D472">
        <v>0</v>
      </c>
      <c r="E472">
        <v>8</v>
      </c>
      <c r="F472">
        <v>30</v>
      </c>
      <c r="G472">
        <v>12</v>
      </c>
      <c r="H472">
        <v>0</v>
      </c>
      <c r="I472">
        <v>6500008</v>
      </c>
      <c r="J472">
        <v>3796</v>
      </c>
      <c r="K472">
        <v>75.970431608271227</v>
      </c>
      <c r="L472">
        <f t="shared" si="11"/>
        <v>282028</v>
      </c>
    </row>
    <row r="473" spans="1:15" hidden="1">
      <c r="A473" t="s">
        <v>750</v>
      </c>
      <c r="B473" s="4">
        <v>65000101300040</v>
      </c>
      <c r="C473">
        <v>65</v>
      </c>
      <c r="D473">
        <v>0</v>
      </c>
      <c r="E473">
        <v>10</v>
      </c>
      <c r="F473">
        <v>130</v>
      </c>
      <c r="G473">
        <v>40</v>
      </c>
      <c r="H473">
        <v>0</v>
      </c>
      <c r="I473">
        <v>6500010</v>
      </c>
      <c r="J473">
        <v>5379</v>
      </c>
      <c r="K473">
        <v>1.4121060639295469</v>
      </c>
      <c r="L473">
        <f>J473</f>
        <v>5379</v>
      </c>
      <c r="M473">
        <f>272370/4</f>
        <v>68092.5</v>
      </c>
      <c r="N473">
        <v>160006</v>
      </c>
    </row>
    <row r="474" spans="1:15" hidden="1">
      <c r="A474" t="s">
        <v>710</v>
      </c>
      <c r="B474" s="4">
        <v>65000100900021</v>
      </c>
      <c r="C474">
        <v>65</v>
      </c>
      <c r="D474">
        <v>0</v>
      </c>
      <c r="E474">
        <v>10</v>
      </c>
      <c r="F474">
        <v>90</v>
      </c>
      <c r="G474">
        <v>21</v>
      </c>
      <c r="H474">
        <v>0</v>
      </c>
      <c r="I474">
        <v>6500010</v>
      </c>
      <c r="J474">
        <v>1278</v>
      </c>
      <c r="K474">
        <v>1.6545292955999185</v>
      </c>
      <c r="L474">
        <f>J474+L473</f>
        <v>6657</v>
      </c>
      <c r="N474">
        <f>N473+M473</f>
        <v>228098.5</v>
      </c>
    </row>
    <row r="475" spans="1:15" hidden="1">
      <c r="A475" t="s">
        <v>748</v>
      </c>
      <c r="B475" s="4">
        <v>65000101300038</v>
      </c>
      <c r="C475">
        <v>65</v>
      </c>
      <c r="D475">
        <v>0</v>
      </c>
      <c r="E475">
        <v>10</v>
      </c>
      <c r="F475">
        <v>130</v>
      </c>
      <c r="G475">
        <v>38</v>
      </c>
      <c r="H475">
        <v>0</v>
      </c>
      <c r="I475">
        <v>6500010</v>
      </c>
      <c r="J475">
        <v>4396</v>
      </c>
      <c r="K475">
        <v>3.7516257193423912</v>
      </c>
      <c r="L475">
        <f t="shared" ref="L475:L538" si="12">J475+L474</f>
        <v>11053</v>
      </c>
      <c r="N475">
        <f>N473+2*M473-L547</f>
        <v>23821</v>
      </c>
    </row>
    <row r="476" spans="1:15" hidden="1">
      <c r="A476" t="s">
        <v>695</v>
      </c>
      <c r="B476" s="4">
        <v>65000100900006</v>
      </c>
      <c r="C476">
        <v>65</v>
      </c>
      <c r="D476">
        <v>0</v>
      </c>
      <c r="E476">
        <v>10</v>
      </c>
      <c r="F476">
        <v>90</v>
      </c>
      <c r="G476">
        <v>6</v>
      </c>
      <c r="H476">
        <v>0</v>
      </c>
      <c r="I476">
        <v>6500010</v>
      </c>
      <c r="J476">
        <v>6020</v>
      </c>
      <c r="K476">
        <v>4.9652010222485998</v>
      </c>
      <c r="L476">
        <f t="shared" si="12"/>
        <v>17073</v>
      </c>
      <c r="N476">
        <f>N473+3*M473-L547</f>
        <v>91913.5</v>
      </c>
    </row>
    <row r="477" spans="1:15" hidden="1">
      <c r="A477" t="s">
        <v>728</v>
      </c>
      <c r="B477" s="4">
        <v>65000101300013</v>
      </c>
      <c r="C477">
        <v>65</v>
      </c>
      <c r="D477">
        <v>0</v>
      </c>
      <c r="E477">
        <v>10</v>
      </c>
      <c r="F477">
        <v>130</v>
      </c>
      <c r="G477">
        <v>13</v>
      </c>
      <c r="H477">
        <v>0</v>
      </c>
      <c r="I477">
        <v>6500010</v>
      </c>
      <c r="J477">
        <v>5273</v>
      </c>
      <c r="K477">
        <v>5.7737342929061546</v>
      </c>
      <c r="L477">
        <f t="shared" si="12"/>
        <v>22346</v>
      </c>
    </row>
    <row r="478" spans="1:15" hidden="1">
      <c r="A478" t="s">
        <v>704</v>
      </c>
      <c r="B478" s="4">
        <v>65000100900015</v>
      </c>
      <c r="C478">
        <v>65</v>
      </c>
      <c r="D478">
        <v>0</v>
      </c>
      <c r="E478">
        <v>10</v>
      </c>
      <c r="F478">
        <v>90</v>
      </c>
      <c r="G478">
        <v>15</v>
      </c>
      <c r="H478">
        <v>0</v>
      </c>
      <c r="I478">
        <v>6500010</v>
      </c>
      <c r="J478">
        <v>708</v>
      </c>
      <c r="K478">
        <v>6.2994033031644383</v>
      </c>
      <c r="L478">
        <f t="shared" si="12"/>
        <v>23054</v>
      </c>
    </row>
    <row r="479" spans="1:15" hidden="1">
      <c r="A479" t="s">
        <v>705</v>
      </c>
      <c r="B479" s="4">
        <v>65000100900016</v>
      </c>
      <c r="C479">
        <v>65</v>
      </c>
      <c r="D479">
        <v>0</v>
      </c>
      <c r="E479">
        <v>10</v>
      </c>
      <c r="F479">
        <v>90</v>
      </c>
      <c r="G479">
        <v>16</v>
      </c>
      <c r="H479">
        <v>0</v>
      </c>
      <c r="I479">
        <v>6500010</v>
      </c>
      <c r="J479">
        <v>726</v>
      </c>
      <c r="K479">
        <v>7.045582919032384</v>
      </c>
      <c r="L479">
        <f t="shared" si="12"/>
        <v>23780</v>
      </c>
    </row>
    <row r="480" spans="1:15">
      <c r="A480" s="2" t="s">
        <v>703</v>
      </c>
      <c r="B480" s="5">
        <v>65000100900014</v>
      </c>
      <c r="C480" s="2">
        <v>65</v>
      </c>
      <c r="D480" s="2">
        <v>0</v>
      </c>
      <c r="E480" s="2">
        <v>10</v>
      </c>
      <c r="F480" s="2">
        <v>90</v>
      </c>
      <c r="G480" s="2">
        <v>14</v>
      </c>
      <c r="H480" s="2">
        <v>0</v>
      </c>
      <c r="I480" s="2">
        <v>6500010</v>
      </c>
      <c r="J480" s="2">
        <v>830</v>
      </c>
      <c r="K480" s="2">
        <v>7.642021182193262</v>
      </c>
      <c r="L480" s="2">
        <f t="shared" si="12"/>
        <v>24610</v>
      </c>
      <c r="M480" s="2"/>
      <c r="N480" s="2"/>
      <c r="O480" s="2">
        <v>1</v>
      </c>
    </row>
    <row r="481" spans="1:12" hidden="1">
      <c r="A481" t="s">
        <v>357</v>
      </c>
      <c r="B481" s="4">
        <v>65000101300029</v>
      </c>
      <c r="C481">
        <v>65</v>
      </c>
      <c r="D481">
        <v>0</v>
      </c>
      <c r="E481">
        <v>10</v>
      </c>
      <c r="F481">
        <v>130</v>
      </c>
      <c r="G481">
        <v>29</v>
      </c>
      <c r="H481">
        <v>0</v>
      </c>
      <c r="I481">
        <v>6500010</v>
      </c>
      <c r="J481">
        <v>3011</v>
      </c>
      <c r="K481">
        <v>7.7987475813584783</v>
      </c>
      <c r="L481">
        <f t="shared" si="12"/>
        <v>27621</v>
      </c>
    </row>
    <row r="482" spans="1:12" hidden="1">
      <c r="A482" t="s">
        <v>716</v>
      </c>
      <c r="B482" s="4">
        <v>65000101300001</v>
      </c>
      <c r="C482">
        <v>65</v>
      </c>
      <c r="D482">
        <v>0</v>
      </c>
      <c r="E482">
        <v>10</v>
      </c>
      <c r="F482">
        <v>130</v>
      </c>
      <c r="G482">
        <v>1</v>
      </c>
      <c r="H482">
        <v>0</v>
      </c>
      <c r="I482">
        <v>6500010</v>
      </c>
      <c r="J482">
        <v>4615</v>
      </c>
      <c r="K482">
        <v>7.8377853185768673</v>
      </c>
      <c r="L482">
        <f t="shared" si="12"/>
        <v>32236</v>
      </c>
    </row>
    <row r="483" spans="1:12" hidden="1">
      <c r="A483" t="s">
        <v>727</v>
      </c>
      <c r="B483" s="4">
        <v>65000101300012</v>
      </c>
      <c r="C483">
        <v>65</v>
      </c>
      <c r="D483">
        <v>0</v>
      </c>
      <c r="E483">
        <v>10</v>
      </c>
      <c r="F483">
        <v>130</v>
      </c>
      <c r="G483">
        <v>12</v>
      </c>
      <c r="H483">
        <v>0</v>
      </c>
      <c r="I483">
        <v>6500010</v>
      </c>
      <c r="J483">
        <v>6738</v>
      </c>
      <c r="K483">
        <v>9.3339419951745555</v>
      </c>
      <c r="L483">
        <f t="shared" si="12"/>
        <v>38974</v>
      </c>
    </row>
    <row r="484" spans="1:12" hidden="1">
      <c r="A484" t="s">
        <v>474</v>
      </c>
      <c r="B484" s="4">
        <v>65000101300024</v>
      </c>
      <c r="C484">
        <v>65</v>
      </c>
      <c r="D484">
        <v>0</v>
      </c>
      <c r="E484">
        <v>10</v>
      </c>
      <c r="F484">
        <v>130</v>
      </c>
      <c r="G484">
        <v>24</v>
      </c>
      <c r="H484">
        <v>0</v>
      </c>
      <c r="I484">
        <v>6500010</v>
      </c>
      <c r="J484">
        <v>4124</v>
      </c>
      <c r="K484">
        <v>11.226642036541701</v>
      </c>
      <c r="L484">
        <f t="shared" si="12"/>
        <v>43098</v>
      </c>
    </row>
    <row r="485" spans="1:12" hidden="1">
      <c r="A485" t="s">
        <v>691</v>
      </c>
      <c r="B485" s="4">
        <v>65000100900002</v>
      </c>
      <c r="C485">
        <v>65</v>
      </c>
      <c r="D485">
        <v>0</v>
      </c>
      <c r="E485">
        <v>10</v>
      </c>
      <c r="F485">
        <v>90</v>
      </c>
      <c r="G485">
        <v>2</v>
      </c>
      <c r="H485">
        <v>0</v>
      </c>
      <c r="I485">
        <v>6500010</v>
      </c>
      <c r="J485">
        <v>556</v>
      </c>
      <c r="K485">
        <v>11.792732765889472</v>
      </c>
      <c r="L485">
        <f t="shared" si="12"/>
        <v>43654</v>
      </c>
    </row>
    <row r="486" spans="1:12" hidden="1">
      <c r="A486" t="s">
        <v>520</v>
      </c>
      <c r="B486" s="4">
        <v>65000101300041</v>
      </c>
      <c r="C486">
        <v>65</v>
      </c>
      <c r="D486">
        <v>0</v>
      </c>
      <c r="E486">
        <v>10</v>
      </c>
      <c r="F486">
        <v>130</v>
      </c>
      <c r="G486">
        <v>41</v>
      </c>
      <c r="H486">
        <v>0</v>
      </c>
      <c r="I486">
        <v>6500010</v>
      </c>
      <c r="J486">
        <v>2662</v>
      </c>
      <c r="K486">
        <v>12.388092288482918</v>
      </c>
      <c r="L486">
        <f t="shared" si="12"/>
        <v>46316</v>
      </c>
    </row>
    <row r="487" spans="1:12" hidden="1">
      <c r="A487" t="s">
        <v>712</v>
      </c>
      <c r="B487" s="4">
        <v>65000100900024</v>
      </c>
      <c r="C487">
        <v>65</v>
      </c>
      <c r="D487">
        <v>0</v>
      </c>
      <c r="E487">
        <v>10</v>
      </c>
      <c r="F487">
        <v>90</v>
      </c>
      <c r="G487">
        <v>24</v>
      </c>
      <c r="H487">
        <v>0</v>
      </c>
      <c r="I487">
        <v>6500010</v>
      </c>
      <c r="J487">
        <v>6007</v>
      </c>
      <c r="K487">
        <v>13.029675740754975</v>
      </c>
      <c r="L487">
        <f t="shared" si="12"/>
        <v>52323</v>
      </c>
    </row>
    <row r="488" spans="1:12" hidden="1">
      <c r="A488" t="s">
        <v>754</v>
      </c>
      <c r="B488" s="4">
        <v>65000101300046</v>
      </c>
      <c r="C488">
        <v>65</v>
      </c>
      <c r="D488">
        <v>0</v>
      </c>
      <c r="E488">
        <v>10</v>
      </c>
      <c r="F488">
        <v>130</v>
      </c>
      <c r="G488">
        <v>46</v>
      </c>
      <c r="H488">
        <v>0</v>
      </c>
      <c r="I488">
        <v>6500010</v>
      </c>
      <c r="J488">
        <v>4937</v>
      </c>
      <c r="K488">
        <v>15.182832511068955</v>
      </c>
      <c r="L488">
        <f t="shared" si="12"/>
        <v>57260</v>
      </c>
    </row>
    <row r="489" spans="1:12" hidden="1">
      <c r="A489" t="s">
        <v>752</v>
      </c>
      <c r="B489" s="4">
        <v>65000101300044</v>
      </c>
      <c r="C489">
        <v>65</v>
      </c>
      <c r="D489">
        <v>0</v>
      </c>
      <c r="E489">
        <v>10</v>
      </c>
      <c r="F489">
        <v>130</v>
      </c>
      <c r="G489">
        <v>44</v>
      </c>
      <c r="H489">
        <v>0</v>
      </c>
      <c r="I489">
        <v>6500010</v>
      </c>
      <c r="J489">
        <v>2817</v>
      </c>
      <c r="K489">
        <v>15.393174153454964</v>
      </c>
      <c r="L489">
        <f t="shared" si="12"/>
        <v>60077</v>
      </c>
    </row>
    <row r="490" spans="1:12" hidden="1">
      <c r="A490" t="s">
        <v>714</v>
      </c>
      <c r="B490" s="4">
        <v>65000100900027</v>
      </c>
      <c r="C490">
        <v>65</v>
      </c>
      <c r="D490">
        <v>0</v>
      </c>
      <c r="E490">
        <v>10</v>
      </c>
      <c r="F490">
        <v>90</v>
      </c>
      <c r="G490">
        <v>27</v>
      </c>
      <c r="H490">
        <v>0</v>
      </c>
      <c r="I490">
        <v>6500010</v>
      </c>
      <c r="J490">
        <v>10365</v>
      </c>
      <c r="K490">
        <v>15.422183313831194</v>
      </c>
      <c r="L490">
        <f t="shared" si="12"/>
        <v>70442</v>
      </c>
    </row>
    <row r="491" spans="1:12" hidden="1">
      <c r="A491" t="s">
        <v>702</v>
      </c>
      <c r="B491" s="4">
        <v>65000100900013</v>
      </c>
      <c r="C491">
        <v>65</v>
      </c>
      <c r="D491">
        <v>0</v>
      </c>
      <c r="E491">
        <v>10</v>
      </c>
      <c r="F491">
        <v>90</v>
      </c>
      <c r="G491">
        <v>13</v>
      </c>
      <c r="H491">
        <v>0</v>
      </c>
      <c r="I491">
        <v>6500010</v>
      </c>
      <c r="J491">
        <v>483</v>
      </c>
      <c r="K491">
        <v>15.48214684917312</v>
      </c>
      <c r="L491">
        <f t="shared" si="12"/>
        <v>70925</v>
      </c>
    </row>
    <row r="492" spans="1:12" hidden="1">
      <c r="A492" t="s">
        <v>709</v>
      </c>
      <c r="B492" s="4">
        <v>65000100900020</v>
      </c>
      <c r="C492">
        <v>65</v>
      </c>
      <c r="D492">
        <v>0</v>
      </c>
      <c r="E492">
        <v>10</v>
      </c>
      <c r="F492">
        <v>90</v>
      </c>
      <c r="G492">
        <v>20</v>
      </c>
      <c r="H492">
        <v>0</v>
      </c>
      <c r="I492">
        <v>6500010</v>
      </c>
      <c r="J492">
        <v>851</v>
      </c>
      <c r="K492">
        <v>17.544465267488331</v>
      </c>
      <c r="L492">
        <f t="shared" si="12"/>
        <v>71776</v>
      </c>
    </row>
    <row r="493" spans="1:12" hidden="1">
      <c r="A493" t="s">
        <v>721</v>
      </c>
      <c r="B493" s="4">
        <v>65000101300006</v>
      </c>
      <c r="C493">
        <v>65</v>
      </c>
      <c r="D493">
        <v>0</v>
      </c>
      <c r="E493">
        <v>10</v>
      </c>
      <c r="F493">
        <v>130</v>
      </c>
      <c r="G493">
        <v>6</v>
      </c>
      <c r="H493">
        <v>0</v>
      </c>
      <c r="I493">
        <v>6500010</v>
      </c>
      <c r="J493">
        <v>3926</v>
      </c>
      <c r="K493">
        <v>17.912267649356632</v>
      </c>
      <c r="L493">
        <f t="shared" si="12"/>
        <v>75702</v>
      </c>
    </row>
    <row r="494" spans="1:12" hidden="1">
      <c r="A494" t="s">
        <v>713</v>
      </c>
      <c r="B494" s="4">
        <v>65000100900026</v>
      </c>
      <c r="C494">
        <v>65</v>
      </c>
      <c r="D494">
        <v>0</v>
      </c>
      <c r="E494">
        <v>10</v>
      </c>
      <c r="F494">
        <v>90</v>
      </c>
      <c r="G494">
        <v>26</v>
      </c>
      <c r="H494">
        <v>0</v>
      </c>
      <c r="I494">
        <v>6500010</v>
      </c>
      <c r="J494">
        <v>2854</v>
      </c>
      <c r="K494">
        <v>18.310111492193876</v>
      </c>
      <c r="L494">
        <f t="shared" si="12"/>
        <v>78556</v>
      </c>
    </row>
    <row r="495" spans="1:12" hidden="1">
      <c r="A495" t="s">
        <v>746</v>
      </c>
      <c r="B495" s="4">
        <v>65000101300036</v>
      </c>
      <c r="C495">
        <v>65</v>
      </c>
      <c r="D495">
        <v>0</v>
      </c>
      <c r="E495">
        <v>10</v>
      </c>
      <c r="F495">
        <v>130</v>
      </c>
      <c r="G495">
        <v>36</v>
      </c>
      <c r="H495">
        <v>0</v>
      </c>
      <c r="I495">
        <v>6500010</v>
      </c>
      <c r="J495">
        <v>4584</v>
      </c>
      <c r="K495">
        <v>19.634026815733723</v>
      </c>
      <c r="L495">
        <f t="shared" si="12"/>
        <v>83140</v>
      </c>
    </row>
    <row r="496" spans="1:12" hidden="1">
      <c r="A496" t="s">
        <v>743</v>
      </c>
      <c r="B496" s="4">
        <v>65000101300032</v>
      </c>
      <c r="C496">
        <v>65</v>
      </c>
      <c r="D496">
        <v>0</v>
      </c>
      <c r="E496">
        <v>10</v>
      </c>
      <c r="F496">
        <v>130</v>
      </c>
      <c r="G496">
        <v>32</v>
      </c>
      <c r="H496">
        <v>0</v>
      </c>
      <c r="I496">
        <v>6500010</v>
      </c>
      <c r="J496">
        <v>2462</v>
      </c>
      <c r="K496">
        <v>19.672879238474238</v>
      </c>
      <c r="L496">
        <f t="shared" si="12"/>
        <v>85602</v>
      </c>
    </row>
    <row r="497" spans="1:15" hidden="1">
      <c r="A497" t="s">
        <v>738</v>
      </c>
      <c r="B497" s="4">
        <v>65000101300025</v>
      </c>
      <c r="C497">
        <v>65</v>
      </c>
      <c r="D497">
        <v>0</v>
      </c>
      <c r="E497">
        <v>10</v>
      </c>
      <c r="F497">
        <v>130</v>
      </c>
      <c r="G497">
        <v>25</v>
      </c>
      <c r="H497">
        <v>0</v>
      </c>
      <c r="I497">
        <v>6500010</v>
      </c>
      <c r="J497">
        <v>2062</v>
      </c>
      <c r="K497">
        <v>21.09547469310888</v>
      </c>
      <c r="L497">
        <f t="shared" si="12"/>
        <v>87664</v>
      </c>
    </row>
    <row r="498" spans="1:15" hidden="1">
      <c r="A498" t="s">
        <v>730</v>
      </c>
      <c r="B498" s="4">
        <v>65000101300015</v>
      </c>
      <c r="C498">
        <v>65</v>
      </c>
      <c r="D498">
        <v>0</v>
      </c>
      <c r="E498">
        <v>10</v>
      </c>
      <c r="F498">
        <v>130</v>
      </c>
      <c r="G498">
        <v>15</v>
      </c>
      <c r="H498">
        <v>0</v>
      </c>
      <c r="I498">
        <v>6500010</v>
      </c>
      <c r="J498">
        <v>1413</v>
      </c>
      <c r="K498">
        <v>21.162440025470548</v>
      </c>
      <c r="L498">
        <f t="shared" si="12"/>
        <v>89077</v>
      </c>
    </row>
    <row r="499" spans="1:15" hidden="1">
      <c r="A499" t="s">
        <v>739</v>
      </c>
      <c r="B499" s="4">
        <v>65000101300026</v>
      </c>
      <c r="C499">
        <v>65</v>
      </c>
      <c r="D499">
        <v>0</v>
      </c>
      <c r="E499">
        <v>10</v>
      </c>
      <c r="F499">
        <v>130</v>
      </c>
      <c r="G499">
        <v>26</v>
      </c>
      <c r="H499">
        <v>0</v>
      </c>
      <c r="I499">
        <v>6500010</v>
      </c>
      <c r="J499">
        <v>1389</v>
      </c>
      <c r="K499">
        <v>21.215169933995821</v>
      </c>
      <c r="L499">
        <f t="shared" si="12"/>
        <v>90466</v>
      </c>
    </row>
    <row r="500" spans="1:15">
      <c r="A500" s="2" t="s">
        <v>753</v>
      </c>
      <c r="B500" s="5">
        <v>65000101300045</v>
      </c>
      <c r="C500" s="2">
        <v>65</v>
      </c>
      <c r="D500" s="2">
        <v>0</v>
      </c>
      <c r="E500" s="2">
        <v>10</v>
      </c>
      <c r="F500" s="2">
        <v>130</v>
      </c>
      <c r="G500" s="2">
        <v>45</v>
      </c>
      <c r="H500" s="2">
        <v>0</v>
      </c>
      <c r="I500" s="2">
        <v>6500010</v>
      </c>
      <c r="J500" s="2">
        <v>2622</v>
      </c>
      <c r="K500" s="2">
        <v>21.287000788607621</v>
      </c>
      <c r="L500" s="2">
        <f t="shared" si="12"/>
        <v>93088</v>
      </c>
      <c r="M500" s="2"/>
      <c r="N500" s="2"/>
      <c r="O500" s="2">
        <v>1</v>
      </c>
    </row>
    <row r="501" spans="1:15" hidden="1">
      <c r="A501" t="s">
        <v>725</v>
      </c>
      <c r="B501" s="4">
        <v>65000101300010</v>
      </c>
      <c r="C501">
        <v>65</v>
      </c>
      <c r="D501">
        <v>0</v>
      </c>
      <c r="E501">
        <v>10</v>
      </c>
      <c r="F501">
        <v>130</v>
      </c>
      <c r="G501">
        <v>10</v>
      </c>
      <c r="H501">
        <v>0</v>
      </c>
      <c r="I501">
        <v>6500010</v>
      </c>
      <c r="J501">
        <v>7068</v>
      </c>
      <c r="K501">
        <v>22.692364143034396</v>
      </c>
      <c r="L501">
        <f t="shared" si="12"/>
        <v>100156</v>
      </c>
    </row>
    <row r="502" spans="1:15" hidden="1">
      <c r="A502" t="s">
        <v>715</v>
      </c>
      <c r="B502" s="4">
        <v>65000100900028</v>
      </c>
      <c r="C502">
        <v>65</v>
      </c>
      <c r="D502">
        <v>0</v>
      </c>
      <c r="E502">
        <v>10</v>
      </c>
      <c r="F502">
        <v>90</v>
      </c>
      <c r="G502">
        <v>28</v>
      </c>
      <c r="H502">
        <v>0</v>
      </c>
      <c r="I502">
        <v>6500010</v>
      </c>
      <c r="J502">
        <v>4001</v>
      </c>
      <c r="K502">
        <v>22.892746203048659</v>
      </c>
      <c r="L502">
        <f t="shared" si="12"/>
        <v>104157</v>
      </c>
    </row>
    <row r="503" spans="1:15" hidden="1">
      <c r="A503" t="s">
        <v>697</v>
      </c>
      <c r="B503" s="4">
        <v>65000100900008</v>
      </c>
      <c r="C503">
        <v>65</v>
      </c>
      <c r="D503">
        <v>0</v>
      </c>
      <c r="E503">
        <v>10</v>
      </c>
      <c r="F503">
        <v>90</v>
      </c>
      <c r="G503">
        <v>8</v>
      </c>
      <c r="H503">
        <v>0</v>
      </c>
      <c r="I503">
        <v>6500010</v>
      </c>
      <c r="J503">
        <v>7822</v>
      </c>
      <c r="K503">
        <v>24.769035955456783</v>
      </c>
      <c r="L503">
        <f t="shared" si="12"/>
        <v>111979</v>
      </c>
    </row>
    <row r="504" spans="1:15" hidden="1">
      <c r="A504" t="s">
        <v>701</v>
      </c>
      <c r="B504" s="4">
        <v>65000100900012</v>
      </c>
      <c r="C504">
        <v>65</v>
      </c>
      <c r="D504">
        <v>0</v>
      </c>
      <c r="E504">
        <v>10</v>
      </c>
      <c r="F504">
        <v>90</v>
      </c>
      <c r="G504">
        <v>12</v>
      </c>
      <c r="H504">
        <v>0</v>
      </c>
      <c r="I504">
        <v>6500010</v>
      </c>
      <c r="J504">
        <v>1004</v>
      </c>
      <c r="K504">
        <v>25.685441118150766</v>
      </c>
      <c r="L504">
        <f t="shared" si="12"/>
        <v>112983</v>
      </c>
    </row>
    <row r="505" spans="1:15" hidden="1">
      <c r="A505" t="s">
        <v>744</v>
      </c>
      <c r="B505" s="4">
        <v>65000101300033</v>
      </c>
      <c r="C505">
        <v>65</v>
      </c>
      <c r="D505">
        <v>0</v>
      </c>
      <c r="E505">
        <v>10</v>
      </c>
      <c r="F505">
        <v>130</v>
      </c>
      <c r="G505">
        <v>33</v>
      </c>
      <c r="H505">
        <v>0</v>
      </c>
      <c r="I505">
        <v>6500010</v>
      </c>
      <c r="J505">
        <v>4706</v>
      </c>
      <c r="K505">
        <v>26.895574741406776</v>
      </c>
      <c r="L505">
        <f t="shared" si="12"/>
        <v>117689</v>
      </c>
    </row>
    <row r="506" spans="1:15" hidden="1">
      <c r="A506" t="s">
        <v>726</v>
      </c>
      <c r="B506" s="4">
        <v>65000101300011</v>
      </c>
      <c r="C506">
        <v>65</v>
      </c>
      <c r="D506">
        <v>0</v>
      </c>
      <c r="E506">
        <v>10</v>
      </c>
      <c r="F506">
        <v>130</v>
      </c>
      <c r="G506">
        <v>11</v>
      </c>
      <c r="H506">
        <v>0</v>
      </c>
      <c r="I506">
        <v>6500010</v>
      </c>
      <c r="J506">
        <v>2755</v>
      </c>
      <c r="K506">
        <v>27.53097076320298</v>
      </c>
      <c r="L506">
        <f t="shared" si="12"/>
        <v>120444</v>
      </c>
    </row>
    <row r="507" spans="1:15" hidden="1">
      <c r="A507" t="s">
        <v>700</v>
      </c>
      <c r="B507" s="4">
        <v>65000100900011</v>
      </c>
      <c r="C507">
        <v>65</v>
      </c>
      <c r="D507">
        <v>0</v>
      </c>
      <c r="E507">
        <v>10</v>
      </c>
      <c r="F507">
        <v>90</v>
      </c>
      <c r="G507">
        <v>11</v>
      </c>
      <c r="H507">
        <v>0</v>
      </c>
      <c r="I507">
        <v>6500010</v>
      </c>
      <c r="J507">
        <v>2255</v>
      </c>
      <c r="K507">
        <v>28.472520992703672</v>
      </c>
      <c r="L507">
        <f t="shared" si="12"/>
        <v>122699</v>
      </c>
    </row>
    <row r="508" spans="1:15" hidden="1">
      <c r="A508" t="s">
        <v>707</v>
      </c>
      <c r="B508" s="4">
        <v>65000100900018</v>
      </c>
      <c r="C508">
        <v>65</v>
      </c>
      <c r="D508">
        <v>0</v>
      </c>
      <c r="E508">
        <v>10</v>
      </c>
      <c r="F508">
        <v>90</v>
      </c>
      <c r="G508">
        <v>18</v>
      </c>
      <c r="H508">
        <v>0</v>
      </c>
      <c r="I508">
        <v>6500010</v>
      </c>
      <c r="J508">
        <v>1332</v>
      </c>
      <c r="K508">
        <v>28.731686892313533</v>
      </c>
      <c r="L508">
        <f t="shared" si="12"/>
        <v>124031</v>
      </c>
    </row>
    <row r="509" spans="1:15" hidden="1">
      <c r="A509" t="s">
        <v>751</v>
      </c>
      <c r="B509" s="4">
        <v>65000101300042</v>
      </c>
      <c r="C509">
        <v>65</v>
      </c>
      <c r="D509">
        <v>0</v>
      </c>
      <c r="E509">
        <v>10</v>
      </c>
      <c r="F509">
        <v>130</v>
      </c>
      <c r="G509">
        <v>42</v>
      </c>
      <c r="H509">
        <v>0</v>
      </c>
      <c r="I509">
        <v>6500010</v>
      </c>
      <c r="J509">
        <v>3830</v>
      </c>
      <c r="K509">
        <v>33.056943169980627</v>
      </c>
      <c r="L509">
        <f t="shared" si="12"/>
        <v>127861</v>
      </c>
    </row>
    <row r="510" spans="1:15" hidden="1">
      <c r="A510" t="s">
        <v>605</v>
      </c>
      <c r="B510" s="4">
        <v>65000101300035</v>
      </c>
      <c r="C510">
        <v>65</v>
      </c>
      <c r="D510">
        <v>0</v>
      </c>
      <c r="E510">
        <v>10</v>
      </c>
      <c r="F510">
        <v>130</v>
      </c>
      <c r="G510">
        <v>35</v>
      </c>
      <c r="H510">
        <v>0</v>
      </c>
      <c r="I510">
        <v>6500010</v>
      </c>
      <c r="J510">
        <v>3915</v>
      </c>
      <c r="K510">
        <v>33.312704521443436</v>
      </c>
      <c r="L510">
        <f t="shared" si="12"/>
        <v>131776</v>
      </c>
    </row>
    <row r="511" spans="1:15" hidden="1">
      <c r="A511" t="s">
        <v>596</v>
      </c>
      <c r="B511" s="4">
        <v>65000101300028</v>
      </c>
      <c r="C511">
        <v>65</v>
      </c>
      <c r="D511">
        <v>0</v>
      </c>
      <c r="E511">
        <v>10</v>
      </c>
      <c r="F511">
        <v>130</v>
      </c>
      <c r="G511">
        <v>28</v>
      </c>
      <c r="H511">
        <v>0</v>
      </c>
      <c r="I511">
        <v>6500010</v>
      </c>
      <c r="J511">
        <v>4743</v>
      </c>
      <c r="K511">
        <v>33.785812619602666</v>
      </c>
      <c r="L511">
        <f t="shared" si="12"/>
        <v>136519</v>
      </c>
    </row>
    <row r="512" spans="1:15" hidden="1">
      <c r="A512" t="s">
        <v>699</v>
      </c>
      <c r="B512" s="4">
        <v>65000100900010</v>
      </c>
      <c r="C512">
        <v>65</v>
      </c>
      <c r="D512">
        <v>0</v>
      </c>
      <c r="E512">
        <v>10</v>
      </c>
      <c r="F512">
        <v>90</v>
      </c>
      <c r="G512">
        <v>10</v>
      </c>
      <c r="H512">
        <v>0</v>
      </c>
      <c r="I512">
        <v>6500010</v>
      </c>
      <c r="J512">
        <v>3418</v>
      </c>
      <c r="K512">
        <v>34.44842134389225</v>
      </c>
      <c r="L512">
        <f t="shared" si="12"/>
        <v>139937</v>
      </c>
    </row>
    <row r="513" spans="1:15" hidden="1">
      <c r="A513" t="s">
        <v>755</v>
      </c>
      <c r="B513" s="4">
        <v>65000101300047</v>
      </c>
      <c r="C513">
        <v>65</v>
      </c>
      <c r="D513">
        <v>0</v>
      </c>
      <c r="E513">
        <v>10</v>
      </c>
      <c r="F513">
        <v>130</v>
      </c>
      <c r="G513">
        <v>47</v>
      </c>
      <c r="H513">
        <v>0</v>
      </c>
      <c r="I513">
        <v>6500010</v>
      </c>
      <c r="J513">
        <v>3514</v>
      </c>
      <c r="K513">
        <v>34.545001518969407</v>
      </c>
      <c r="L513">
        <f t="shared" si="12"/>
        <v>143451</v>
      </c>
    </row>
    <row r="514" spans="1:15" hidden="1">
      <c r="A514" t="s">
        <v>733</v>
      </c>
      <c r="B514" s="4">
        <v>65000101300018</v>
      </c>
      <c r="C514">
        <v>65</v>
      </c>
      <c r="D514">
        <v>0</v>
      </c>
      <c r="E514">
        <v>10</v>
      </c>
      <c r="F514">
        <v>130</v>
      </c>
      <c r="G514">
        <v>18</v>
      </c>
      <c r="H514">
        <v>0</v>
      </c>
      <c r="I514">
        <v>6500010</v>
      </c>
      <c r="J514">
        <v>5901</v>
      </c>
      <c r="K514">
        <v>34.617052560865915</v>
      </c>
      <c r="L514">
        <f t="shared" si="12"/>
        <v>149352</v>
      </c>
    </row>
    <row r="515" spans="1:15" hidden="1">
      <c r="A515" t="s">
        <v>706</v>
      </c>
      <c r="B515" s="4">
        <v>65000100900017</v>
      </c>
      <c r="C515">
        <v>65</v>
      </c>
      <c r="D515">
        <v>0</v>
      </c>
      <c r="E515">
        <v>10</v>
      </c>
      <c r="F515">
        <v>90</v>
      </c>
      <c r="G515">
        <v>17</v>
      </c>
      <c r="H515">
        <v>0</v>
      </c>
      <c r="I515">
        <v>6500010</v>
      </c>
      <c r="J515">
        <v>1944</v>
      </c>
      <c r="K515">
        <v>34.836274533628099</v>
      </c>
      <c r="L515">
        <f t="shared" si="12"/>
        <v>151296</v>
      </c>
    </row>
    <row r="516" spans="1:15" hidden="1">
      <c r="A516" t="s">
        <v>724</v>
      </c>
      <c r="B516" s="4">
        <v>65000101300009</v>
      </c>
      <c r="C516">
        <v>65</v>
      </c>
      <c r="D516">
        <v>0</v>
      </c>
      <c r="E516">
        <v>10</v>
      </c>
      <c r="F516">
        <v>130</v>
      </c>
      <c r="G516">
        <v>9</v>
      </c>
      <c r="H516">
        <v>0</v>
      </c>
      <c r="I516">
        <v>6500010</v>
      </c>
      <c r="J516">
        <v>2579</v>
      </c>
      <c r="K516">
        <v>36.295402728831498</v>
      </c>
      <c r="L516">
        <f t="shared" si="12"/>
        <v>153875</v>
      </c>
    </row>
    <row r="517" spans="1:15" hidden="1">
      <c r="A517" t="s">
        <v>731</v>
      </c>
      <c r="B517" s="4">
        <v>65000101300016</v>
      </c>
      <c r="C517">
        <v>65</v>
      </c>
      <c r="D517">
        <v>0</v>
      </c>
      <c r="E517">
        <v>10</v>
      </c>
      <c r="F517">
        <v>130</v>
      </c>
      <c r="G517">
        <v>16</v>
      </c>
      <c r="H517">
        <v>0</v>
      </c>
      <c r="I517">
        <v>6500010</v>
      </c>
      <c r="J517">
        <v>5758</v>
      </c>
      <c r="K517">
        <v>37.251225964537049</v>
      </c>
      <c r="L517">
        <f t="shared" si="12"/>
        <v>159633</v>
      </c>
    </row>
    <row r="518" spans="1:15">
      <c r="A518" s="2" t="s">
        <v>711</v>
      </c>
      <c r="B518" s="5">
        <v>65000100900022</v>
      </c>
      <c r="C518" s="2">
        <v>65</v>
      </c>
      <c r="D518" s="2">
        <v>0</v>
      </c>
      <c r="E518" s="2">
        <v>10</v>
      </c>
      <c r="F518" s="2">
        <v>90</v>
      </c>
      <c r="G518" s="2">
        <v>22</v>
      </c>
      <c r="H518" s="2">
        <v>0</v>
      </c>
      <c r="I518" s="2">
        <v>6500010</v>
      </c>
      <c r="J518" s="2">
        <v>1840</v>
      </c>
      <c r="K518" s="2">
        <v>37.649115908605744</v>
      </c>
      <c r="L518" s="2">
        <f t="shared" si="12"/>
        <v>161473</v>
      </c>
      <c r="M518" s="2"/>
      <c r="N518" s="2"/>
      <c r="O518" s="2">
        <v>1</v>
      </c>
    </row>
    <row r="519" spans="1:15" hidden="1">
      <c r="A519" t="s">
        <v>736</v>
      </c>
      <c r="B519" s="4">
        <v>65000101300022</v>
      </c>
      <c r="C519">
        <v>65</v>
      </c>
      <c r="D519">
        <v>0</v>
      </c>
      <c r="E519">
        <v>10</v>
      </c>
      <c r="F519">
        <v>130</v>
      </c>
      <c r="G519">
        <v>22</v>
      </c>
      <c r="H519">
        <v>0</v>
      </c>
      <c r="I519">
        <v>6500010</v>
      </c>
      <c r="J519">
        <v>3642</v>
      </c>
      <c r="K519">
        <v>37.931851794993932</v>
      </c>
      <c r="L519">
        <f t="shared" si="12"/>
        <v>165115</v>
      </c>
    </row>
    <row r="520" spans="1:15" hidden="1">
      <c r="A520" t="s">
        <v>737</v>
      </c>
      <c r="B520" s="4">
        <v>65000101300023</v>
      </c>
      <c r="C520">
        <v>65</v>
      </c>
      <c r="D520">
        <v>0</v>
      </c>
      <c r="E520">
        <v>10</v>
      </c>
      <c r="F520">
        <v>130</v>
      </c>
      <c r="G520">
        <v>23</v>
      </c>
      <c r="H520">
        <v>0</v>
      </c>
      <c r="I520">
        <v>6500010</v>
      </c>
      <c r="J520">
        <v>3985</v>
      </c>
      <c r="K520">
        <v>39.984505259329296</v>
      </c>
      <c r="L520">
        <f t="shared" si="12"/>
        <v>169100</v>
      </c>
    </row>
    <row r="521" spans="1:15" hidden="1">
      <c r="A521" t="s">
        <v>729</v>
      </c>
      <c r="B521" s="4">
        <v>65000101300014</v>
      </c>
      <c r="C521">
        <v>65</v>
      </c>
      <c r="D521">
        <v>0</v>
      </c>
      <c r="E521">
        <v>10</v>
      </c>
      <c r="F521">
        <v>130</v>
      </c>
      <c r="G521">
        <v>14</v>
      </c>
      <c r="H521">
        <v>0</v>
      </c>
      <c r="I521">
        <v>6500010</v>
      </c>
      <c r="J521">
        <v>3604</v>
      </c>
      <c r="K521">
        <v>40.043046930110535</v>
      </c>
      <c r="L521">
        <f t="shared" si="12"/>
        <v>172704</v>
      </c>
    </row>
    <row r="522" spans="1:15" hidden="1">
      <c r="A522" t="s">
        <v>749</v>
      </c>
      <c r="B522" s="4">
        <v>65000101300039</v>
      </c>
      <c r="C522">
        <v>65</v>
      </c>
      <c r="D522">
        <v>0</v>
      </c>
      <c r="E522">
        <v>10</v>
      </c>
      <c r="F522">
        <v>130</v>
      </c>
      <c r="G522">
        <v>39</v>
      </c>
      <c r="H522">
        <v>0</v>
      </c>
      <c r="I522">
        <v>6500010</v>
      </c>
      <c r="J522">
        <v>2812</v>
      </c>
      <c r="K522">
        <v>40.212876169668206</v>
      </c>
      <c r="L522">
        <f t="shared" si="12"/>
        <v>175516</v>
      </c>
    </row>
    <row r="523" spans="1:15" hidden="1">
      <c r="A523" t="s">
        <v>747</v>
      </c>
      <c r="B523" s="4">
        <v>65000101300037</v>
      </c>
      <c r="C523">
        <v>65</v>
      </c>
      <c r="D523">
        <v>0</v>
      </c>
      <c r="E523">
        <v>10</v>
      </c>
      <c r="F523">
        <v>130</v>
      </c>
      <c r="G523">
        <v>37</v>
      </c>
      <c r="H523">
        <v>0</v>
      </c>
      <c r="I523">
        <v>6500010</v>
      </c>
      <c r="J523">
        <v>3725</v>
      </c>
      <c r="K523">
        <v>41.008831369043847</v>
      </c>
      <c r="L523">
        <f t="shared" si="12"/>
        <v>179241</v>
      </c>
    </row>
    <row r="524" spans="1:15" hidden="1">
      <c r="A524" t="s">
        <v>718</v>
      </c>
      <c r="B524" s="4">
        <v>65000101300003</v>
      </c>
      <c r="C524">
        <v>65</v>
      </c>
      <c r="D524">
        <v>0</v>
      </c>
      <c r="E524">
        <v>10</v>
      </c>
      <c r="F524">
        <v>130</v>
      </c>
      <c r="G524">
        <v>3</v>
      </c>
      <c r="H524">
        <v>0</v>
      </c>
      <c r="I524">
        <v>6500010</v>
      </c>
      <c r="J524">
        <v>4823</v>
      </c>
      <c r="K524">
        <v>41.629259765581786</v>
      </c>
      <c r="L524">
        <f t="shared" si="12"/>
        <v>184064</v>
      </c>
    </row>
    <row r="525" spans="1:15" hidden="1">
      <c r="A525" t="s">
        <v>740</v>
      </c>
      <c r="B525" s="4">
        <v>65000101300027</v>
      </c>
      <c r="C525">
        <v>65</v>
      </c>
      <c r="D525">
        <v>0</v>
      </c>
      <c r="E525">
        <v>10</v>
      </c>
      <c r="F525">
        <v>130</v>
      </c>
      <c r="G525">
        <v>27</v>
      </c>
      <c r="H525">
        <v>0</v>
      </c>
      <c r="I525">
        <v>6500010</v>
      </c>
      <c r="J525">
        <v>4498</v>
      </c>
      <c r="K525">
        <v>43.571173718574521</v>
      </c>
      <c r="L525">
        <f t="shared" si="12"/>
        <v>188562</v>
      </c>
    </row>
    <row r="526" spans="1:15" hidden="1">
      <c r="A526" t="s">
        <v>693</v>
      </c>
      <c r="B526" s="4">
        <v>65000100900004</v>
      </c>
      <c r="C526">
        <v>65</v>
      </c>
      <c r="D526">
        <v>0</v>
      </c>
      <c r="E526">
        <v>10</v>
      </c>
      <c r="F526">
        <v>90</v>
      </c>
      <c r="G526">
        <v>4</v>
      </c>
      <c r="H526">
        <v>0</v>
      </c>
      <c r="I526">
        <v>6500010</v>
      </c>
      <c r="J526">
        <v>2135</v>
      </c>
      <c r="K526">
        <v>44.003567919860799</v>
      </c>
      <c r="L526">
        <f t="shared" si="12"/>
        <v>190697</v>
      </c>
    </row>
    <row r="527" spans="1:15" hidden="1">
      <c r="A527" t="s">
        <v>675</v>
      </c>
      <c r="B527" s="4">
        <v>65000101300043</v>
      </c>
      <c r="C527">
        <v>65</v>
      </c>
      <c r="D527">
        <v>0</v>
      </c>
      <c r="E527">
        <v>10</v>
      </c>
      <c r="F527">
        <v>130</v>
      </c>
      <c r="G527">
        <v>43</v>
      </c>
      <c r="H527">
        <v>0</v>
      </c>
      <c r="I527">
        <v>6500010</v>
      </c>
      <c r="J527">
        <v>4684</v>
      </c>
      <c r="K527">
        <v>44.33858709883684</v>
      </c>
      <c r="L527">
        <f t="shared" si="12"/>
        <v>195381</v>
      </c>
    </row>
    <row r="528" spans="1:15" hidden="1">
      <c r="A528" t="s">
        <v>694</v>
      </c>
      <c r="B528" s="4">
        <v>65000100900005</v>
      </c>
      <c r="C528">
        <v>65</v>
      </c>
      <c r="D528">
        <v>0</v>
      </c>
      <c r="E528">
        <v>10</v>
      </c>
      <c r="F528">
        <v>90</v>
      </c>
      <c r="G528">
        <v>5</v>
      </c>
      <c r="H528">
        <v>0</v>
      </c>
      <c r="I528">
        <v>6500010</v>
      </c>
      <c r="J528">
        <v>1023</v>
      </c>
      <c r="K528">
        <v>47.542789940053325</v>
      </c>
      <c r="L528">
        <f t="shared" si="12"/>
        <v>196404</v>
      </c>
    </row>
    <row r="529" spans="1:15" hidden="1">
      <c r="A529" t="s">
        <v>532</v>
      </c>
      <c r="B529" s="4">
        <v>65000100900023</v>
      </c>
      <c r="C529">
        <v>65</v>
      </c>
      <c r="D529">
        <v>0</v>
      </c>
      <c r="E529">
        <v>10</v>
      </c>
      <c r="F529">
        <v>90</v>
      </c>
      <c r="G529">
        <v>23</v>
      </c>
      <c r="H529">
        <v>0</v>
      </c>
      <c r="I529">
        <v>6500010</v>
      </c>
      <c r="J529">
        <v>5386</v>
      </c>
      <c r="K529">
        <v>49.672877115151678</v>
      </c>
      <c r="L529">
        <f t="shared" si="12"/>
        <v>201790</v>
      </c>
    </row>
    <row r="530" spans="1:15" hidden="1">
      <c r="A530" t="s">
        <v>741</v>
      </c>
      <c r="B530" s="4">
        <v>65000101300030</v>
      </c>
      <c r="C530">
        <v>65</v>
      </c>
      <c r="D530">
        <v>0</v>
      </c>
      <c r="E530">
        <v>10</v>
      </c>
      <c r="F530">
        <v>130</v>
      </c>
      <c r="G530">
        <v>30</v>
      </c>
      <c r="H530">
        <v>0</v>
      </c>
      <c r="I530">
        <v>6500010</v>
      </c>
      <c r="J530">
        <v>3874</v>
      </c>
      <c r="K530">
        <v>49.824436080509216</v>
      </c>
      <c r="L530">
        <f t="shared" si="12"/>
        <v>205664</v>
      </c>
    </row>
    <row r="531" spans="1:15" hidden="1">
      <c r="A531" t="s">
        <v>690</v>
      </c>
      <c r="B531" s="4">
        <v>65000100900001</v>
      </c>
      <c r="C531">
        <v>65</v>
      </c>
      <c r="D531">
        <v>0</v>
      </c>
      <c r="E531">
        <v>10</v>
      </c>
      <c r="F531">
        <v>90</v>
      </c>
      <c r="G531">
        <v>1</v>
      </c>
      <c r="H531">
        <v>0</v>
      </c>
      <c r="I531">
        <v>6500010</v>
      </c>
      <c r="J531">
        <v>281</v>
      </c>
      <c r="K531">
        <v>50.699703219127088</v>
      </c>
      <c r="L531">
        <f t="shared" si="12"/>
        <v>205945</v>
      </c>
    </row>
    <row r="532" spans="1:15" hidden="1">
      <c r="A532" t="s">
        <v>696</v>
      </c>
      <c r="B532" s="4">
        <v>65000100900007</v>
      </c>
      <c r="C532">
        <v>65</v>
      </c>
      <c r="D532">
        <v>0</v>
      </c>
      <c r="E532">
        <v>10</v>
      </c>
      <c r="F532">
        <v>90</v>
      </c>
      <c r="G532">
        <v>7</v>
      </c>
      <c r="H532">
        <v>0</v>
      </c>
      <c r="I532">
        <v>6500010</v>
      </c>
      <c r="J532">
        <v>4465</v>
      </c>
      <c r="K532">
        <v>50.84040323622105</v>
      </c>
      <c r="L532">
        <f t="shared" si="12"/>
        <v>210410</v>
      </c>
    </row>
    <row r="533" spans="1:15" hidden="1">
      <c r="A533" t="s">
        <v>734</v>
      </c>
      <c r="B533" s="4">
        <v>65000101300019</v>
      </c>
      <c r="C533">
        <v>65</v>
      </c>
      <c r="D533">
        <v>0</v>
      </c>
      <c r="E533">
        <v>10</v>
      </c>
      <c r="F533">
        <v>130</v>
      </c>
      <c r="G533">
        <v>19</v>
      </c>
      <c r="H533">
        <v>0</v>
      </c>
      <c r="I533">
        <v>6500010</v>
      </c>
      <c r="J533">
        <v>3976</v>
      </c>
      <c r="K533">
        <v>51.481440031604073</v>
      </c>
      <c r="L533">
        <f t="shared" si="12"/>
        <v>214386</v>
      </c>
    </row>
    <row r="534" spans="1:15" hidden="1">
      <c r="A534" t="s">
        <v>606</v>
      </c>
      <c r="B534" s="4">
        <v>65000101300020</v>
      </c>
      <c r="C534">
        <v>65</v>
      </c>
      <c r="D534">
        <v>0</v>
      </c>
      <c r="E534">
        <v>10</v>
      </c>
      <c r="F534">
        <v>130</v>
      </c>
      <c r="G534">
        <v>20</v>
      </c>
      <c r="H534">
        <v>0</v>
      </c>
      <c r="I534">
        <v>6500010</v>
      </c>
      <c r="J534">
        <v>4004</v>
      </c>
      <c r="K534">
        <v>54.896671039124421</v>
      </c>
      <c r="L534">
        <f t="shared" si="12"/>
        <v>218390</v>
      </c>
    </row>
    <row r="535" spans="1:15" hidden="1">
      <c r="A535" t="s">
        <v>692</v>
      </c>
      <c r="B535" s="4">
        <v>65000100900003</v>
      </c>
      <c r="C535">
        <v>65</v>
      </c>
      <c r="D535">
        <v>0</v>
      </c>
      <c r="E535">
        <v>10</v>
      </c>
      <c r="F535">
        <v>90</v>
      </c>
      <c r="G535">
        <v>3</v>
      </c>
      <c r="H535">
        <v>0</v>
      </c>
      <c r="I535">
        <v>6500010</v>
      </c>
      <c r="J535">
        <v>3113</v>
      </c>
      <c r="K535">
        <v>57.372063463573298</v>
      </c>
      <c r="L535">
        <f t="shared" si="12"/>
        <v>221503</v>
      </c>
    </row>
    <row r="536" spans="1:15" hidden="1">
      <c r="A536" t="s">
        <v>732</v>
      </c>
      <c r="B536" s="4">
        <v>65000101300017</v>
      </c>
      <c r="C536">
        <v>65</v>
      </c>
      <c r="D536">
        <v>0</v>
      </c>
      <c r="E536">
        <v>10</v>
      </c>
      <c r="F536">
        <v>130</v>
      </c>
      <c r="G536">
        <v>17</v>
      </c>
      <c r="H536">
        <v>0</v>
      </c>
      <c r="I536">
        <v>6500010</v>
      </c>
      <c r="J536">
        <v>6263</v>
      </c>
      <c r="K536">
        <v>57.396510943592382</v>
      </c>
      <c r="L536">
        <f t="shared" si="12"/>
        <v>227766</v>
      </c>
    </row>
    <row r="537" spans="1:15">
      <c r="A537" s="2" t="s">
        <v>719</v>
      </c>
      <c r="B537" s="5">
        <v>65000101300004</v>
      </c>
      <c r="C537" s="2">
        <v>65</v>
      </c>
      <c r="D537" s="2">
        <v>0</v>
      </c>
      <c r="E537" s="2">
        <v>10</v>
      </c>
      <c r="F537" s="2">
        <v>130</v>
      </c>
      <c r="G537" s="2">
        <v>4</v>
      </c>
      <c r="H537" s="2">
        <v>0</v>
      </c>
      <c r="I537" s="2">
        <v>6500010</v>
      </c>
      <c r="J537" s="2">
        <v>4648</v>
      </c>
      <c r="K537" s="2">
        <v>57.451886802697956</v>
      </c>
      <c r="L537" s="2">
        <f t="shared" si="12"/>
        <v>232414</v>
      </c>
      <c r="M537" s="2"/>
      <c r="N537" s="2"/>
      <c r="O537" s="2">
        <v>1</v>
      </c>
    </row>
    <row r="538" spans="1:15" hidden="1">
      <c r="A538" t="s">
        <v>698</v>
      </c>
      <c r="B538" s="4">
        <v>65000100900009</v>
      </c>
      <c r="C538">
        <v>65</v>
      </c>
      <c r="D538">
        <v>0</v>
      </c>
      <c r="E538">
        <v>10</v>
      </c>
      <c r="F538">
        <v>90</v>
      </c>
      <c r="G538">
        <v>9</v>
      </c>
      <c r="H538">
        <v>0</v>
      </c>
      <c r="I538">
        <v>6500010</v>
      </c>
      <c r="J538">
        <v>7060</v>
      </c>
      <c r="K538">
        <v>58.81785772053712</v>
      </c>
      <c r="L538">
        <f t="shared" si="12"/>
        <v>239474</v>
      </c>
    </row>
    <row r="539" spans="1:15" hidden="1">
      <c r="A539" t="s">
        <v>723</v>
      </c>
      <c r="B539" s="4">
        <v>65000101300008</v>
      </c>
      <c r="C539">
        <v>65</v>
      </c>
      <c r="D539">
        <v>0</v>
      </c>
      <c r="E539">
        <v>10</v>
      </c>
      <c r="F539">
        <v>130</v>
      </c>
      <c r="G539">
        <v>8</v>
      </c>
      <c r="H539">
        <v>0</v>
      </c>
      <c r="I539">
        <v>6500010</v>
      </c>
      <c r="J539">
        <v>3437</v>
      </c>
      <c r="K539">
        <v>61.879447527957787</v>
      </c>
      <c r="L539">
        <f t="shared" ref="L539:L547" si="13">J539+L538</f>
        <v>242911</v>
      </c>
    </row>
    <row r="540" spans="1:15" hidden="1">
      <c r="A540" t="s">
        <v>722</v>
      </c>
      <c r="B540" s="4">
        <v>65000101300007</v>
      </c>
      <c r="C540">
        <v>65</v>
      </c>
      <c r="D540">
        <v>0</v>
      </c>
      <c r="E540">
        <v>10</v>
      </c>
      <c r="F540">
        <v>130</v>
      </c>
      <c r="G540">
        <v>7</v>
      </c>
      <c r="H540">
        <v>0</v>
      </c>
      <c r="I540">
        <v>6500010</v>
      </c>
      <c r="J540">
        <v>4818</v>
      </c>
      <c r="K540">
        <v>62.897221967739675</v>
      </c>
      <c r="L540">
        <f t="shared" si="13"/>
        <v>247729</v>
      </c>
    </row>
    <row r="541" spans="1:15" hidden="1">
      <c r="A541" t="s">
        <v>742</v>
      </c>
      <c r="B541" s="4">
        <v>65000101300031</v>
      </c>
      <c r="C541">
        <v>65</v>
      </c>
      <c r="D541">
        <v>0</v>
      </c>
      <c r="E541">
        <v>10</v>
      </c>
      <c r="F541">
        <v>130</v>
      </c>
      <c r="G541">
        <v>31</v>
      </c>
      <c r="H541">
        <v>0</v>
      </c>
      <c r="I541">
        <v>6500010</v>
      </c>
      <c r="J541">
        <v>4180</v>
      </c>
      <c r="K541">
        <v>64.450783435765402</v>
      </c>
      <c r="L541">
        <f t="shared" si="13"/>
        <v>251909</v>
      </c>
    </row>
    <row r="542" spans="1:15" hidden="1">
      <c r="A542" t="s">
        <v>708</v>
      </c>
      <c r="B542" s="4">
        <v>65000100900019</v>
      </c>
      <c r="C542">
        <v>65</v>
      </c>
      <c r="D542">
        <v>0</v>
      </c>
      <c r="E542">
        <v>10</v>
      </c>
      <c r="F542">
        <v>90</v>
      </c>
      <c r="G542">
        <v>19</v>
      </c>
      <c r="H542">
        <v>0</v>
      </c>
      <c r="I542">
        <v>6500010</v>
      </c>
      <c r="J542">
        <v>2559</v>
      </c>
      <c r="K542">
        <v>65.022521310566901</v>
      </c>
      <c r="L542">
        <f t="shared" si="13"/>
        <v>254468</v>
      </c>
    </row>
    <row r="543" spans="1:15" hidden="1">
      <c r="A543" t="s">
        <v>720</v>
      </c>
      <c r="B543" s="4">
        <v>65000101300005</v>
      </c>
      <c r="C543">
        <v>65</v>
      </c>
      <c r="D543">
        <v>0</v>
      </c>
      <c r="E543">
        <v>10</v>
      </c>
      <c r="F543">
        <v>130</v>
      </c>
      <c r="G543">
        <v>5</v>
      </c>
      <c r="H543">
        <v>0</v>
      </c>
      <c r="I543">
        <v>6500010</v>
      </c>
      <c r="J543">
        <v>1693</v>
      </c>
      <c r="K543">
        <v>67.754446560695968</v>
      </c>
      <c r="L543">
        <f t="shared" si="13"/>
        <v>256161</v>
      </c>
    </row>
    <row r="544" spans="1:15" hidden="1">
      <c r="A544" t="s">
        <v>520</v>
      </c>
      <c r="B544" s="4">
        <v>65000100900025</v>
      </c>
      <c r="C544">
        <v>65</v>
      </c>
      <c r="D544">
        <v>0</v>
      </c>
      <c r="E544">
        <v>10</v>
      </c>
      <c r="F544">
        <v>90</v>
      </c>
      <c r="G544">
        <v>25</v>
      </c>
      <c r="H544">
        <v>0</v>
      </c>
      <c r="I544">
        <v>6500010</v>
      </c>
      <c r="J544">
        <v>4208</v>
      </c>
      <c r="K544">
        <v>69.843075748563024</v>
      </c>
      <c r="L544">
        <f t="shared" si="13"/>
        <v>260369</v>
      </c>
    </row>
    <row r="545" spans="1:15" hidden="1">
      <c r="A545" t="s">
        <v>717</v>
      </c>
      <c r="B545" s="4">
        <v>65000101300002</v>
      </c>
      <c r="C545">
        <v>65</v>
      </c>
      <c r="D545">
        <v>0</v>
      </c>
      <c r="E545">
        <v>10</v>
      </c>
      <c r="F545">
        <v>130</v>
      </c>
      <c r="G545">
        <v>2</v>
      </c>
      <c r="H545">
        <v>0</v>
      </c>
      <c r="I545">
        <v>6500010</v>
      </c>
      <c r="J545">
        <v>1750</v>
      </c>
      <c r="K545">
        <v>70.640964436081617</v>
      </c>
      <c r="L545">
        <f t="shared" si="13"/>
        <v>262119</v>
      </c>
    </row>
    <row r="546" spans="1:15" hidden="1">
      <c r="A546" t="s">
        <v>745</v>
      </c>
      <c r="B546" s="4">
        <v>65000101300034</v>
      </c>
      <c r="C546">
        <v>65</v>
      </c>
      <c r="D546">
        <v>0</v>
      </c>
      <c r="E546">
        <v>10</v>
      </c>
      <c r="F546">
        <v>130</v>
      </c>
      <c r="G546">
        <v>34</v>
      </c>
      <c r="H546">
        <v>0</v>
      </c>
      <c r="I546">
        <v>6500010</v>
      </c>
      <c r="J546">
        <v>3760</v>
      </c>
      <c r="K546">
        <v>72.079063213018145</v>
      </c>
      <c r="L546">
        <f t="shared" si="13"/>
        <v>265879</v>
      </c>
    </row>
    <row r="547" spans="1:15" hidden="1">
      <c r="A547" t="s">
        <v>735</v>
      </c>
      <c r="B547" s="4">
        <v>65000101300021</v>
      </c>
      <c r="C547">
        <v>65</v>
      </c>
      <c r="D547">
        <v>0</v>
      </c>
      <c r="E547">
        <v>10</v>
      </c>
      <c r="F547">
        <v>130</v>
      </c>
      <c r="G547">
        <v>21</v>
      </c>
      <c r="H547">
        <v>0</v>
      </c>
      <c r="I547">
        <v>6500010</v>
      </c>
      <c r="J547">
        <v>6491</v>
      </c>
      <c r="K547">
        <v>72.809880542332067</v>
      </c>
      <c r="L547">
        <f t="shared" si="13"/>
        <v>272370</v>
      </c>
    </row>
    <row r="548" spans="1:15" hidden="1">
      <c r="A548" t="s">
        <v>579</v>
      </c>
      <c r="B548" s="4">
        <v>65000122600003</v>
      </c>
      <c r="C548">
        <v>65</v>
      </c>
      <c r="D548">
        <v>0</v>
      </c>
      <c r="E548">
        <v>12</v>
      </c>
      <c r="F548">
        <v>260</v>
      </c>
      <c r="G548">
        <v>3</v>
      </c>
      <c r="H548">
        <v>0</v>
      </c>
      <c r="I548">
        <v>6500012</v>
      </c>
      <c r="J548">
        <v>727</v>
      </c>
      <c r="K548">
        <v>1.1404045823399525</v>
      </c>
      <c r="L548">
        <f>J548</f>
        <v>727</v>
      </c>
      <c r="M548">
        <f>L691/4</f>
        <v>62797.75</v>
      </c>
      <c r="N548">
        <v>203912</v>
      </c>
    </row>
    <row r="549" spans="1:15" hidden="1">
      <c r="A549" t="s">
        <v>798</v>
      </c>
      <c r="B549" s="4">
        <v>65000121200008</v>
      </c>
      <c r="C549">
        <v>65</v>
      </c>
      <c r="D549">
        <v>0</v>
      </c>
      <c r="E549">
        <v>12</v>
      </c>
      <c r="F549">
        <v>120</v>
      </c>
      <c r="G549">
        <v>8</v>
      </c>
      <c r="H549">
        <v>0</v>
      </c>
      <c r="I549">
        <v>6500012</v>
      </c>
      <c r="J549">
        <v>1055</v>
      </c>
      <c r="K549">
        <v>1.5777090701869536</v>
      </c>
      <c r="L549">
        <f>J549+L548</f>
        <v>1782</v>
      </c>
      <c r="N549">
        <f>N548+M548-251191</f>
        <v>15518.75</v>
      </c>
    </row>
    <row r="550" spans="1:15" hidden="1">
      <c r="A550" t="s">
        <v>473</v>
      </c>
      <c r="B550" s="4">
        <v>65000121100039</v>
      </c>
      <c r="C550">
        <v>65</v>
      </c>
      <c r="D550">
        <v>0</v>
      </c>
      <c r="E550">
        <v>12</v>
      </c>
      <c r="F550">
        <v>110</v>
      </c>
      <c r="G550">
        <v>39</v>
      </c>
      <c r="H550">
        <v>0</v>
      </c>
      <c r="I550">
        <v>6500012</v>
      </c>
      <c r="J550">
        <v>3477</v>
      </c>
      <c r="K550">
        <v>2.6399236731049367</v>
      </c>
      <c r="L550">
        <f t="shared" ref="L550:L613" si="14">J550+L549</f>
        <v>5259</v>
      </c>
      <c r="N550">
        <f>N548+2*M548-251191</f>
        <v>78316.5</v>
      </c>
    </row>
    <row r="551" spans="1:15" hidden="1">
      <c r="A551" t="s">
        <v>825</v>
      </c>
      <c r="B551" s="4">
        <v>65000122400004</v>
      </c>
      <c r="C551">
        <v>65</v>
      </c>
      <c r="D551">
        <v>0</v>
      </c>
      <c r="E551">
        <v>12</v>
      </c>
      <c r="F551">
        <v>240</v>
      </c>
      <c r="G551">
        <v>4</v>
      </c>
      <c r="H551">
        <v>0</v>
      </c>
      <c r="I551">
        <v>6500012</v>
      </c>
      <c r="J551">
        <v>443</v>
      </c>
      <c r="K551">
        <v>3.0376051637301913</v>
      </c>
      <c r="L551">
        <f t="shared" si="14"/>
        <v>5702</v>
      </c>
      <c r="N551">
        <f>N548+3*M548-251191</f>
        <v>141114.25</v>
      </c>
    </row>
    <row r="552" spans="1:15" hidden="1">
      <c r="A552" t="s">
        <v>851</v>
      </c>
      <c r="B552" s="4">
        <v>65000122600010</v>
      </c>
      <c r="C552">
        <v>65</v>
      </c>
      <c r="D552">
        <v>0</v>
      </c>
      <c r="E552">
        <v>12</v>
      </c>
      <c r="F552">
        <v>260</v>
      </c>
      <c r="G552">
        <v>10</v>
      </c>
      <c r="H552">
        <v>0</v>
      </c>
      <c r="I552">
        <v>6500012</v>
      </c>
      <c r="J552">
        <v>738</v>
      </c>
      <c r="K552">
        <v>3.3177236781640538</v>
      </c>
      <c r="L552">
        <f t="shared" si="14"/>
        <v>6440</v>
      </c>
    </row>
    <row r="553" spans="1:15" hidden="1">
      <c r="A553" t="s">
        <v>767</v>
      </c>
      <c r="B553" s="4">
        <v>65000121100014</v>
      </c>
      <c r="C553">
        <v>65</v>
      </c>
      <c r="D553">
        <v>0</v>
      </c>
      <c r="E553">
        <v>12</v>
      </c>
      <c r="F553">
        <v>110</v>
      </c>
      <c r="G553">
        <v>14</v>
      </c>
      <c r="H553">
        <v>0</v>
      </c>
      <c r="I553">
        <v>6500012</v>
      </c>
      <c r="J553">
        <v>4904</v>
      </c>
      <c r="K553">
        <v>4.2355822968458519</v>
      </c>
      <c r="L553">
        <f t="shared" si="14"/>
        <v>11344</v>
      </c>
    </row>
    <row r="554" spans="1:15">
      <c r="A554" s="2" t="s">
        <v>780</v>
      </c>
      <c r="B554" s="5">
        <v>65000121100029</v>
      </c>
      <c r="C554" s="2">
        <v>65</v>
      </c>
      <c r="D554" s="2">
        <v>0</v>
      </c>
      <c r="E554" s="2">
        <v>12</v>
      </c>
      <c r="F554" s="2">
        <v>110</v>
      </c>
      <c r="G554" s="2">
        <v>29</v>
      </c>
      <c r="H554" s="2">
        <v>0</v>
      </c>
      <c r="I554" s="2">
        <v>6500012</v>
      </c>
      <c r="J554" s="2">
        <v>5463</v>
      </c>
      <c r="K554" s="2">
        <v>4.3684805300348177</v>
      </c>
      <c r="L554" s="2">
        <f t="shared" si="14"/>
        <v>16807</v>
      </c>
      <c r="M554" s="2"/>
      <c r="N554" s="2"/>
      <c r="O554" s="2">
        <v>1</v>
      </c>
    </row>
    <row r="555" spans="1:15" hidden="1">
      <c r="A555" t="s">
        <v>846</v>
      </c>
      <c r="B555" s="4">
        <v>65000122600004</v>
      </c>
      <c r="C555">
        <v>65</v>
      </c>
      <c r="D555">
        <v>0</v>
      </c>
      <c r="E555">
        <v>12</v>
      </c>
      <c r="F555">
        <v>260</v>
      </c>
      <c r="G555">
        <v>4</v>
      </c>
      <c r="H555">
        <v>0</v>
      </c>
      <c r="I555">
        <v>6500012</v>
      </c>
      <c r="J555">
        <v>413</v>
      </c>
      <c r="K555">
        <v>5.3105125128311492</v>
      </c>
      <c r="L555">
        <f t="shared" si="14"/>
        <v>17220</v>
      </c>
    </row>
    <row r="556" spans="1:15" hidden="1">
      <c r="A556" t="s">
        <v>343</v>
      </c>
      <c r="B556" s="4">
        <v>65000122600005</v>
      </c>
      <c r="C556">
        <v>65</v>
      </c>
      <c r="D556">
        <v>0</v>
      </c>
      <c r="E556">
        <v>12</v>
      </c>
      <c r="F556">
        <v>260</v>
      </c>
      <c r="G556">
        <v>5</v>
      </c>
      <c r="H556">
        <v>0</v>
      </c>
      <c r="I556">
        <v>6500012</v>
      </c>
      <c r="J556">
        <v>676</v>
      </c>
      <c r="K556">
        <v>7.1380078253045163</v>
      </c>
      <c r="L556">
        <f t="shared" si="14"/>
        <v>17896</v>
      </c>
    </row>
    <row r="557" spans="1:15" hidden="1">
      <c r="A557" t="s">
        <v>856</v>
      </c>
      <c r="B557" s="4">
        <v>65000122700006</v>
      </c>
      <c r="C557">
        <v>65</v>
      </c>
      <c r="D557">
        <v>0</v>
      </c>
      <c r="E557">
        <v>12</v>
      </c>
      <c r="F557">
        <v>270</v>
      </c>
      <c r="G557">
        <v>6</v>
      </c>
      <c r="H557">
        <v>0</v>
      </c>
      <c r="I557">
        <v>6500012</v>
      </c>
      <c r="J557">
        <v>1654</v>
      </c>
      <c r="K557">
        <v>8.1302665720777156</v>
      </c>
      <c r="L557">
        <f t="shared" si="14"/>
        <v>19550</v>
      </c>
    </row>
    <row r="558" spans="1:15" hidden="1">
      <c r="A558" t="s">
        <v>800</v>
      </c>
      <c r="B558" s="4">
        <v>65000121200010</v>
      </c>
      <c r="C558">
        <v>65</v>
      </c>
      <c r="D558">
        <v>0</v>
      </c>
      <c r="E558">
        <v>12</v>
      </c>
      <c r="F558">
        <v>120</v>
      </c>
      <c r="G558">
        <v>10</v>
      </c>
      <c r="H558">
        <v>0</v>
      </c>
      <c r="I558">
        <v>6500012</v>
      </c>
      <c r="J558">
        <v>1266</v>
      </c>
      <c r="K558">
        <v>8.1319525942911426</v>
      </c>
      <c r="L558">
        <f t="shared" si="14"/>
        <v>20816</v>
      </c>
    </row>
    <row r="559" spans="1:15" hidden="1">
      <c r="A559" t="s">
        <v>874</v>
      </c>
      <c r="B559" s="4">
        <v>65000122800009</v>
      </c>
      <c r="C559">
        <v>65</v>
      </c>
      <c r="D559">
        <v>0</v>
      </c>
      <c r="E559">
        <v>12</v>
      </c>
      <c r="F559">
        <v>280</v>
      </c>
      <c r="G559">
        <v>9</v>
      </c>
      <c r="H559">
        <v>0</v>
      </c>
      <c r="I559">
        <v>6500012</v>
      </c>
      <c r="J559">
        <v>1033</v>
      </c>
      <c r="K559">
        <v>9.5219172461058452</v>
      </c>
      <c r="L559">
        <f t="shared" si="14"/>
        <v>21849</v>
      </c>
    </row>
    <row r="560" spans="1:15" hidden="1">
      <c r="A560" t="s">
        <v>788</v>
      </c>
      <c r="B560" s="4">
        <v>65000121100047</v>
      </c>
      <c r="C560">
        <v>65</v>
      </c>
      <c r="D560">
        <v>0</v>
      </c>
      <c r="E560">
        <v>12</v>
      </c>
      <c r="F560">
        <v>110</v>
      </c>
      <c r="G560">
        <v>47</v>
      </c>
      <c r="H560">
        <v>0</v>
      </c>
      <c r="I560">
        <v>6500012</v>
      </c>
      <c r="J560">
        <v>4054</v>
      </c>
      <c r="K560">
        <v>11.072279060999765</v>
      </c>
      <c r="L560">
        <f t="shared" si="14"/>
        <v>25903</v>
      </c>
    </row>
    <row r="561" spans="1:12" hidden="1">
      <c r="A561" t="s">
        <v>815</v>
      </c>
      <c r="B561" s="4">
        <v>65000121200028</v>
      </c>
      <c r="C561">
        <v>65</v>
      </c>
      <c r="D561">
        <v>0</v>
      </c>
      <c r="E561">
        <v>12</v>
      </c>
      <c r="F561">
        <v>120</v>
      </c>
      <c r="G561">
        <v>28</v>
      </c>
      <c r="H561">
        <v>0</v>
      </c>
      <c r="I561">
        <v>6500012</v>
      </c>
      <c r="J561">
        <v>472</v>
      </c>
      <c r="K561">
        <v>12.523503199775986</v>
      </c>
      <c r="L561">
        <f t="shared" si="14"/>
        <v>26375</v>
      </c>
    </row>
    <row r="562" spans="1:12" hidden="1">
      <c r="A562" t="s">
        <v>831</v>
      </c>
      <c r="B562" s="4">
        <v>65000122400012</v>
      </c>
      <c r="C562">
        <v>65</v>
      </c>
      <c r="D562">
        <v>0</v>
      </c>
      <c r="E562">
        <v>12</v>
      </c>
      <c r="F562">
        <v>240</v>
      </c>
      <c r="G562">
        <v>12</v>
      </c>
      <c r="H562">
        <v>0</v>
      </c>
      <c r="I562">
        <v>6500012</v>
      </c>
      <c r="J562">
        <v>158</v>
      </c>
      <c r="K562">
        <v>12.579347646758926</v>
      </c>
      <c r="L562">
        <f t="shared" si="14"/>
        <v>26533</v>
      </c>
    </row>
    <row r="563" spans="1:12" hidden="1">
      <c r="A563" t="s">
        <v>786</v>
      </c>
      <c r="B563" s="4">
        <v>65000121100043</v>
      </c>
      <c r="C563">
        <v>65</v>
      </c>
      <c r="D563">
        <v>0</v>
      </c>
      <c r="E563">
        <v>12</v>
      </c>
      <c r="F563">
        <v>110</v>
      </c>
      <c r="G563">
        <v>43</v>
      </c>
      <c r="H563">
        <v>0</v>
      </c>
      <c r="I563">
        <v>6500012</v>
      </c>
      <c r="J563">
        <v>5235</v>
      </c>
      <c r="K563">
        <v>13.445625320963753</v>
      </c>
      <c r="L563">
        <f t="shared" si="14"/>
        <v>31768</v>
      </c>
    </row>
    <row r="564" spans="1:12" hidden="1">
      <c r="A564" t="s">
        <v>861</v>
      </c>
      <c r="B564" s="4">
        <v>65000122700011</v>
      </c>
      <c r="C564">
        <v>65</v>
      </c>
      <c r="D564">
        <v>0</v>
      </c>
      <c r="E564">
        <v>12</v>
      </c>
      <c r="F564">
        <v>270</v>
      </c>
      <c r="G564">
        <v>11</v>
      </c>
      <c r="H564">
        <v>0</v>
      </c>
      <c r="I564">
        <v>6500012</v>
      </c>
      <c r="J564">
        <v>804</v>
      </c>
      <c r="K564">
        <v>14.488178154419055</v>
      </c>
      <c r="L564">
        <f t="shared" si="14"/>
        <v>32572</v>
      </c>
    </row>
    <row r="565" spans="1:12" hidden="1">
      <c r="A565" t="s">
        <v>794</v>
      </c>
      <c r="B565" s="4">
        <v>65000121200003</v>
      </c>
      <c r="C565">
        <v>65</v>
      </c>
      <c r="D565">
        <v>0</v>
      </c>
      <c r="E565">
        <v>12</v>
      </c>
      <c r="F565">
        <v>120</v>
      </c>
      <c r="G565">
        <v>3</v>
      </c>
      <c r="H565">
        <v>0</v>
      </c>
      <c r="I565">
        <v>6500012</v>
      </c>
      <c r="J565">
        <v>1189</v>
      </c>
      <c r="K565">
        <v>15.253686716384051</v>
      </c>
      <c r="L565">
        <f t="shared" si="14"/>
        <v>33761</v>
      </c>
    </row>
    <row r="566" spans="1:12" hidden="1">
      <c r="A566" t="s">
        <v>859</v>
      </c>
      <c r="B566" s="4">
        <v>65000122700009</v>
      </c>
      <c r="C566">
        <v>65</v>
      </c>
      <c r="D566">
        <v>0</v>
      </c>
      <c r="E566">
        <v>12</v>
      </c>
      <c r="F566">
        <v>270</v>
      </c>
      <c r="G566">
        <v>9</v>
      </c>
      <c r="H566">
        <v>0</v>
      </c>
      <c r="I566">
        <v>6500012</v>
      </c>
      <c r="J566">
        <v>635</v>
      </c>
      <c r="K566">
        <v>15.482859830659811</v>
      </c>
      <c r="L566">
        <f t="shared" si="14"/>
        <v>34396</v>
      </c>
    </row>
    <row r="567" spans="1:12" hidden="1">
      <c r="A567" t="s">
        <v>782</v>
      </c>
      <c r="B567" s="4">
        <v>65000121100036</v>
      </c>
      <c r="C567">
        <v>65</v>
      </c>
      <c r="D567">
        <v>0</v>
      </c>
      <c r="E567">
        <v>12</v>
      </c>
      <c r="F567">
        <v>110</v>
      </c>
      <c r="G567">
        <v>36</v>
      </c>
      <c r="H567">
        <v>0</v>
      </c>
      <c r="I567">
        <v>6500012</v>
      </c>
      <c r="J567">
        <v>4295</v>
      </c>
      <c r="K567">
        <v>17.467365033923272</v>
      </c>
      <c r="L567">
        <f t="shared" si="14"/>
        <v>38691</v>
      </c>
    </row>
    <row r="568" spans="1:12" hidden="1">
      <c r="A568" t="s">
        <v>842</v>
      </c>
      <c r="B568" s="4">
        <v>65000122500011</v>
      </c>
      <c r="C568">
        <v>65</v>
      </c>
      <c r="D568">
        <v>0</v>
      </c>
      <c r="E568">
        <v>12</v>
      </c>
      <c r="F568">
        <v>250</v>
      </c>
      <c r="G568">
        <v>11</v>
      </c>
      <c r="H568">
        <v>0</v>
      </c>
      <c r="I568">
        <v>6500012</v>
      </c>
      <c r="J568">
        <v>370</v>
      </c>
      <c r="K568">
        <v>21.256913131586394</v>
      </c>
      <c r="L568">
        <f t="shared" si="14"/>
        <v>39061</v>
      </c>
    </row>
    <row r="569" spans="1:12" hidden="1">
      <c r="A569" t="s">
        <v>785</v>
      </c>
      <c r="B569" s="4">
        <v>65000121100042</v>
      </c>
      <c r="C569">
        <v>65</v>
      </c>
      <c r="D569">
        <v>0</v>
      </c>
      <c r="E569">
        <v>12</v>
      </c>
      <c r="F569">
        <v>110</v>
      </c>
      <c r="G569">
        <v>42</v>
      </c>
      <c r="H569">
        <v>0</v>
      </c>
      <c r="I569">
        <v>6500012</v>
      </c>
      <c r="J569">
        <v>4029</v>
      </c>
      <c r="K569">
        <v>23.169911092338776</v>
      </c>
      <c r="L569">
        <f t="shared" si="14"/>
        <v>43090</v>
      </c>
    </row>
    <row r="570" spans="1:12" hidden="1">
      <c r="A570" t="s">
        <v>790</v>
      </c>
      <c r="B570" s="4">
        <v>65000121100049</v>
      </c>
      <c r="C570">
        <v>65</v>
      </c>
      <c r="D570">
        <v>0</v>
      </c>
      <c r="E570">
        <v>12</v>
      </c>
      <c r="F570">
        <v>110</v>
      </c>
      <c r="G570">
        <v>49</v>
      </c>
      <c r="H570">
        <v>0</v>
      </c>
      <c r="I570">
        <v>6500012</v>
      </c>
      <c r="J570">
        <v>2218</v>
      </c>
      <c r="K570">
        <v>23.733557441270555</v>
      </c>
      <c r="L570">
        <f t="shared" si="14"/>
        <v>45308</v>
      </c>
    </row>
    <row r="571" spans="1:12" hidden="1">
      <c r="A571" t="s">
        <v>779</v>
      </c>
      <c r="B571" s="4">
        <v>65000121100028</v>
      </c>
      <c r="C571">
        <v>65</v>
      </c>
      <c r="D571">
        <v>0</v>
      </c>
      <c r="E571">
        <v>12</v>
      </c>
      <c r="F571">
        <v>110</v>
      </c>
      <c r="G571">
        <v>28</v>
      </c>
      <c r="H571">
        <v>0</v>
      </c>
      <c r="I571">
        <v>6500012</v>
      </c>
      <c r="J571">
        <v>1495</v>
      </c>
      <c r="K571">
        <v>23.936723068416381</v>
      </c>
      <c r="L571">
        <f t="shared" si="14"/>
        <v>46803</v>
      </c>
    </row>
    <row r="572" spans="1:12" hidden="1">
      <c r="A572" t="s">
        <v>801</v>
      </c>
      <c r="B572" s="4">
        <v>65000121200012</v>
      </c>
      <c r="C572">
        <v>65</v>
      </c>
      <c r="D572">
        <v>0</v>
      </c>
      <c r="E572">
        <v>12</v>
      </c>
      <c r="F572">
        <v>120</v>
      </c>
      <c r="G572">
        <v>12</v>
      </c>
      <c r="H572">
        <v>0</v>
      </c>
      <c r="I572">
        <v>6500012</v>
      </c>
      <c r="J572">
        <v>2855</v>
      </c>
      <c r="K572">
        <v>23.989598282462516</v>
      </c>
      <c r="L572">
        <f t="shared" si="14"/>
        <v>49658</v>
      </c>
    </row>
    <row r="573" spans="1:12" hidden="1">
      <c r="A573" t="s">
        <v>804</v>
      </c>
      <c r="B573" s="4">
        <v>65000121200016</v>
      </c>
      <c r="C573">
        <v>65</v>
      </c>
      <c r="D573">
        <v>0</v>
      </c>
      <c r="E573">
        <v>12</v>
      </c>
      <c r="F573">
        <v>120</v>
      </c>
      <c r="G573">
        <v>16</v>
      </c>
      <c r="H573">
        <v>0</v>
      </c>
      <c r="I573">
        <v>6500012</v>
      </c>
      <c r="J573">
        <v>310</v>
      </c>
      <c r="K573">
        <v>24.731036863726025</v>
      </c>
      <c r="L573">
        <f t="shared" si="14"/>
        <v>49968</v>
      </c>
    </row>
    <row r="574" spans="1:12" hidden="1">
      <c r="A574" t="s">
        <v>823</v>
      </c>
      <c r="B574" s="4">
        <v>65000122400002</v>
      </c>
      <c r="C574">
        <v>65</v>
      </c>
      <c r="D574">
        <v>0</v>
      </c>
      <c r="E574">
        <v>12</v>
      </c>
      <c r="F574">
        <v>240</v>
      </c>
      <c r="G574">
        <v>2</v>
      </c>
      <c r="H574">
        <v>0</v>
      </c>
      <c r="I574">
        <v>6500012</v>
      </c>
      <c r="J574">
        <v>254</v>
      </c>
      <c r="K574">
        <v>25.746024505070153</v>
      </c>
      <c r="L574">
        <f t="shared" si="14"/>
        <v>50222</v>
      </c>
    </row>
    <row r="575" spans="1:12" hidden="1">
      <c r="A575" t="s">
        <v>774</v>
      </c>
      <c r="B575" s="4">
        <v>65000121100022</v>
      </c>
      <c r="C575">
        <v>65</v>
      </c>
      <c r="D575">
        <v>0</v>
      </c>
      <c r="E575">
        <v>12</v>
      </c>
      <c r="F575">
        <v>110</v>
      </c>
      <c r="G575">
        <v>22</v>
      </c>
      <c r="H575">
        <v>0</v>
      </c>
      <c r="I575">
        <v>6500012</v>
      </c>
      <c r="J575">
        <v>3984</v>
      </c>
      <c r="K575">
        <v>26.353787526450578</v>
      </c>
      <c r="L575">
        <f t="shared" si="14"/>
        <v>54206</v>
      </c>
    </row>
    <row r="576" spans="1:12" hidden="1">
      <c r="A576" t="s">
        <v>816</v>
      </c>
      <c r="B576" s="4">
        <v>65000121200029</v>
      </c>
      <c r="C576">
        <v>65</v>
      </c>
      <c r="D576">
        <v>0</v>
      </c>
      <c r="E576">
        <v>12</v>
      </c>
      <c r="F576">
        <v>120</v>
      </c>
      <c r="G576">
        <v>29</v>
      </c>
      <c r="H576">
        <v>0</v>
      </c>
      <c r="I576">
        <v>6500012</v>
      </c>
      <c r="J576">
        <v>1067</v>
      </c>
      <c r="K576">
        <v>27.834342958883784</v>
      </c>
      <c r="L576">
        <f t="shared" si="14"/>
        <v>55273</v>
      </c>
    </row>
    <row r="577" spans="1:15" hidden="1">
      <c r="A577" t="s">
        <v>770</v>
      </c>
      <c r="B577" s="4">
        <v>65000121100017</v>
      </c>
      <c r="C577">
        <v>65</v>
      </c>
      <c r="D577">
        <v>0</v>
      </c>
      <c r="E577">
        <v>12</v>
      </c>
      <c r="F577">
        <v>110</v>
      </c>
      <c r="G577">
        <v>17</v>
      </c>
      <c r="H577">
        <v>0</v>
      </c>
      <c r="I577">
        <v>6500012</v>
      </c>
      <c r="J577">
        <v>913</v>
      </c>
      <c r="K577">
        <v>29.545056856843519</v>
      </c>
      <c r="L577">
        <f t="shared" si="14"/>
        <v>56186</v>
      </c>
    </row>
    <row r="578" spans="1:15" hidden="1">
      <c r="A578" t="s">
        <v>865</v>
      </c>
      <c r="B578" s="4">
        <v>65000122700015</v>
      </c>
      <c r="C578">
        <v>65</v>
      </c>
      <c r="D578">
        <v>0</v>
      </c>
      <c r="E578">
        <v>12</v>
      </c>
      <c r="F578">
        <v>270</v>
      </c>
      <c r="G578">
        <v>15</v>
      </c>
      <c r="H578">
        <v>0</v>
      </c>
      <c r="I578">
        <v>6500012</v>
      </c>
      <c r="J578">
        <v>4697</v>
      </c>
      <c r="K578">
        <v>30.492373016901126</v>
      </c>
      <c r="L578">
        <f t="shared" si="14"/>
        <v>60883</v>
      </c>
    </row>
    <row r="579" spans="1:15" hidden="1">
      <c r="A579" t="s">
        <v>416</v>
      </c>
      <c r="B579" s="4">
        <v>65000121100037</v>
      </c>
      <c r="C579">
        <v>65</v>
      </c>
      <c r="D579">
        <v>0</v>
      </c>
      <c r="E579">
        <v>12</v>
      </c>
      <c r="F579">
        <v>110</v>
      </c>
      <c r="G579">
        <v>37</v>
      </c>
      <c r="H579">
        <v>0</v>
      </c>
      <c r="I579">
        <v>6500012</v>
      </c>
      <c r="J579">
        <v>3033</v>
      </c>
      <c r="K579">
        <v>30.542102702566616</v>
      </c>
      <c r="L579">
        <f t="shared" si="14"/>
        <v>63916</v>
      </c>
    </row>
    <row r="580" spans="1:15" hidden="1">
      <c r="A580" t="s">
        <v>858</v>
      </c>
      <c r="B580" s="4">
        <v>65000122700008</v>
      </c>
      <c r="C580">
        <v>65</v>
      </c>
      <c r="D580">
        <v>0</v>
      </c>
      <c r="E580">
        <v>12</v>
      </c>
      <c r="F580">
        <v>270</v>
      </c>
      <c r="G580">
        <v>8</v>
      </c>
      <c r="H580">
        <v>0</v>
      </c>
      <c r="I580">
        <v>6500012</v>
      </c>
      <c r="J580">
        <v>367</v>
      </c>
      <c r="K580">
        <v>30.893110600135135</v>
      </c>
      <c r="L580">
        <f t="shared" si="14"/>
        <v>64283</v>
      </c>
    </row>
    <row r="581" spans="1:15" hidden="1">
      <c r="A581" t="s">
        <v>769</v>
      </c>
      <c r="B581" s="4">
        <v>65000121100016</v>
      </c>
      <c r="C581">
        <v>65</v>
      </c>
      <c r="D581">
        <v>0</v>
      </c>
      <c r="E581">
        <v>12</v>
      </c>
      <c r="F581">
        <v>110</v>
      </c>
      <c r="G581">
        <v>16</v>
      </c>
      <c r="H581">
        <v>0</v>
      </c>
      <c r="I581">
        <v>6500012</v>
      </c>
      <c r="J581">
        <v>1399</v>
      </c>
      <c r="K581">
        <v>36.649708468946066</v>
      </c>
      <c r="L581">
        <f t="shared" si="14"/>
        <v>65682</v>
      </c>
    </row>
    <row r="582" spans="1:15" hidden="1">
      <c r="A582" t="s">
        <v>276</v>
      </c>
      <c r="B582" s="4">
        <v>65000121200011</v>
      </c>
      <c r="C582">
        <v>65</v>
      </c>
      <c r="D582">
        <v>0</v>
      </c>
      <c r="E582">
        <v>12</v>
      </c>
      <c r="F582">
        <v>120</v>
      </c>
      <c r="G582">
        <v>11</v>
      </c>
      <c r="H582">
        <v>0</v>
      </c>
      <c r="I582">
        <v>6500012</v>
      </c>
      <c r="J582">
        <v>1621</v>
      </c>
      <c r="K582">
        <v>37.78475974507095</v>
      </c>
      <c r="L582">
        <f t="shared" si="14"/>
        <v>67303</v>
      </c>
    </row>
    <row r="583" spans="1:15" hidden="1">
      <c r="A583" t="s">
        <v>285</v>
      </c>
      <c r="B583" s="4">
        <v>65000121100010</v>
      </c>
      <c r="C583">
        <v>65</v>
      </c>
      <c r="D583">
        <v>0</v>
      </c>
      <c r="E583">
        <v>12</v>
      </c>
      <c r="F583">
        <v>110</v>
      </c>
      <c r="G583">
        <v>10</v>
      </c>
      <c r="H583">
        <v>0</v>
      </c>
      <c r="I583">
        <v>6500012</v>
      </c>
      <c r="J583">
        <v>1413</v>
      </c>
      <c r="K583">
        <v>38.491041780365677</v>
      </c>
      <c r="L583">
        <f t="shared" si="14"/>
        <v>68716</v>
      </c>
    </row>
    <row r="584" spans="1:15" hidden="1">
      <c r="A584" t="s">
        <v>809</v>
      </c>
      <c r="B584" s="4">
        <v>65000121200022</v>
      </c>
      <c r="C584">
        <v>65</v>
      </c>
      <c r="D584">
        <v>0</v>
      </c>
      <c r="E584">
        <v>12</v>
      </c>
      <c r="F584">
        <v>120</v>
      </c>
      <c r="G584">
        <v>22</v>
      </c>
      <c r="H584">
        <v>0</v>
      </c>
      <c r="I584">
        <v>6500012</v>
      </c>
      <c r="J584">
        <v>355</v>
      </c>
      <c r="K584">
        <v>39.567786458329195</v>
      </c>
      <c r="L584">
        <f t="shared" si="14"/>
        <v>69071</v>
      </c>
    </row>
    <row r="585" spans="1:15" hidden="1">
      <c r="A585" t="s">
        <v>765</v>
      </c>
      <c r="B585" s="4">
        <v>65000121100012</v>
      </c>
      <c r="C585">
        <v>65</v>
      </c>
      <c r="D585">
        <v>0</v>
      </c>
      <c r="E585">
        <v>12</v>
      </c>
      <c r="F585">
        <v>110</v>
      </c>
      <c r="G585">
        <v>12</v>
      </c>
      <c r="H585">
        <v>0</v>
      </c>
      <c r="I585">
        <v>6500012</v>
      </c>
      <c r="J585">
        <v>3391</v>
      </c>
      <c r="K585">
        <v>39.662215713967051</v>
      </c>
      <c r="L585">
        <f t="shared" si="14"/>
        <v>72462</v>
      </c>
    </row>
    <row r="586" spans="1:15" hidden="1">
      <c r="A586" t="s">
        <v>810</v>
      </c>
      <c r="B586" s="4">
        <v>65000121200023</v>
      </c>
      <c r="C586">
        <v>65</v>
      </c>
      <c r="D586">
        <v>0</v>
      </c>
      <c r="E586">
        <v>12</v>
      </c>
      <c r="F586">
        <v>120</v>
      </c>
      <c r="G586">
        <v>23</v>
      </c>
      <c r="H586">
        <v>0</v>
      </c>
      <c r="I586">
        <v>6500012</v>
      </c>
      <c r="J586">
        <v>368</v>
      </c>
      <c r="K586">
        <v>40.296628387090436</v>
      </c>
      <c r="L586">
        <f t="shared" si="14"/>
        <v>72830</v>
      </c>
    </row>
    <row r="587" spans="1:15" hidden="1">
      <c r="A587" t="s">
        <v>845</v>
      </c>
      <c r="B587" s="4">
        <v>65000122600002</v>
      </c>
      <c r="C587">
        <v>65</v>
      </c>
      <c r="D587">
        <v>0</v>
      </c>
      <c r="E587">
        <v>12</v>
      </c>
      <c r="F587">
        <v>260</v>
      </c>
      <c r="G587">
        <v>2</v>
      </c>
      <c r="H587">
        <v>0</v>
      </c>
      <c r="I587">
        <v>6500012</v>
      </c>
      <c r="J587">
        <v>464</v>
      </c>
      <c r="K587">
        <v>41.097042169582991</v>
      </c>
      <c r="L587">
        <f t="shared" si="14"/>
        <v>73294</v>
      </c>
    </row>
    <row r="588" spans="1:15" hidden="1">
      <c r="A588" t="s">
        <v>787</v>
      </c>
      <c r="B588" s="4">
        <v>65000121100044</v>
      </c>
      <c r="C588">
        <v>65</v>
      </c>
      <c r="D588">
        <v>0</v>
      </c>
      <c r="E588">
        <v>12</v>
      </c>
      <c r="F588">
        <v>110</v>
      </c>
      <c r="G588">
        <v>44</v>
      </c>
      <c r="H588">
        <v>0</v>
      </c>
      <c r="I588">
        <v>6500012</v>
      </c>
      <c r="J588">
        <v>891</v>
      </c>
      <c r="K588">
        <v>42.663527480224211</v>
      </c>
      <c r="L588">
        <f t="shared" si="14"/>
        <v>74185</v>
      </c>
    </row>
    <row r="589" spans="1:15" hidden="1">
      <c r="A589" t="s">
        <v>295</v>
      </c>
      <c r="B589" s="4">
        <v>65000121100032</v>
      </c>
      <c r="C589">
        <v>65</v>
      </c>
      <c r="D589">
        <v>0</v>
      </c>
      <c r="E589">
        <v>12</v>
      </c>
      <c r="F589">
        <v>110</v>
      </c>
      <c r="G589">
        <v>32</v>
      </c>
      <c r="H589">
        <v>0</v>
      </c>
      <c r="I589">
        <v>6500012</v>
      </c>
      <c r="J589">
        <v>3559</v>
      </c>
      <c r="K589">
        <v>43.503586323994917</v>
      </c>
      <c r="L589">
        <f t="shared" si="14"/>
        <v>77744</v>
      </c>
    </row>
    <row r="590" spans="1:15" hidden="1">
      <c r="A590" t="s">
        <v>826</v>
      </c>
      <c r="B590" s="4">
        <v>65000122400005</v>
      </c>
      <c r="C590">
        <v>65</v>
      </c>
      <c r="D590">
        <v>0</v>
      </c>
      <c r="E590">
        <v>12</v>
      </c>
      <c r="F590">
        <v>240</v>
      </c>
      <c r="G590">
        <v>5</v>
      </c>
      <c r="H590">
        <v>0</v>
      </c>
      <c r="I590">
        <v>6500012</v>
      </c>
      <c r="J590">
        <v>241</v>
      </c>
      <c r="K590">
        <v>45.289139805120989</v>
      </c>
      <c r="L590">
        <f t="shared" si="14"/>
        <v>77985</v>
      </c>
    </row>
    <row r="591" spans="1:15">
      <c r="A591" s="2" t="s">
        <v>756</v>
      </c>
      <c r="B591" s="5">
        <v>65000121100001</v>
      </c>
      <c r="C591" s="2">
        <v>65</v>
      </c>
      <c r="D591" s="2">
        <v>0</v>
      </c>
      <c r="E591" s="2">
        <v>12</v>
      </c>
      <c r="F591" s="2">
        <v>110</v>
      </c>
      <c r="G591" s="2">
        <v>1</v>
      </c>
      <c r="H591" s="2">
        <v>0</v>
      </c>
      <c r="I591" s="2">
        <v>6500012</v>
      </c>
      <c r="J591" s="2">
        <v>1234</v>
      </c>
      <c r="K591" s="2">
        <v>45.522041362234276</v>
      </c>
      <c r="L591" s="2">
        <f t="shared" si="14"/>
        <v>79219</v>
      </c>
      <c r="M591" s="2"/>
      <c r="N591" s="2"/>
      <c r="O591" s="2">
        <v>1</v>
      </c>
    </row>
    <row r="592" spans="1:15" hidden="1">
      <c r="A592" t="s">
        <v>781</v>
      </c>
      <c r="B592" s="4">
        <v>65000121100033</v>
      </c>
      <c r="C592">
        <v>65</v>
      </c>
      <c r="D592">
        <v>0</v>
      </c>
      <c r="E592">
        <v>12</v>
      </c>
      <c r="F592">
        <v>110</v>
      </c>
      <c r="G592">
        <v>33</v>
      </c>
      <c r="H592">
        <v>0</v>
      </c>
      <c r="I592">
        <v>6500012</v>
      </c>
      <c r="J592">
        <v>4122</v>
      </c>
      <c r="K592">
        <v>46.08643757269023</v>
      </c>
      <c r="L592">
        <f t="shared" si="14"/>
        <v>83341</v>
      </c>
    </row>
    <row r="593" spans="1:12" hidden="1">
      <c r="A593" t="s">
        <v>425</v>
      </c>
      <c r="B593" s="4">
        <v>65000121100034</v>
      </c>
      <c r="C593">
        <v>65</v>
      </c>
      <c r="D593">
        <v>0</v>
      </c>
      <c r="E593">
        <v>12</v>
      </c>
      <c r="F593">
        <v>110</v>
      </c>
      <c r="G593">
        <v>34</v>
      </c>
      <c r="H593">
        <v>0</v>
      </c>
      <c r="I593">
        <v>6500012</v>
      </c>
      <c r="J593">
        <v>2675</v>
      </c>
      <c r="K593">
        <v>46.513529326429548</v>
      </c>
      <c r="L593">
        <f t="shared" si="14"/>
        <v>86016</v>
      </c>
    </row>
    <row r="594" spans="1:12" hidden="1">
      <c r="A594" t="s">
        <v>837</v>
      </c>
      <c r="B594" s="4">
        <v>65000122500006</v>
      </c>
      <c r="C594">
        <v>65</v>
      </c>
      <c r="D594">
        <v>0</v>
      </c>
      <c r="E594">
        <v>12</v>
      </c>
      <c r="F594">
        <v>250</v>
      </c>
      <c r="G594">
        <v>6</v>
      </c>
      <c r="H594">
        <v>0</v>
      </c>
      <c r="I594">
        <v>6500012</v>
      </c>
      <c r="J594">
        <v>1620</v>
      </c>
      <c r="K594">
        <v>47.253765602179833</v>
      </c>
      <c r="L594">
        <f t="shared" si="14"/>
        <v>87636</v>
      </c>
    </row>
    <row r="595" spans="1:12" hidden="1">
      <c r="A595" t="s">
        <v>807</v>
      </c>
      <c r="B595" s="4">
        <v>65000121200019</v>
      </c>
      <c r="C595">
        <v>65</v>
      </c>
      <c r="D595">
        <v>0</v>
      </c>
      <c r="E595">
        <v>12</v>
      </c>
      <c r="F595">
        <v>120</v>
      </c>
      <c r="G595">
        <v>19</v>
      </c>
      <c r="H595">
        <v>0</v>
      </c>
      <c r="I595">
        <v>6500012</v>
      </c>
      <c r="J595">
        <v>443</v>
      </c>
      <c r="K595">
        <v>48.628743219232774</v>
      </c>
      <c r="L595">
        <f t="shared" si="14"/>
        <v>88079</v>
      </c>
    </row>
    <row r="596" spans="1:12" hidden="1">
      <c r="A596" t="s">
        <v>521</v>
      </c>
      <c r="B596" s="4">
        <v>65000121100031</v>
      </c>
      <c r="C596">
        <v>65</v>
      </c>
      <c r="D596">
        <v>0</v>
      </c>
      <c r="E596">
        <v>12</v>
      </c>
      <c r="F596">
        <v>110</v>
      </c>
      <c r="G596">
        <v>31</v>
      </c>
      <c r="H596">
        <v>0</v>
      </c>
      <c r="I596">
        <v>6500012</v>
      </c>
      <c r="J596">
        <v>4095</v>
      </c>
      <c r="K596">
        <v>48.819146011032444</v>
      </c>
      <c r="L596">
        <f t="shared" si="14"/>
        <v>92174</v>
      </c>
    </row>
    <row r="597" spans="1:12" hidden="1">
      <c r="A597" t="s">
        <v>792</v>
      </c>
      <c r="B597" s="4">
        <v>65000121200001</v>
      </c>
      <c r="C597">
        <v>65</v>
      </c>
      <c r="D597">
        <v>0</v>
      </c>
      <c r="E597">
        <v>12</v>
      </c>
      <c r="F597">
        <v>120</v>
      </c>
      <c r="G597">
        <v>1</v>
      </c>
      <c r="H597">
        <v>0</v>
      </c>
      <c r="I597">
        <v>6500012</v>
      </c>
      <c r="J597">
        <v>694</v>
      </c>
      <c r="K597">
        <v>49.273342314746117</v>
      </c>
      <c r="L597">
        <f t="shared" si="14"/>
        <v>92868</v>
      </c>
    </row>
    <row r="598" spans="1:12" hidden="1">
      <c r="A598" t="s">
        <v>766</v>
      </c>
      <c r="B598" s="4">
        <v>65000121100013</v>
      </c>
      <c r="C598">
        <v>65</v>
      </c>
      <c r="D598">
        <v>0</v>
      </c>
      <c r="E598">
        <v>12</v>
      </c>
      <c r="F598">
        <v>110</v>
      </c>
      <c r="G598">
        <v>13</v>
      </c>
      <c r="H598">
        <v>0</v>
      </c>
      <c r="I598">
        <v>6500012</v>
      </c>
      <c r="J598">
        <v>1971</v>
      </c>
      <c r="K598">
        <v>49.415726505268445</v>
      </c>
      <c r="L598">
        <f t="shared" si="14"/>
        <v>94839</v>
      </c>
    </row>
    <row r="599" spans="1:12" hidden="1">
      <c r="A599" t="s">
        <v>808</v>
      </c>
      <c r="B599" s="4">
        <v>65000121200020</v>
      </c>
      <c r="C599">
        <v>65</v>
      </c>
      <c r="D599">
        <v>0</v>
      </c>
      <c r="E599">
        <v>12</v>
      </c>
      <c r="F599">
        <v>120</v>
      </c>
      <c r="G599">
        <v>20</v>
      </c>
      <c r="H599">
        <v>0</v>
      </c>
      <c r="I599">
        <v>6500012</v>
      </c>
      <c r="J599">
        <v>334</v>
      </c>
      <c r="K599">
        <v>49.604314872441584</v>
      </c>
      <c r="L599">
        <f t="shared" si="14"/>
        <v>95173</v>
      </c>
    </row>
    <row r="600" spans="1:12" hidden="1">
      <c r="A600" t="s">
        <v>763</v>
      </c>
      <c r="B600" s="4">
        <v>65000121100009</v>
      </c>
      <c r="C600">
        <v>65</v>
      </c>
      <c r="D600">
        <v>0</v>
      </c>
      <c r="E600">
        <v>12</v>
      </c>
      <c r="F600">
        <v>110</v>
      </c>
      <c r="G600">
        <v>9</v>
      </c>
      <c r="H600">
        <v>0</v>
      </c>
      <c r="I600">
        <v>6500012</v>
      </c>
      <c r="J600">
        <v>3719</v>
      </c>
      <c r="K600">
        <v>50.719190583955267</v>
      </c>
      <c r="L600">
        <f t="shared" si="14"/>
        <v>98892</v>
      </c>
    </row>
    <row r="601" spans="1:12" hidden="1">
      <c r="A601" t="s">
        <v>768</v>
      </c>
      <c r="B601" s="4">
        <v>65000121100015</v>
      </c>
      <c r="C601">
        <v>65</v>
      </c>
      <c r="D601">
        <v>0</v>
      </c>
      <c r="E601">
        <v>12</v>
      </c>
      <c r="F601">
        <v>110</v>
      </c>
      <c r="G601">
        <v>15</v>
      </c>
      <c r="H601">
        <v>0</v>
      </c>
      <c r="I601">
        <v>6500012</v>
      </c>
      <c r="J601">
        <v>4178</v>
      </c>
      <c r="K601">
        <v>52.783116910008125</v>
      </c>
      <c r="L601">
        <f t="shared" si="14"/>
        <v>103070</v>
      </c>
    </row>
    <row r="602" spans="1:12" hidden="1">
      <c r="A602" t="s">
        <v>853</v>
      </c>
      <c r="B602" s="4">
        <v>65000122700003</v>
      </c>
      <c r="C602">
        <v>65</v>
      </c>
      <c r="D602">
        <v>0</v>
      </c>
      <c r="E602">
        <v>12</v>
      </c>
      <c r="F602">
        <v>270</v>
      </c>
      <c r="G602">
        <v>3</v>
      </c>
      <c r="H602">
        <v>0</v>
      </c>
      <c r="I602">
        <v>6500012</v>
      </c>
      <c r="J602">
        <v>486</v>
      </c>
      <c r="K602">
        <v>53.573944730923287</v>
      </c>
      <c r="L602">
        <f t="shared" si="14"/>
        <v>103556</v>
      </c>
    </row>
    <row r="603" spans="1:12" hidden="1">
      <c r="A603" t="s">
        <v>872</v>
      </c>
      <c r="B603" s="4">
        <v>65000122800007</v>
      </c>
      <c r="C603">
        <v>65</v>
      </c>
      <c r="D603">
        <v>0</v>
      </c>
      <c r="E603">
        <v>12</v>
      </c>
      <c r="F603">
        <v>280</v>
      </c>
      <c r="G603">
        <v>7</v>
      </c>
      <c r="H603">
        <v>0</v>
      </c>
      <c r="I603">
        <v>6500012</v>
      </c>
      <c r="J603">
        <v>675</v>
      </c>
      <c r="K603">
        <v>57.057355144747156</v>
      </c>
      <c r="L603">
        <f t="shared" si="14"/>
        <v>104231</v>
      </c>
    </row>
    <row r="604" spans="1:12" hidden="1">
      <c r="A604" t="s">
        <v>760</v>
      </c>
      <c r="B604" s="4">
        <v>65000121100005</v>
      </c>
      <c r="C604">
        <v>65</v>
      </c>
      <c r="D604">
        <v>0</v>
      </c>
      <c r="E604">
        <v>12</v>
      </c>
      <c r="F604">
        <v>110</v>
      </c>
      <c r="G604">
        <v>5</v>
      </c>
      <c r="H604">
        <v>0</v>
      </c>
      <c r="I604">
        <v>6500012</v>
      </c>
      <c r="J604">
        <v>2325</v>
      </c>
      <c r="K604">
        <v>57.746834945787057</v>
      </c>
      <c r="L604">
        <f t="shared" si="14"/>
        <v>106556</v>
      </c>
    </row>
    <row r="605" spans="1:12" hidden="1">
      <c r="A605" t="s">
        <v>822</v>
      </c>
      <c r="B605" s="4">
        <v>65000122400001</v>
      </c>
      <c r="C605">
        <v>65</v>
      </c>
      <c r="D605">
        <v>0</v>
      </c>
      <c r="E605">
        <v>12</v>
      </c>
      <c r="F605">
        <v>240</v>
      </c>
      <c r="G605">
        <v>1</v>
      </c>
      <c r="H605">
        <v>0</v>
      </c>
      <c r="I605">
        <v>6500012</v>
      </c>
      <c r="J605">
        <v>399</v>
      </c>
      <c r="K605">
        <v>59.027633356714318</v>
      </c>
      <c r="L605">
        <f t="shared" si="14"/>
        <v>106955</v>
      </c>
    </row>
    <row r="606" spans="1:12" hidden="1">
      <c r="A606" t="s">
        <v>834</v>
      </c>
      <c r="B606" s="4">
        <v>65000122500003</v>
      </c>
      <c r="C606">
        <v>65</v>
      </c>
      <c r="D606">
        <v>0</v>
      </c>
      <c r="E606">
        <v>12</v>
      </c>
      <c r="F606">
        <v>250</v>
      </c>
      <c r="G606">
        <v>3</v>
      </c>
      <c r="H606">
        <v>0</v>
      </c>
      <c r="I606">
        <v>6500012</v>
      </c>
      <c r="J606">
        <v>786</v>
      </c>
      <c r="K606">
        <v>62.104389440652973</v>
      </c>
      <c r="L606">
        <f t="shared" si="14"/>
        <v>107741</v>
      </c>
    </row>
    <row r="607" spans="1:12" hidden="1">
      <c r="A607" t="s">
        <v>838</v>
      </c>
      <c r="B607" s="4">
        <v>65000122500007</v>
      </c>
      <c r="C607">
        <v>65</v>
      </c>
      <c r="D607">
        <v>0</v>
      </c>
      <c r="E607">
        <v>12</v>
      </c>
      <c r="F607">
        <v>250</v>
      </c>
      <c r="G607">
        <v>7</v>
      </c>
      <c r="H607">
        <v>0</v>
      </c>
      <c r="I607">
        <v>6500012</v>
      </c>
      <c r="J607">
        <v>330</v>
      </c>
      <c r="K607">
        <v>63.799929492834551</v>
      </c>
      <c r="L607">
        <f t="shared" si="14"/>
        <v>108071</v>
      </c>
    </row>
    <row r="608" spans="1:12" hidden="1">
      <c r="A608" t="s">
        <v>431</v>
      </c>
      <c r="B608" s="4">
        <v>65000121100026</v>
      </c>
      <c r="C608">
        <v>65</v>
      </c>
      <c r="D608">
        <v>0</v>
      </c>
      <c r="E608">
        <v>12</v>
      </c>
      <c r="F608">
        <v>110</v>
      </c>
      <c r="G608">
        <v>26</v>
      </c>
      <c r="H608">
        <v>0</v>
      </c>
      <c r="I608">
        <v>6500012</v>
      </c>
      <c r="J608">
        <v>6116</v>
      </c>
      <c r="K608">
        <v>64.720264600666425</v>
      </c>
      <c r="L608">
        <f t="shared" si="14"/>
        <v>114187</v>
      </c>
    </row>
    <row r="609" spans="1:12" hidden="1">
      <c r="A609" t="s">
        <v>848</v>
      </c>
      <c r="B609" s="4">
        <v>65000122600007</v>
      </c>
      <c r="C609">
        <v>65</v>
      </c>
      <c r="D609">
        <v>0</v>
      </c>
      <c r="E609">
        <v>12</v>
      </c>
      <c r="F609">
        <v>260</v>
      </c>
      <c r="G609">
        <v>7</v>
      </c>
      <c r="H609">
        <v>0</v>
      </c>
      <c r="I609">
        <v>6500012</v>
      </c>
      <c r="J609">
        <v>1669</v>
      </c>
      <c r="K609">
        <v>65.3983224942872</v>
      </c>
      <c r="L609">
        <f t="shared" si="14"/>
        <v>115856</v>
      </c>
    </row>
    <row r="610" spans="1:12" hidden="1">
      <c r="A610" t="s">
        <v>873</v>
      </c>
      <c r="B610" s="4">
        <v>65000122800008</v>
      </c>
      <c r="C610">
        <v>65</v>
      </c>
      <c r="D610">
        <v>0</v>
      </c>
      <c r="E610">
        <v>12</v>
      </c>
      <c r="F610">
        <v>280</v>
      </c>
      <c r="G610">
        <v>8</v>
      </c>
      <c r="H610">
        <v>0</v>
      </c>
      <c r="I610">
        <v>6500012</v>
      </c>
      <c r="J610">
        <v>407</v>
      </c>
      <c r="K610">
        <v>65.808902749768663</v>
      </c>
      <c r="L610">
        <f t="shared" si="14"/>
        <v>116263</v>
      </c>
    </row>
    <row r="611" spans="1:12" hidden="1">
      <c r="A611" t="s">
        <v>828</v>
      </c>
      <c r="B611" s="4">
        <v>65000122400008</v>
      </c>
      <c r="C611">
        <v>65</v>
      </c>
      <c r="D611">
        <v>0</v>
      </c>
      <c r="E611">
        <v>12</v>
      </c>
      <c r="F611">
        <v>240</v>
      </c>
      <c r="G611">
        <v>8</v>
      </c>
      <c r="H611">
        <v>0</v>
      </c>
      <c r="I611">
        <v>6500012</v>
      </c>
      <c r="J611">
        <v>155</v>
      </c>
      <c r="K611">
        <v>67.698254435444838</v>
      </c>
      <c r="L611">
        <f t="shared" si="14"/>
        <v>116418</v>
      </c>
    </row>
    <row r="612" spans="1:12" hidden="1">
      <c r="A612" t="s">
        <v>832</v>
      </c>
      <c r="B612" s="4">
        <v>65000122500001</v>
      </c>
      <c r="C612">
        <v>65</v>
      </c>
      <c r="D612">
        <v>0</v>
      </c>
      <c r="E612">
        <v>12</v>
      </c>
      <c r="F612">
        <v>250</v>
      </c>
      <c r="G612">
        <v>1</v>
      </c>
      <c r="H612">
        <v>0</v>
      </c>
      <c r="I612">
        <v>6500012</v>
      </c>
      <c r="J612">
        <v>453</v>
      </c>
      <c r="K612">
        <v>67.742602163898169</v>
      </c>
      <c r="L612">
        <f t="shared" si="14"/>
        <v>116871</v>
      </c>
    </row>
    <row r="613" spans="1:12" hidden="1">
      <c r="A613" t="s">
        <v>827</v>
      </c>
      <c r="B613" s="4">
        <v>65000122400006</v>
      </c>
      <c r="C613">
        <v>65</v>
      </c>
      <c r="D613">
        <v>0</v>
      </c>
      <c r="E613">
        <v>12</v>
      </c>
      <c r="F613">
        <v>240</v>
      </c>
      <c r="G613">
        <v>6</v>
      </c>
      <c r="H613">
        <v>0</v>
      </c>
      <c r="I613">
        <v>6500012</v>
      </c>
      <c r="J613">
        <v>649</v>
      </c>
      <c r="K613">
        <v>68.878827711436657</v>
      </c>
      <c r="L613">
        <f t="shared" si="14"/>
        <v>117520</v>
      </c>
    </row>
    <row r="614" spans="1:12" hidden="1">
      <c r="A614" t="s">
        <v>824</v>
      </c>
      <c r="B614" s="4">
        <v>65000122400003</v>
      </c>
      <c r="C614">
        <v>65</v>
      </c>
      <c r="D614">
        <v>0</v>
      </c>
      <c r="E614">
        <v>12</v>
      </c>
      <c r="F614">
        <v>240</v>
      </c>
      <c r="G614">
        <v>3</v>
      </c>
      <c r="H614">
        <v>0</v>
      </c>
      <c r="I614">
        <v>6500012</v>
      </c>
      <c r="J614">
        <v>241</v>
      </c>
      <c r="K614">
        <v>70.397915410166974</v>
      </c>
      <c r="L614">
        <f t="shared" ref="L614:L677" si="15">J614+L613</f>
        <v>117761</v>
      </c>
    </row>
    <row r="615" spans="1:12" hidden="1">
      <c r="A615" t="s">
        <v>286</v>
      </c>
      <c r="B615" s="4">
        <v>65000122700002</v>
      </c>
      <c r="C615">
        <v>65</v>
      </c>
      <c r="D615">
        <v>0</v>
      </c>
      <c r="E615">
        <v>12</v>
      </c>
      <c r="F615">
        <v>270</v>
      </c>
      <c r="G615">
        <v>2</v>
      </c>
      <c r="H615">
        <v>0</v>
      </c>
      <c r="I615">
        <v>6500012</v>
      </c>
      <c r="J615">
        <v>699</v>
      </c>
      <c r="K615">
        <v>70.408599034311138</v>
      </c>
      <c r="L615">
        <f t="shared" si="15"/>
        <v>118460</v>
      </c>
    </row>
    <row r="616" spans="1:12" hidden="1">
      <c r="A616" t="s">
        <v>836</v>
      </c>
      <c r="B616" s="4">
        <v>65000122500005</v>
      </c>
      <c r="C616">
        <v>65</v>
      </c>
      <c r="D616">
        <v>0</v>
      </c>
      <c r="E616">
        <v>12</v>
      </c>
      <c r="F616">
        <v>250</v>
      </c>
      <c r="G616">
        <v>5</v>
      </c>
      <c r="H616">
        <v>0</v>
      </c>
      <c r="I616">
        <v>6500012</v>
      </c>
      <c r="J616">
        <v>421</v>
      </c>
      <c r="K616">
        <v>72.556185804203224</v>
      </c>
      <c r="L616">
        <f t="shared" si="15"/>
        <v>118881</v>
      </c>
    </row>
    <row r="617" spans="1:12" hidden="1">
      <c r="A617" t="s">
        <v>852</v>
      </c>
      <c r="B617" s="4">
        <v>65000122600011</v>
      </c>
      <c r="C617">
        <v>65</v>
      </c>
      <c r="D617">
        <v>0</v>
      </c>
      <c r="E617">
        <v>12</v>
      </c>
      <c r="F617">
        <v>260</v>
      </c>
      <c r="G617">
        <v>11</v>
      </c>
      <c r="H617">
        <v>0</v>
      </c>
      <c r="I617">
        <v>6500012</v>
      </c>
      <c r="J617">
        <v>995</v>
      </c>
      <c r="K617">
        <v>74.995805188072467</v>
      </c>
      <c r="L617">
        <f t="shared" si="15"/>
        <v>119876</v>
      </c>
    </row>
    <row r="618" spans="1:12" hidden="1">
      <c r="A618" t="s">
        <v>642</v>
      </c>
      <c r="B618" s="4">
        <v>65000122400009</v>
      </c>
      <c r="C618">
        <v>65</v>
      </c>
      <c r="D618">
        <v>0</v>
      </c>
      <c r="E618">
        <v>12</v>
      </c>
      <c r="F618">
        <v>240</v>
      </c>
      <c r="G618">
        <v>9</v>
      </c>
      <c r="H618">
        <v>0</v>
      </c>
      <c r="I618">
        <v>6500012</v>
      </c>
      <c r="J618">
        <v>383</v>
      </c>
      <c r="K618">
        <v>75.163327871838561</v>
      </c>
      <c r="L618">
        <f t="shared" si="15"/>
        <v>120259</v>
      </c>
    </row>
    <row r="619" spans="1:12" hidden="1">
      <c r="A619" t="s">
        <v>797</v>
      </c>
      <c r="B619" s="4">
        <v>65000121200007</v>
      </c>
      <c r="C619">
        <v>65</v>
      </c>
      <c r="D619">
        <v>0</v>
      </c>
      <c r="E619">
        <v>12</v>
      </c>
      <c r="F619">
        <v>120</v>
      </c>
      <c r="G619">
        <v>7</v>
      </c>
      <c r="H619">
        <v>0</v>
      </c>
      <c r="I619">
        <v>6500012</v>
      </c>
      <c r="J619">
        <v>3511</v>
      </c>
      <c r="K619">
        <v>75.828134988079142</v>
      </c>
      <c r="L619">
        <f t="shared" si="15"/>
        <v>123770</v>
      </c>
    </row>
    <row r="620" spans="1:12" hidden="1">
      <c r="A620" t="s">
        <v>321</v>
      </c>
      <c r="B620" s="4">
        <v>65000121200021</v>
      </c>
      <c r="C620">
        <v>65</v>
      </c>
      <c r="D620">
        <v>0</v>
      </c>
      <c r="E620">
        <v>12</v>
      </c>
      <c r="F620">
        <v>120</v>
      </c>
      <c r="G620">
        <v>21</v>
      </c>
      <c r="H620">
        <v>0</v>
      </c>
      <c r="I620">
        <v>6500012</v>
      </c>
      <c r="J620">
        <v>175</v>
      </c>
      <c r="K620">
        <v>76.733352523915229</v>
      </c>
      <c r="L620">
        <f t="shared" si="15"/>
        <v>123945</v>
      </c>
    </row>
    <row r="621" spans="1:12" hidden="1">
      <c r="A621" t="s">
        <v>777</v>
      </c>
      <c r="B621" s="4">
        <v>65000121100025</v>
      </c>
      <c r="C621">
        <v>65</v>
      </c>
      <c r="D621">
        <v>0</v>
      </c>
      <c r="E621">
        <v>12</v>
      </c>
      <c r="F621">
        <v>110</v>
      </c>
      <c r="G621">
        <v>25</v>
      </c>
      <c r="H621">
        <v>0</v>
      </c>
      <c r="I621">
        <v>6500012</v>
      </c>
      <c r="J621">
        <v>2568</v>
      </c>
      <c r="K621">
        <v>77.912649002099755</v>
      </c>
      <c r="L621">
        <f t="shared" si="15"/>
        <v>126513</v>
      </c>
    </row>
    <row r="622" spans="1:12" hidden="1">
      <c r="A622" t="s">
        <v>868</v>
      </c>
      <c r="B622" s="4">
        <v>65000122800003</v>
      </c>
      <c r="C622">
        <v>65</v>
      </c>
      <c r="D622">
        <v>0</v>
      </c>
      <c r="E622">
        <v>12</v>
      </c>
      <c r="F622">
        <v>280</v>
      </c>
      <c r="G622">
        <v>3</v>
      </c>
      <c r="H622">
        <v>0</v>
      </c>
      <c r="I622">
        <v>6500012</v>
      </c>
      <c r="J622">
        <v>3089</v>
      </c>
      <c r="K622">
        <v>77.916427480150077</v>
      </c>
      <c r="L622">
        <f t="shared" si="15"/>
        <v>129602</v>
      </c>
    </row>
    <row r="623" spans="1:12" hidden="1">
      <c r="A623" t="s">
        <v>864</v>
      </c>
      <c r="B623" s="4">
        <v>65000122700014</v>
      </c>
      <c r="C623">
        <v>65</v>
      </c>
      <c r="D623">
        <v>0</v>
      </c>
      <c r="E623">
        <v>12</v>
      </c>
      <c r="F623">
        <v>270</v>
      </c>
      <c r="G623">
        <v>14</v>
      </c>
      <c r="H623">
        <v>0</v>
      </c>
      <c r="I623">
        <v>6500012</v>
      </c>
      <c r="J623">
        <v>582</v>
      </c>
      <c r="K623">
        <v>78.400813824335785</v>
      </c>
      <c r="L623">
        <f t="shared" si="15"/>
        <v>130184</v>
      </c>
    </row>
    <row r="624" spans="1:12" hidden="1">
      <c r="A624" t="s">
        <v>805</v>
      </c>
      <c r="B624" s="4">
        <v>65000121200017</v>
      </c>
      <c r="C624">
        <v>65</v>
      </c>
      <c r="D624">
        <v>0</v>
      </c>
      <c r="E624">
        <v>12</v>
      </c>
      <c r="F624">
        <v>120</v>
      </c>
      <c r="G624">
        <v>17</v>
      </c>
      <c r="H624">
        <v>0</v>
      </c>
      <c r="I624">
        <v>6500012</v>
      </c>
      <c r="J624">
        <v>177</v>
      </c>
      <c r="K624">
        <v>78.593804317339831</v>
      </c>
      <c r="L624">
        <f t="shared" si="15"/>
        <v>130361</v>
      </c>
    </row>
    <row r="625" spans="1:15" hidden="1">
      <c r="A625" t="s">
        <v>796</v>
      </c>
      <c r="B625" s="4">
        <v>65000121200005</v>
      </c>
      <c r="C625">
        <v>65</v>
      </c>
      <c r="D625">
        <v>0</v>
      </c>
      <c r="E625">
        <v>12</v>
      </c>
      <c r="F625">
        <v>120</v>
      </c>
      <c r="G625">
        <v>5</v>
      </c>
      <c r="H625">
        <v>0</v>
      </c>
      <c r="I625">
        <v>6500012</v>
      </c>
      <c r="J625">
        <v>1249</v>
      </c>
      <c r="K625">
        <v>80.354192842078135</v>
      </c>
      <c r="L625">
        <f t="shared" si="15"/>
        <v>131610</v>
      </c>
    </row>
    <row r="626" spans="1:15" hidden="1">
      <c r="A626" t="s">
        <v>812</v>
      </c>
      <c r="B626" s="4">
        <v>65000121200025</v>
      </c>
      <c r="C626">
        <v>65</v>
      </c>
      <c r="D626">
        <v>0</v>
      </c>
      <c r="E626">
        <v>12</v>
      </c>
      <c r="F626">
        <v>120</v>
      </c>
      <c r="G626">
        <v>25</v>
      </c>
      <c r="H626">
        <v>0</v>
      </c>
      <c r="I626">
        <v>6500012</v>
      </c>
      <c r="J626">
        <v>193</v>
      </c>
      <c r="K626">
        <v>81.363981360426749</v>
      </c>
      <c r="L626">
        <f t="shared" si="15"/>
        <v>131803</v>
      </c>
    </row>
    <row r="627" spans="1:15" hidden="1">
      <c r="A627" t="s">
        <v>784</v>
      </c>
      <c r="B627" s="4">
        <v>65000121100040</v>
      </c>
      <c r="C627">
        <v>65</v>
      </c>
      <c r="D627">
        <v>0</v>
      </c>
      <c r="E627">
        <v>12</v>
      </c>
      <c r="F627">
        <v>110</v>
      </c>
      <c r="G627">
        <v>40</v>
      </c>
      <c r="H627">
        <v>0</v>
      </c>
      <c r="I627">
        <v>6500012</v>
      </c>
      <c r="J627">
        <v>1876</v>
      </c>
      <c r="K627">
        <v>82.277774900533373</v>
      </c>
      <c r="L627">
        <f t="shared" si="15"/>
        <v>133679</v>
      </c>
    </row>
    <row r="628" spans="1:15" hidden="1">
      <c r="A628" t="s">
        <v>869</v>
      </c>
      <c r="B628" s="4">
        <v>65000122800004</v>
      </c>
      <c r="C628">
        <v>65</v>
      </c>
      <c r="D628">
        <v>0</v>
      </c>
      <c r="E628">
        <v>12</v>
      </c>
      <c r="F628">
        <v>280</v>
      </c>
      <c r="G628">
        <v>4</v>
      </c>
      <c r="H628">
        <v>0</v>
      </c>
      <c r="I628">
        <v>6500012</v>
      </c>
      <c r="J628">
        <v>2609</v>
      </c>
      <c r="K628">
        <v>82.552141560692036</v>
      </c>
      <c r="L628">
        <f t="shared" si="15"/>
        <v>136288</v>
      </c>
    </row>
    <row r="629" spans="1:15" hidden="1">
      <c r="A629" t="s">
        <v>791</v>
      </c>
      <c r="B629" s="4">
        <v>65000121100050</v>
      </c>
      <c r="C629">
        <v>65</v>
      </c>
      <c r="D629">
        <v>0</v>
      </c>
      <c r="E629">
        <v>12</v>
      </c>
      <c r="F629">
        <v>110</v>
      </c>
      <c r="G629">
        <v>50</v>
      </c>
      <c r="H629">
        <v>0</v>
      </c>
      <c r="I629">
        <v>6500012</v>
      </c>
      <c r="J629">
        <v>2347</v>
      </c>
      <c r="K629">
        <v>85.05206130529028</v>
      </c>
      <c r="L629">
        <f t="shared" si="15"/>
        <v>138635</v>
      </c>
    </row>
    <row r="630" spans="1:15">
      <c r="A630" s="2" t="s">
        <v>875</v>
      </c>
      <c r="B630" s="5">
        <v>65000122800010</v>
      </c>
      <c r="C630" s="2">
        <v>65</v>
      </c>
      <c r="D630" s="2">
        <v>0</v>
      </c>
      <c r="E630" s="2">
        <v>12</v>
      </c>
      <c r="F630" s="2">
        <v>280</v>
      </c>
      <c r="G630" s="2">
        <v>10</v>
      </c>
      <c r="H630" s="2">
        <v>0</v>
      </c>
      <c r="I630" s="2">
        <v>6500012</v>
      </c>
      <c r="J630" s="2">
        <v>2673</v>
      </c>
      <c r="K630" s="2">
        <v>86.137239367389398</v>
      </c>
      <c r="L630" s="2">
        <f t="shared" si="15"/>
        <v>141308</v>
      </c>
      <c r="M630" s="2"/>
      <c r="N630" s="2"/>
      <c r="O630" s="2">
        <v>1</v>
      </c>
    </row>
    <row r="631" spans="1:15" hidden="1">
      <c r="A631" t="s">
        <v>803</v>
      </c>
      <c r="B631" s="4">
        <v>65000121200014</v>
      </c>
      <c r="C631">
        <v>65</v>
      </c>
      <c r="D631">
        <v>0</v>
      </c>
      <c r="E631">
        <v>12</v>
      </c>
      <c r="F631">
        <v>120</v>
      </c>
      <c r="G631">
        <v>14</v>
      </c>
      <c r="H631">
        <v>0</v>
      </c>
      <c r="I631">
        <v>6500012</v>
      </c>
      <c r="J631">
        <v>460</v>
      </c>
      <c r="K631">
        <v>86.588314001225839</v>
      </c>
      <c r="L631">
        <f t="shared" si="15"/>
        <v>141768</v>
      </c>
    </row>
    <row r="632" spans="1:15" hidden="1">
      <c r="A632" t="s">
        <v>571</v>
      </c>
      <c r="B632" s="4">
        <v>65000121200015</v>
      </c>
      <c r="C632">
        <v>65</v>
      </c>
      <c r="D632">
        <v>0</v>
      </c>
      <c r="E632">
        <v>12</v>
      </c>
      <c r="F632">
        <v>120</v>
      </c>
      <c r="G632">
        <v>15</v>
      </c>
      <c r="H632">
        <v>0</v>
      </c>
      <c r="I632">
        <v>6500012</v>
      </c>
      <c r="J632">
        <v>295</v>
      </c>
      <c r="K632">
        <v>87.549674409626363</v>
      </c>
      <c r="L632">
        <f t="shared" si="15"/>
        <v>142063</v>
      </c>
    </row>
    <row r="633" spans="1:15" hidden="1">
      <c r="A633" t="s">
        <v>870</v>
      </c>
      <c r="B633" s="4">
        <v>65000122800005</v>
      </c>
      <c r="C633">
        <v>65</v>
      </c>
      <c r="D633">
        <v>0</v>
      </c>
      <c r="E633">
        <v>12</v>
      </c>
      <c r="F633">
        <v>280</v>
      </c>
      <c r="G633">
        <v>5</v>
      </c>
      <c r="H633">
        <v>0</v>
      </c>
      <c r="I633">
        <v>6500012</v>
      </c>
      <c r="J633">
        <v>548</v>
      </c>
      <c r="K633">
        <v>94.842169181308577</v>
      </c>
      <c r="L633">
        <f t="shared" si="15"/>
        <v>142611</v>
      </c>
    </row>
    <row r="634" spans="1:15" hidden="1">
      <c r="A634" t="s">
        <v>647</v>
      </c>
      <c r="B634" s="4">
        <v>65000121100030</v>
      </c>
      <c r="C634">
        <v>65</v>
      </c>
      <c r="D634">
        <v>0</v>
      </c>
      <c r="E634">
        <v>12</v>
      </c>
      <c r="F634">
        <v>110</v>
      </c>
      <c r="G634">
        <v>30</v>
      </c>
      <c r="H634">
        <v>0</v>
      </c>
      <c r="I634">
        <v>6500012</v>
      </c>
      <c r="J634">
        <v>6119</v>
      </c>
      <c r="K634">
        <v>96.083403680201528</v>
      </c>
      <c r="L634">
        <f t="shared" si="15"/>
        <v>148730</v>
      </c>
    </row>
    <row r="635" spans="1:15" hidden="1">
      <c r="A635" t="s">
        <v>814</v>
      </c>
      <c r="B635" s="4">
        <v>65000121200027</v>
      </c>
      <c r="C635">
        <v>65</v>
      </c>
      <c r="D635">
        <v>0</v>
      </c>
      <c r="E635">
        <v>12</v>
      </c>
      <c r="F635">
        <v>120</v>
      </c>
      <c r="G635">
        <v>27</v>
      </c>
      <c r="H635">
        <v>0</v>
      </c>
      <c r="I635">
        <v>6500012</v>
      </c>
      <c r="J635">
        <v>290</v>
      </c>
      <c r="K635">
        <v>97.029102757077624</v>
      </c>
      <c r="L635">
        <f t="shared" si="15"/>
        <v>149020</v>
      </c>
    </row>
    <row r="636" spans="1:15" hidden="1">
      <c r="A636" t="s">
        <v>855</v>
      </c>
      <c r="B636" s="4">
        <v>65000122700005</v>
      </c>
      <c r="C636">
        <v>65</v>
      </c>
      <c r="D636">
        <v>0</v>
      </c>
      <c r="E636">
        <v>12</v>
      </c>
      <c r="F636">
        <v>270</v>
      </c>
      <c r="G636">
        <v>5</v>
      </c>
      <c r="H636">
        <v>0</v>
      </c>
      <c r="I636">
        <v>6500012</v>
      </c>
      <c r="J636">
        <v>3509</v>
      </c>
      <c r="K636">
        <v>98.552271804462862</v>
      </c>
      <c r="L636">
        <f t="shared" si="15"/>
        <v>152529</v>
      </c>
    </row>
    <row r="637" spans="1:15" hidden="1">
      <c r="A637" t="s">
        <v>286</v>
      </c>
      <c r="B637" s="4">
        <v>65000121100041</v>
      </c>
      <c r="C637">
        <v>65</v>
      </c>
      <c r="D637">
        <v>0</v>
      </c>
      <c r="E637">
        <v>12</v>
      </c>
      <c r="F637">
        <v>110</v>
      </c>
      <c r="G637">
        <v>41</v>
      </c>
      <c r="H637">
        <v>0</v>
      </c>
      <c r="I637">
        <v>6500012</v>
      </c>
      <c r="J637">
        <v>2317</v>
      </c>
      <c r="K637">
        <v>100.62378521402474</v>
      </c>
      <c r="L637">
        <f t="shared" si="15"/>
        <v>154846</v>
      </c>
    </row>
    <row r="638" spans="1:15" hidden="1">
      <c r="A638" t="s">
        <v>762</v>
      </c>
      <c r="B638" s="4">
        <v>65000121100007</v>
      </c>
      <c r="C638">
        <v>65</v>
      </c>
      <c r="D638">
        <v>0</v>
      </c>
      <c r="E638">
        <v>12</v>
      </c>
      <c r="F638">
        <v>110</v>
      </c>
      <c r="G638">
        <v>7</v>
      </c>
      <c r="H638">
        <v>0</v>
      </c>
      <c r="I638">
        <v>6500012</v>
      </c>
      <c r="J638">
        <v>4515</v>
      </c>
      <c r="K638">
        <v>100.66520728243869</v>
      </c>
      <c r="L638">
        <f t="shared" si="15"/>
        <v>159361</v>
      </c>
    </row>
    <row r="639" spans="1:15" hidden="1">
      <c r="A639" t="s">
        <v>866</v>
      </c>
      <c r="B639" s="4">
        <v>65000122800001</v>
      </c>
      <c r="C639">
        <v>65</v>
      </c>
      <c r="D639">
        <v>0</v>
      </c>
      <c r="E639">
        <v>12</v>
      </c>
      <c r="F639">
        <v>280</v>
      </c>
      <c r="G639">
        <v>1</v>
      </c>
      <c r="H639">
        <v>0</v>
      </c>
      <c r="I639">
        <v>6500012</v>
      </c>
      <c r="J639">
        <v>4075</v>
      </c>
      <c r="K639">
        <v>101.65569694762294</v>
      </c>
      <c r="L639">
        <f t="shared" si="15"/>
        <v>163436</v>
      </c>
    </row>
    <row r="640" spans="1:15" hidden="1">
      <c r="A640" t="s">
        <v>410</v>
      </c>
      <c r="B640" s="4">
        <v>65000121100018</v>
      </c>
      <c r="C640">
        <v>65</v>
      </c>
      <c r="D640">
        <v>0</v>
      </c>
      <c r="E640">
        <v>12</v>
      </c>
      <c r="F640">
        <v>110</v>
      </c>
      <c r="G640">
        <v>18</v>
      </c>
      <c r="H640">
        <v>0</v>
      </c>
      <c r="I640">
        <v>6500012</v>
      </c>
      <c r="J640">
        <v>1889</v>
      </c>
      <c r="K640">
        <v>103.0650536206509</v>
      </c>
      <c r="L640">
        <f t="shared" si="15"/>
        <v>165325</v>
      </c>
    </row>
    <row r="641" spans="1:12" hidden="1">
      <c r="A641" t="s">
        <v>773</v>
      </c>
      <c r="B641" s="4">
        <v>65000121100021</v>
      </c>
      <c r="C641">
        <v>65</v>
      </c>
      <c r="D641">
        <v>0</v>
      </c>
      <c r="E641">
        <v>12</v>
      </c>
      <c r="F641">
        <v>110</v>
      </c>
      <c r="G641">
        <v>21</v>
      </c>
      <c r="H641">
        <v>0</v>
      </c>
      <c r="I641">
        <v>6500012</v>
      </c>
      <c r="J641">
        <v>3535</v>
      </c>
      <c r="K641">
        <v>103.09113324661374</v>
      </c>
      <c r="L641">
        <f t="shared" si="15"/>
        <v>168860</v>
      </c>
    </row>
    <row r="642" spans="1:12" hidden="1">
      <c r="A642" t="s">
        <v>473</v>
      </c>
      <c r="B642" s="4">
        <v>65000122400007</v>
      </c>
      <c r="C642">
        <v>65</v>
      </c>
      <c r="D642">
        <v>0</v>
      </c>
      <c r="E642">
        <v>12</v>
      </c>
      <c r="F642">
        <v>240</v>
      </c>
      <c r="G642">
        <v>7</v>
      </c>
      <c r="H642">
        <v>0</v>
      </c>
      <c r="I642">
        <v>6500012</v>
      </c>
      <c r="J642">
        <v>441</v>
      </c>
      <c r="K642">
        <v>104.14639538098997</v>
      </c>
      <c r="L642">
        <f t="shared" si="15"/>
        <v>169301</v>
      </c>
    </row>
    <row r="643" spans="1:12" hidden="1">
      <c r="A643" t="s">
        <v>776</v>
      </c>
      <c r="B643" s="4">
        <v>65000121100024</v>
      </c>
      <c r="C643">
        <v>65</v>
      </c>
      <c r="D643">
        <v>0</v>
      </c>
      <c r="E643">
        <v>12</v>
      </c>
      <c r="F643">
        <v>110</v>
      </c>
      <c r="G643">
        <v>24</v>
      </c>
      <c r="H643">
        <v>0</v>
      </c>
      <c r="I643">
        <v>6500012</v>
      </c>
      <c r="J643">
        <v>3093</v>
      </c>
      <c r="K643">
        <v>104.94376299301001</v>
      </c>
      <c r="L643">
        <f t="shared" si="15"/>
        <v>172394</v>
      </c>
    </row>
    <row r="644" spans="1:12" hidden="1">
      <c r="A644" t="s">
        <v>595</v>
      </c>
      <c r="B644" s="4">
        <v>65000122700001</v>
      </c>
      <c r="C644">
        <v>65</v>
      </c>
      <c r="D644">
        <v>0</v>
      </c>
      <c r="E644">
        <v>12</v>
      </c>
      <c r="F644">
        <v>270</v>
      </c>
      <c r="G644">
        <v>1</v>
      </c>
      <c r="H644">
        <v>0</v>
      </c>
      <c r="I644">
        <v>6500012</v>
      </c>
      <c r="J644">
        <v>474</v>
      </c>
      <c r="K644">
        <v>105.25931430931081</v>
      </c>
      <c r="L644">
        <f t="shared" si="15"/>
        <v>172868</v>
      </c>
    </row>
    <row r="645" spans="1:12" hidden="1">
      <c r="A645" t="s">
        <v>793</v>
      </c>
      <c r="B645" s="4">
        <v>65000121200002</v>
      </c>
      <c r="C645">
        <v>65</v>
      </c>
      <c r="D645">
        <v>0</v>
      </c>
      <c r="E645">
        <v>12</v>
      </c>
      <c r="F645">
        <v>120</v>
      </c>
      <c r="G645">
        <v>2</v>
      </c>
      <c r="H645">
        <v>0</v>
      </c>
      <c r="I645">
        <v>6500012</v>
      </c>
      <c r="J645">
        <v>1823</v>
      </c>
      <c r="K645">
        <v>105.44545594414966</v>
      </c>
      <c r="L645">
        <f t="shared" si="15"/>
        <v>174691</v>
      </c>
    </row>
    <row r="646" spans="1:12" hidden="1">
      <c r="A646" t="s">
        <v>607</v>
      </c>
      <c r="B646" s="4">
        <v>65000121100045</v>
      </c>
      <c r="C646">
        <v>65</v>
      </c>
      <c r="D646">
        <v>0</v>
      </c>
      <c r="E646">
        <v>12</v>
      </c>
      <c r="F646">
        <v>110</v>
      </c>
      <c r="G646">
        <v>45</v>
      </c>
      <c r="H646">
        <v>0</v>
      </c>
      <c r="I646">
        <v>6500012</v>
      </c>
      <c r="J646">
        <v>4511</v>
      </c>
      <c r="K646">
        <v>109.11969742857833</v>
      </c>
      <c r="L646">
        <f t="shared" si="15"/>
        <v>179202</v>
      </c>
    </row>
    <row r="647" spans="1:12" hidden="1">
      <c r="A647" t="s">
        <v>813</v>
      </c>
      <c r="B647" s="4">
        <v>65000121200026</v>
      </c>
      <c r="C647">
        <v>65</v>
      </c>
      <c r="D647">
        <v>0</v>
      </c>
      <c r="E647">
        <v>12</v>
      </c>
      <c r="F647">
        <v>120</v>
      </c>
      <c r="G647">
        <v>26</v>
      </c>
      <c r="H647">
        <v>0</v>
      </c>
      <c r="I647">
        <v>6500012</v>
      </c>
      <c r="J647">
        <v>330</v>
      </c>
      <c r="K647">
        <v>109.29040967969303</v>
      </c>
      <c r="L647">
        <f t="shared" si="15"/>
        <v>179532</v>
      </c>
    </row>
    <row r="648" spans="1:12" hidden="1">
      <c r="A648" t="s">
        <v>319</v>
      </c>
      <c r="B648" s="4">
        <v>65000121200006</v>
      </c>
      <c r="C648">
        <v>65</v>
      </c>
      <c r="D648">
        <v>0</v>
      </c>
      <c r="E648">
        <v>12</v>
      </c>
      <c r="F648">
        <v>120</v>
      </c>
      <c r="G648">
        <v>6</v>
      </c>
      <c r="H648">
        <v>0</v>
      </c>
      <c r="I648">
        <v>6500012</v>
      </c>
      <c r="J648">
        <v>568</v>
      </c>
      <c r="K648">
        <v>109.60648791167259</v>
      </c>
      <c r="L648">
        <f t="shared" si="15"/>
        <v>180100</v>
      </c>
    </row>
    <row r="649" spans="1:12" hidden="1">
      <c r="A649" t="s">
        <v>839</v>
      </c>
      <c r="B649" s="4">
        <v>65000122500008</v>
      </c>
      <c r="C649">
        <v>65</v>
      </c>
      <c r="D649">
        <v>0</v>
      </c>
      <c r="E649">
        <v>12</v>
      </c>
      <c r="F649">
        <v>250</v>
      </c>
      <c r="G649">
        <v>8</v>
      </c>
      <c r="H649">
        <v>0</v>
      </c>
      <c r="I649">
        <v>6500012</v>
      </c>
      <c r="J649">
        <v>932</v>
      </c>
      <c r="K649">
        <v>110.60606807259755</v>
      </c>
      <c r="L649">
        <f t="shared" si="15"/>
        <v>181032</v>
      </c>
    </row>
    <row r="650" spans="1:12" hidden="1">
      <c r="A650" t="s">
        <v>819</v>
      </c>
      <c r="B650" s="4">
        <v>65000121200032</v>
      </c>
      <c r="C650">
        <v>65</v>
      </c>
      <c r="D650">
        <v>0</v>
      </c>
      <c r="E650">
        <v>12</v>
      </c>
      <c r="F650">
        <v>120</v>
      </c>
      <c r="G650">
        <v>32</v>
      </c>
      <c r="H650">
        <v>0</v>
      </c>
      <c r="I650">
        <v>6500012</v>
      </c>
      <c r="J650">
        <v>254</v>
      </c>
      <c r="K650">
        <v>111.2787735643643</v>
      </c>
      <c r="L650">
        <f t="shared" si="15"/>
        <v>181286</v>
      </c>
    </row>
    <row r="651" spans="1:12" hidden="1">
      <c r="A651" t="s">
        <v>806</v>
      </c>
      <c r="B651" s="4">
        <v>65000121200018</v>
      </c>
      <c r="C651">
        <v>65</v>
      </c>
      <c r="D651">
        <v>0</v>
      </c>
      <c r="E651">
        <v>12</v>
      </c>
      <c r="F651">
        <v>120</v>
      </c>
      <c r="G651">
        <v>18</v>
      </c>
      <c r="H651">
        <v>0</v>
      </c>
      <c r="I651">
        <v>6500012</v>
      </c>
      <c r="J651">
        <v>466</v>
      </c>
      <c r="K651">
        <v>113.2327716209788</v>
      </c>
      <c r="L651">
        <f t="shared" si="15"/>
        <v>181752</v>
      </c>
    </row>
    <row r="652" spans="1:12" hidden="1">
      <c r="A652" t="s">
        <v>844</v>
      </c>
      <c r="B652" s="4">
        <v>65000122600001</v>
      </c>
      <c r="C652">
        <v>65</v>
      </c>
      <c r="D652">
        <v>0</v>
      </c>
      <c r="E652">
        <v>12</v>
      </c>
      <c r="F652">
        <v>260</v>
      </c>
      <c r="G652">
        <v>1</v>
      </c>
      <c r="H652">
        <v>0</v>
      </c>
      <c r="I652">
        <v>6500012</v>
      </c>
      <c r="J652">
        <v>863</v>
      </c>
      <c r="K652">
        <v>115.12907270624605</v>
      </c>
      <c r="L652">
        <f t="shared" si="15"/>
        <v>182615</v>
      </c>
    </row>
    <row r="653" spans="1:12" hidden="1">
      <c r="A653" t="s">
        <v>841</v>
      </c>
      <c r="B653" s="4">
        <v>65000122500010</v>
      </c>
      <c r="C653">
        <v>65</v>
      </c>
      <c r="D653">
        <v>0</v>
      </c>
      <c r="E653">
        <v>12</v>
      </c>
      <c r="F653">
        <v>250</v>
      </c>
      <c r="G653">
        <v>10</v>
      </c>
      <c r="H653">
        <v>0</v>
      </c>
      <c r="I653">
        <v>6500012</v>
      </c>
      <c r="J653">
        <v>440</v>
      </c>
      <c r="K653">
        <v>115.38668050156615</v>
      </c>
      <c r="L653">
        <f t="shared" si="15"/>
        <v>183055</v>
      </c>
    </row>
    <row r="654" spans="1:12" hidden="1">
      <c r="A654" t="s">
        <v>857</v>
      </c>
      <c r="B654" s="4">
        <v>65000122700007</v>
      </c>
      <c r="C654">
        <v>65</v>
      </c>
      <c r="D654">
        <v>0</v>
      </c>
      <c r="E654">
        <v>12</v>
      </c>
      <c r="F654">
        <v>270</v>
      </c>
      <c r="G654">
        <v>7</v>
      </c>
      <c r="H654">
        <v>0</v>
      </c>
      <c r="I654">
        <v>6500012</v>
      </c>
      <c r="J654">
        <v>1194</v>
      </c>
      <c r="K654">
        <v>115.62743982716482</v>
      </c>
      <c r="L654">
        <f t="shared" si="15"/>
        <v>184249</v>
      </c>
    </row>
    <row r="655" spans="1:12" hidden="1">
      <c r="A655" t="s">
        <v>789</v>
      </c>
      <c r="B655" s="4">
        <v>65000121100048</v>
      </c>
      <c r="C655">
        <v>65</v>
      </c>
      <c r="D655">
        <v>0</v>
      </c>
      <c r="E655">
        <v>12</v>
      </c>
      <c r="F655">
        <v>110</v>
      </c>
      <c r="G655">
        <v>48</v>
      </c>
      <c r="H655">
        <v>0</v>
      </c>
      <c r="I655">
        <v>6500012</v>
      </c>
      <c r="J655">
        <v>3637</v>
      </c>
      <c r="K655">
        <v>116.11953512471729</v>
      </c>
      <c r="L655">
        <f t="shared" si="15"/>
        <v>187886</v>
      </c>
    </row>
    <row r="656" spans="1:12" hidden="1">
      <c r="A656" t="s">
        <v>867</v>
      </c>
      <c r="B656" s="4">
        <v>65000122800002</v>
      </c>
      <c r="C656">
        <v>65</v>
      </c>
      <c r="D656">
        <v>0</v>
      </c>
      <c r="E656">
        <v>12</v>
      </c>
      <c r="F656">
        <v>280</v>
      </c>
      <c r="G656">
        <v>2</v>
      </c>
      <c r="H656">
        <v>0</v>
      </c>
      <c r="I656">
        <v>6500012</v>
      </c>
      <c r="J656">
        <v>2372</v>
      </c>
      <c r="K656">
        <v>116.36023537756003</v>
      </c>
      <c r="L656">
        <f t="shared" si="15"/>
        <v>190258</v>
      </c>
    </row>
    <row r="657" spans="1:15" hidden="1">
      <c r="A657" t="s">
        <v>811</v>
      </c>
      <c r="B657" s="4">
        <v>65000121200024</v>
      </c>
      <c r="C657">
        <v>65</v>
      </c>
      <c r="D657">
        <v>0</v>
      </c>
      <c r="E657">
        <v>12</v>
      </c>
      <c r="F657">
        <v>120</v>
      </c>
      <c r="G657">
        <v>24</v>
      </c>
      <c r="H657">
        <v>0</v>
      </c>
      <c r="I657">
        <v>6500012</v>
      </c>
      <c r="J657">
        <v>193</v>
      </c>
      <c r="K657">
        <v>116.58717934914615</v>
      </c>
      <c r="L657">
        <f t="shared" si="15"/>
        <v>190451</v>
      </c>
    </row>
    <row r="658" spans="1:15" hidden="1">
      <c r="A658" t="s">
        <v>772</v>
      </c>
      <c r="B658" s="4">
        <v>65000121100020</v>
      </c>
      <c r="C658">
        <v>65</v>
      </c>
      <c r="D658">
        <v>0</v>
      </c>
      <c r="E658">
        <v>12</v>
      </c>
      <c r="F658">
        <v>110</v>
      </c>
      <c r="G658">
        <v>20</v>
      </c>
      <c r="H658">
        <v>0</v>
      </c>
      <c r="I658">
        <v>6500012</v>
      </c>
      <c r="J658">
        <v>4662</v>
      </c>
      <c r="K658">
        <v>116.74395725540479</v>
      </c>
      <c r="L658">
        <f t="shared" si="15"/>
        <v>195113</v>
      </c>
    </row>
    <row r="659" spans="1:15" hidden="1">
      <c r="A659" t="s">
        <v>820</v>
      </c>
      <c r="B659" s="4">
        <v>65000121200033</v>
      </c>
      <c r="C659">
        <v>65</v>
      </c>
      <c r="D659">
        <v>0</v>
      </c>
      <c r="E659">
        <v>12</v>
      </c>
      <c r="F659">
        <v>120</v>
      </c>
      <c r="G659">
        <v>33</v>
      </c>
      <c r="H659">
        <v>0</v>
      </c>
      <c r="I659">
        <v>6500012</v>
      </c>
      <c r="J659">
        <v>853</v>
      </c>
      <c r="K659">
        <v>117.39979925038483</v>
      </c>
      <c r="L659">
        <f t="shared" si="15"/>
        <v>195966</v>
      </c>
    </row>
    <row r="660" spans="1:15" hidden="1">
      <c r="A660" t="s">
        <v>818</v>
      </c>
      <c r="B660" s="4">
        <v>65000121200031</v>
      </c>
      <c r="C660">
        <v>65</v>
      </c>
      <c r="D660">
        <v>0</v>
      </c>
      <c r="E660">
        <v>12</v>
      </c>
      <c r="F660">
        <v>120</v>
      </c>
      <c r="G660">
        <v>31</v>
      </c>
      <c r="H660">
        <v>0</v>
      </c>
      <c r="I660">
        <v>6500012</v>
      </c>
      <c r="J660">
        <v>1130</v>
      </c>
      <c r="K660">
        <v>118.31880931679908</v>
      </c>
      <c r="L660">
        <f t="shared" si="15"/>
        <v>197096</v>
      </c>
    </row>
    <row r="661" spans="1:15" hidden="1">
      <c r="A661" t="s">
        <v>799</v>
      </c>
      <c r="B661" s="4">
        <v>65000121200009</v>
      </c>
      <c r="C661">
        <v>65</v>
      </c>
      <c r="D661">
        <v>0</v>
      </c>
      <c r="E661">
        <v>12</v>
      </c>
      <c r="F661">
        <v>120</v>
      </c>
      <c r="G661">
        <v>9</v>
      </c>
      <c r="H661">
        <v>0</v>
      </c>
      <c r="I661">
        <v>6500012</v>
      </c>
      <c r="J661">
        <v>1641</v>
      </c>
      <c r="K661">
        <v>119.20108849393424</v>
      </c>
      <c r="L661">
        <f t="shared" si="15"/>
        <v>198737</v>
      </c>
    </row>
    <row r="662" spans="1:15" hidden="1">
      <c r="A662" t="s">
        <v>860</v>
      </c>
      <c r="B662" s="4">
        <v>65000122700010</v>
      </c>
      <c r="C662">
        <v>65</v>
      </c>
      <c r="D662">
        <v>0</v>
      </c>
      <c r="E662">
        <v>12</v>
      </c>
      <c r="F662">
        <v>270</v>
      </c>
      <c r="G662">
        <v>10</v>
      </c>
      <c r="H662">
        <v>0</v>
      </c>
      <c r="I662">
        <v>6500012</v>
      </c>
      <c r="J662">
        <v>642</v>
      </c>
      <c r="K662">
        <v>119.7310228390197</v>
      </c>
      <c r="L662">
        <f t="shared" si="15"/>
        <v>199379</v>
      </c>
    </row>
    <row r="663" spans="1:15" hidden="1">
      <c r="A663" t="s">
        <v>386</v>
      </c>
      <c r="B663" s="4">
        <v>65000121100035</v>
      </c>
      <c r="C663">
        <v>65</v>
      </c>
      <c r="D663">
        <v>0</v>
      </c>
      <c r="E663">
        <v>12</v>
      </c>
      <c r="F663">
        <v>110</v>
      </c>
      <c r="G663">
        <v>35</v>
      </c>
      <c r="H663">
        <v>0</v>
      </c>
      <c r="I663">
        <v>6500012</v>
      </c>
      <c r="J663">
        <v>2533</v>
      </c>
      <c r="K663">
        <v>119.82960198175775</v>
      </c>
      <c r="L663">
        <f t="shared" si="15"/>
        <v>201912</v>
      </c>
    </row>
    <row r="664" spans="1:15" hidden="1">
      <c r="A664" t="s">
        <v>871</v>
      </c>
      <c r="B664" s="4">
        <v>65000122800006</v>
      </c>
      <c r="C664">
        <v>65</v>
      </c>
      <c r="D664">
        <v>0</v>
      </c>
      <c r="E664">
        <v>12</v>
      </c>
      <c r="F664">
        <v>280</v>
      </c>
      <c r="G664">
        <v>6</v>
      </c>
      <c r="H664">
        <v>0</v>
      </c>
      <c r="I664">
        <v>6500012</v>
      </c>
      <c r="J664">
        <v>953</v>
      </c>
      <c r="K664">
        <v>120.55057070467146</v>
      </c>
      <c r="L664">
        <f t="shared" si="15"/>
        <v>202865</v>
      </c>
    </row>
    <row r="665" spans="1:15" hidden="1">
      <c r="A665" t="s">
        <v>775</v>
      </c>
      <c r="B665" s="4">
        <v>65000121100023</v>
      </c>
      <c r="C665">
        <v>65</v>
      </c>
      <c r="D665">
        <v>0</v>
      </c>
      <c r="E665">
        <v>12</v>
      </c>
      <c r="F665">
        <v>110</v>
      </c>
      <c r="G665">
        <v>23</v>
      </c>
      <c r="H665">
        <v>0</v>
      </c>
      <c r="I665">
        <v>6500012</v>
      </c>
      <c r="J665">
        <v>493</v>
      </c>
      <c r="K665">
        <v>121.24024478320396</v>
      </c>
      <c r="L665">
        <f t="shared" si="15"/>
        <v>203358</v>
      </c>
    </row>
    <row r="666" spans="1:15" hidden="1">
      <c r="A666" t="s">
        <v>759</v>
      </c>
      <c r="B666" s="4">
        <v>65000121100004</v>
      </c>
      <c r="C666">
        <v>65</v>
      </c>
      <c r="D666">
        <v>0</v>
      </c>
      <c r="E666">
        <v>12</v>
      </c>
      <c r="F666">
        <v>110</v>
      </c>
      <c r="G666">
        <v>4</v>
      </c>
      <c r="H666">
        <v>0</v>
      </c>
      <c r="I666">
        <v>6500012</v>
      </c>
      <c r="J666">
        <v>301</v>
      </c>
      <c r="K666">
        <v>121.33715685166183</v>
      </c>
      <c r="L666">
        <f t="shared" si="15"/>
        <v>203659</v>
      </c>
    </row>
    <row r="667" spans="1:15">
      <c r="A667" s="2" t="s">
        <v>778</v>
      </c>
      <c r="B667" s="5">
        <v>65000121100027</v>
      </c>
      <c r="C667" s="2">
        <v>65</v>
      </c>
      <c r="D667" s="2">
        <v>0</v>
      </c>
      <c r="E667" s="2">
        <v>12</v>
      </c>
      <c r="F667" s="2">
        <v>110</v>
      </c>
      <c r="G667" s="2">
        <v>27</v>
      </c>
      <c r="H667" s="2">
        <v>0</v>
      </c>
      <c r="I667" s="2">
        <v>6500012</v>
      </c>
      <c r="J667" s="2">
        <v>4756</v>
      </c>
      <c r="K667" s="2">
        <v>121.36416877375719</v>
      </c>
      <c r="L667" s="2">
        <f t="shared" si="15"/>
        <v>208415</v>
      </c>
      <c r="M667" s="2"/>
      <c r="N667" s="2"/>
      <c r="O667" s="2">
        <v>1</v>
      </c>
    </row>
    <row r="668" spans="1:15" hidden="1">
      <c r="A668" t="s">
        <v>849</v>
      </c>
      <c r="B668" s="4">
        <v>65000122600008</v>
      </c>
      <c r="C668">
        <v>65</v>
      </c>
      <c r="D668">
        <v>0</v>
      </c>
      <c r="E668">
        <v>12</v>
      </c>
      <c r="F668">
        <v>260</v>
      </c>
      <c r="G668">
        <v>8</v>
      </c>
      <c r="H668">
        <v>0</v>
      </c>
      <c r="I668">
        <v>6500012</v>
      </c>
      <c r="J668">
        <v>2041</v>
      </c>
      <c r="K668">
        <v>121.60745941767017</v>
      </c>
      <c r="L668">
        <f t="shared" si="15"/>
        <v>210456</v>
      </c>
    </row>
    <row r="669" spans="1:15" hidden="1">
      <c r="A669" t="s">
        <v>862</v>
      </c>
      <c r="B669" s="4">
        <v>65000122700012</v>
      </c>
      <c r="C669">
        <v>65</v>
      </c>
      <c r="D669">
        <v>0</v>
      </c>
      <c r="E669">
        <v>12</v>
      </c>
      <c r="F669">
        <v>270</v>
      </c>
      <c r="G669">
        <v>12</v>
      </c>
      <c r="H669">
        <v>0</v>
      </c>
      <c r="I669">
        <v>6500012</v>
      </c>
      <c r="J669">
        <v>445</v>
      </c>
      <c r="K669">
        <v>122.21477823324184</v>
      </c>
      <c r="L669">
        <f t="shared" si="15"/>
        <v>210901</v>
      </c>
    </row>
    <row r="670" spans="1:15" hidden="1">
      <c r="A670" t="s">
        <v>771</v>
      </c>
      <c r="B670" s="4">
        <v>65000121100019</v>
      </c>
      <c r="C670">
        <v>65</v>
      </c>
      <c r="D670">
        <v>0</v>
      </c>
      <c r="E670">
        <v>12</v>
      </c>
      <c r="F670">
        <v>110</v>
      </c>
      <c r="G670">
        <v>19</v>
      </c>
      <c r="H670">
        <v>0</v>
      </c>
      <c r="I670">
        <v>6500012</v>
      </c>
      <c r="J670">
        <v>3768</v>
      </c>
      <c r="K670">
        <v>122.49003472397533</v>
      </c>
      <c r="L670">
        <f t="shared" si="15"/>
        <v>214669</v>
      </c>
    </row>
    <row r="671" spans="1:15" hidden="1">
      <c r="A671" t="s">
        <v>863</v>
      </c>
      <c r="B671" s="4">
        <v>65000122700013</v>
      </c>
      <c r="C671">
        <v>65</v>
      </c>
      <c r="D671">
        <v>0</v>
      </c>
      <c r="E671">
        <v>12</v>
      </c>
      <c r="F671">
        <v>270</v>
      </c>
      <c r="G671">
        <v>13</v>
      </c>
      <c r="H671">
        <v>0</v>
      </c>
      <c r="I671">
        <v>6500012</v>
      </c>
      <c r="J671">
        <v>191</v>
      </c>
      <c r="K671">
        <v>122.79912846694407</v>
      </c>
      <c r="L671">
        <f t="shared" si="15"/>
        <v>214860</v>
      </c>
    </row>
    <row r="672" spans="1:15" hidden="1">
      <c r="A672" t="s">
        <v>757</v>
      </c>
      <c r="B672" s="4">
        <v>65000121100002</v>
      </c>
      <c r="C672">
        <v>65</v>
      </c>
      <c r="D672">
        <v>0</v>
      </c>
      <c r="E672">
        <v>12</v>
      </c>
      <c r="F672">
        <v>110</v>
      </c>
      <c r="G672">
        <v>2</v>
      </c>
      <c r="H672">
        <v>0</v>
      </c>
      <c r="I672">
        <v>6500012</v>
      </c>
      <c r="J672">
        <v>909</v>
      </c>
      <c r="K672">
        <v>122.95055819091812</v>
      </c>
      <c r="L672">
        <f t="shared" si="15"/>
        <v>215769</v>
      </c>
    </row>
    <row r="673" spans="1:12" hidden="1">
      <c r="A673" t="s">
        <v>847</v>
      </c>
      <c r="B673" s="4">
        <v>65000122600006</v>
      </c>
      <c r="C673">
        <v>65</v>
      </c>
      <c r="D673">
        <v>0</v>
      </c>
      <c r="E673">
        <v>12</v>
      </c>
      <c r="F673">
        <v>260</v>
      </c>
      <c r="G673">
        <v>6</v>
      </c>
      <c r="H673">
        <v>0</v>
      </c>
      <c r="I673">
        <v>6500012</v>
      </c>
      <c r="J673">
        <v>1640</v>
      </c>
      <c r="K673">
        <v>123.21741220892511</v>
      </c>
      <c r="L673">
        <f t="shared" si="15"/>
        <v>217409</v>
      </c>
    </row>
    <row r="674" spans="1:12" hidden="1">
      <c r="A674" t="s">
        <v>833</v>
      </c>
      <c r="B674" s="4">
        <v>65000122500002</v>
      </c>
      <c r="C674">
        <v>65</v>
      </c>
      <c r="D674">
        <v>0</v>
      </c>
      <c r="E674">
        <v>12</v>
      </c>
      <c r="F674">
        <v>250</v>
      </c>
      <c r="G674">
        <v>2</v>
      </c>
      <c r="H674">
        <v>0</v>
      </c>
      <c r="I674">
        <v>6500012</v>
      </c>
      <c r="J674">
        <v>403</v>
      </c>
      <c r="K674">
        <v>123.47189279400706</v>
      </c>
      <c r="L674">
        <f t="shared" si="15"/>
        <v>217812</v>
      </c>
    </row>
    <row r="675" spans="1:12" hidden="1">
      <c r="A675" t="s">
        <v>783</v>
      </c>
      <c r="B675" s="4">
        <v>65000121100038</v>
      </c>
      <c r="C675">
        <v>65</v>
      </c>
      <c r="D675">
        <v>0</v>
      </c>
      <c r="E675">
        <v>12</v>
      </c>
      <c r="F675">
        <v>110</v>
      </c>
      <c r="G675">
        <v>38</v>
      </c>
      <c r="H675">
        <v>0</v>
      </c>
      <c r="I675">
        <v>6500012</v>
      </c>
      <c r="J675">
        <v>1059</v>
      </c>
      <c r="K675">
        <v>126.15016166485921</v>
      </c>
      <c r="L675">
        <f t="shared" si="15"/>
        <v>218871</v>
      </c>
    </row>
    <row r="676" spans="1:12" hidden="1">
      <c r="A676" t="s">
        <v>758</v>
      </c>
      <c r="B676" s="4">
        <v>65000121100003</v>
      </c>
      <c r="C676">
        <v>65</v>
      </c>
      <c r="D676">
        <v>0</v>
      </c>
      <c r="E676">
        <v>12</v>
      </c>
      <c r="F676">
        <v>110</v>
      </c>
      <c r="G676">
        <v>3</v>
      </c>
      <c r="H676">
        <v>0</v>
      </c>
      <c r="I676">
        <v>6500012</v>
      </c>
      <c r="J676">
        <v>3761</v>
      </c>
      <c r="K676">
        <v>127.44513743440385</v>
      </c>
      <c r="L676">
        <f t="shared" si="15"/>
        <v>222632</v>
      </c>
    </row>
    <row r="677" spans="1:12" hidden="1">
      <c r="A677" t="s">
        <v>843</v>
      </c>
      <c r="B677" s="4">
        <v>65000122500012</v>
      </c>
      <c r="C677">
        <v>65</v>
      </c>
      <c r="D677">
        <v>0</v>
      </c>
      <c r="E677">
        <v>12</v>
      </c>
      <c r="F677">
        <v>250</v>
      </c>
      <c r="G677">
        <v>12</v>
      </c>
      <c r="H677">
        <v>0</v>
      </c>
      <c r="I677">
        <v>6500012</v>
      </c>
      <c r="J677">
        <v>903</v>
      </c>
      <c r="K677">
        <v>127.94760626319109</v>
      </c>
      <c r="L677">
        <f t="shared" si="15"/>
        <v>223535</v>
      </c>
    </row>
    <row r="678" spans="1:12" hidden="1">
      <c r="A678" t="s">
        <v>830</v>
      </c>
      <c r="B678" s="4">
        <v>65000122400011</v>
      </c>
      <c r="C678">
        <v>65</v>
      </c>
      <c r="D678">
        <v>0</v>
      </c>
      <c r="E678">
        <v>12</v>
      </c>
      <c r="F678">
        <v>240</v>
      </c>
      <c r="G678">
        <v>11</v>
      </c>
      <c r="H678">
        <v>0</v>
      </c>
      <c r="I678">
        <v>6500012</v>
      </c>
      <c r="J678">
        <v>827</v>
      </c>
      <c r="K678">
        <v>130.6400917294454</v>
      </c>
      <c r="L678">
        <f t="shared" ref="L678:L691" si="16">J678+L677</f>
        <v>224362</v>
      </c>
    </row>
    <row r="679" spans="1:12" hidden="1">
      <c r="A679" t="s">
        <v>802</v>
      </c>
      <c r="B679" s="4">
        <v>65000121200013</v>
      </c>
      <c r="C679">
        <v>65</v>
      </c>
      <c r="D679">
        <v>0</v>
      </c>
      <c r="E679">
        <v>12</v>
      </c>
      <c r="F679">
        <v>120</v>
      </c>
      <c r="G679">
        <v>13</v>
      </c>
      <c r="H679">
        <v>0</v>
      </c>
      <c r="I679">
        <v>6500012</v>
      </c>
      <c r="J679">
        <v>1850</v>
      </c>
      <c r="K679">
        <v>131.90797691307154</v>
      </c>
      <c r="L679">
        <f t="shared" si="16"/>
        <v>226212</v>
      </c>
    </row>
    <row r="680" spans="1:12" hidden="1">
      <c r="A680" t="s">
        <v>854</v>
      </c>
      <c r="B680" s="4">
        <v>65000122700004</v>
      </c>
      <c r="C680">
        <v>65</v>
      </c>
      <c r="D680">
        <v>0</v>
      </c>
      <c r="E680">
        <v>12</v>
      </c>
      <c r="F680">
        <v>270</v>
      </c>
      <c r="G680">
        <v>4</v>
      </c>
      <c r="H680">
        <v>0</v>
      </c>
      <c r="I680">
        <v>6500012</v>
      </c>
      <c r="J680">
        <v>1693</v>
      </c>
      <c r="K680">
        <v>132.30973644820818</v>
      </c>
      <c r="L680">
        <f t="shared" si="16"/>
        <v>227905</v>
      </c>
    </row>
    <row r="681" spans="1:12" hidden="1">
      <c r="A681" t="s">
        <v>850</v>
      </c>
      <c r="B681" s="4">
        <v>65000122600009</v>
      </c>
      <c r="C681">
        <v>65</v>
      </c>
      <c r="D681">
        <v>0</v>
      </c>
      <c r="E681">
        <v>12</v>
      </c>
      <c r="F681">
        <v>260</v>
      </c>
      <c r="G681">
        <v>9</v>
      </c>
      <c r="H681">
        <v>0</v>
      </c>
      <c r="I681">
        <v>6500012</v>
      </c>
      <c r="J681">
        <v>904</v>
      </c>
      <c r="K681">
        <v>137.27787374758694</v>
      </c>
      <c r="L681">
        <f t="shared" si="16"/>
        <v>228809</v>
      </c>
    </row>
    <row r="682" spans="1:12" hidden="1">
      <c r="A682" t="s">
        <v>764</v>
      </c>
      <c r="B682" s="4">
        <v>65000121100011</v>
      </c>
      <c r="C682">
        <v>65</v>
      </c>
      <c r="D682">
        <v>0</v>
      </c>
      <c r="E682">
        <v>12</v>
      </c>
      <c r="F682">
        <v>110</v>
      </c>
      <c r="G682">
        <v>11</v>
      </c>
      <c r="H682">
        <v>0</v>
      </c>
      <c r="I682">
        <v>6500012</v>
      </c>
      <c r="J682">
        <v>1363</v>
      </c>
      <c r="K682">
        <v>139.10243578389637</v>
      </c>
      <c r="L682">
        <f t="shared" si="16"/>
        <v>230172</v>
      </c>
    </row>
    <row r="683" spans="1:12" hidden="1">
      <c r="A683" t="s">
        <v>795</v>
      </c>
      <c r="B683" s="4">
        <v>65000121200004</v>
      </c>
      <c r="C683">
        <v>65</v>
      </c>
      <c r="D683">
        <v>0</v>
      </c>
      <c r="E683">
        <v>12</v>
      </c>
      <c r="F683">
        <v>120</v>
      </c>
      <c r="G683">
        <v>4</v>
      </c>
      <c r="H683">
        <v>0</v>
      </c>
      <c r="I683">
        <v>6500012</v>
      </c>
      <c r="J683">
        <v>1531</v>
      </c>
      <c r="K683">
        <v>139.15847985135019</v>
      </c>
      <c r="L683">
        <f t="shared" si="16"/>
        <v>231703</v>
      </c>
    </row>
    <row r="684" spans="1:12" hidden="1">
      <c r="A684" t="s">
        <v>605</v>
      </c>
      <c r="B684" s="4">
        <v>65000121100008</v>
      </c>
      <c r="C684">
        <v>65</v>
      </c>
      <c r="D684">
        <v>0</v>
      </c>
      <c r="E684">
        <v>12</v>
      </c>
      <c r="F684">
        <v>110</v>
      </c>
      <c r="G684">
        <v>8</v>
      </c>
      <c r="H684">
        <v>0</v>
      </c>
      <c r="I684">
        <v>6500012</v>
      </c>
      <c r="J684">
        <v>5699</v>
      </c>
      <c r="K684">
        <v>139.16017539725476</v>
      </c>
      <c r="L684">
        <f t="shared" si="16"/>
        <v>237402</v>
      </c>
    </row>
    <row r="685" spans="1:12" hidden="1">
      <c r="A685" t="s">
        <v>761</v>
      </c>
      <c r="B685" s="4">
        <v>65000121100006</v>
      </c>
      <c r="C685">
        <v>65</v>
      </c>
      <c r="D685">
        <v>0</v>
      </c>
      <c r="E685">
        <v>12</v>
      </c>
      <c r="F685">
        <v>110</v>
      </c>
      <c r="G685">
        <v>6</v>
      </c>
      <c r="H685">
        <v>0</v>
      </c>
      <c r="I685">
        <v>6500012</v>
      </c>
      <c r="J685">
        <v>4458</v>
      </c>
      <c r="K685">
        <v>140.2639798048852</v>
      </c>
      <c r="L685">
        <f t="shared" si="16"/>
        <v>241860</v>
      </c>
    </row>
    <row r="686" spans="1:12" hidden="1">
      <c r="A686" t="s">
        <v>840</v>
      </c>
      <c r="B686" s="4">
        <v>65000122500009</v>
      </c>
      <c r="C686">
        <v>65</v>
      </c>
      <c r="D686">
        <v>0</v>
      </c>
      <c r="E686">
        <v>12</v>
      </c>
      <c r="F686">
        <v>250</v>
      </c>
      <c r="G686">
        <v>9</v>
      </c>
      <c r="H686">
        <v>0</v>
      </c>
      <c r="I686">
        <v>6500012</v>
      </c>
      <c r="J686">
        <v>638</v>
      </c>
      <c r="K686">
        <v>141.15036906448631</v>
      </c>
      <c r="L686">
        <f t="shared" si="16"/>
        <v>242498</v>
      </c>
    </row>
    <row r="687" spans="1:12" hidden="1">
      <c r="A687" t="s">
        <v>829</v>
      </c>
      <c r="B687" s="4">
        <v>65000122400010</v>
      </c>
      <c r="C687">
        <v>65</v>
      </c>
      <c r="D687">
        <v>0</v>
      </c>
      <c r="E687">
        <v>12</v>
      </c>
      <c r="F687">
        <v>240</v>
      </c>
      <c r="G687">
        <v>10</v>
      </c>
      <c r="H687">
        <v>0</v>
      </c>
      <c r="I687">
        <v>6500012</v>
      </c>
      <c r="J687">
        <v>171</v>
      </c>
      <c r="K687">
        <v>141.17508498842821</v>
      </c>
      <c r="L687">
        <f t="shared" si="16"/>
        <v>242669</v>
      </c>
    </row>
    <row r="688" spans="1:12" hidden="1">
      <c r="A688" t="s">
        <v>817</v>
      </c>
      <c r="B688" s="4">
        <v>65000121200030</v>
      </c>
      <c r="C688">
        <v>65</v>
      </c>
      <c r="D688">
        <v>0</v>
      </c>
      <c r="E688">
        <v>12</v>
      </c>
      <c r="F688">
        <v>120</v>
      </c>
      <c r="G688">
        <v>30</v>
      </c>
      <c r="H688">
        <v>0</v>
      </c>
      <c r="I688">
        <v>6500012</v>
      </c>
      <c r="J688">
        <v>1699</v>
      </c>
      <c r="K688">
        <v>141.8032746999875</v>
      </c>
      <c r="L688">
        <f t="shared" si="16"/>
        <v>244368</v>
      </c>
    </row>
    <row r="689" spans="1:12" hidden="1">
      <c r="A689" t="s">
        <v>821</v>
      </c>
      <c r="B689" s="4">
        <v>65000121200034</v>
      </c>
      <c r="C689">
        <v>65</v>
      </c>
      <c r="D689">
        <v>0</v>
      </c>
      <c r="E689">
        <v>12</v>
      </c>
      <c r="F689">
        <v>120</v>
      </c>
      <c r="G689">
        <v>34</v>
      </c>
      <c r="H689">
        <v>0</v>
      </c>
      <c r="I689">
        <v>6500012</v>
      </c>
      <c r="J689">
        <v>2616</v>
      </c>
      <c r="K689">
        <v>142.11400911056018</v>
      </c>
      <c r="L689">
        <f t="shared" si="16"/>
        <v>246984</v>
      </c>
    </row>
    <row r="690" spans="1:12" hidden="1">
      <c r="A690" t="s">
        <v>835</v>
      </c>
      <c r="B690" s="4">
        <v>65000122500004</v>
      </c>
      <c r="C690">
        <v>65</v>
      </c>
      <c r="D690">
        <v>0</v>
      </c>
      <c r="E690">
        <v>12</v>
      </c>
      <c r="F690">
        <v>250</v>
      </c>
      <c r="G690">
        <v>4</v>
      </c>
      <c r="H690">
        <v>0</v>
      </c>
      <c r="I690">
        <v>6500012</v>
      </c>
      <c r="J690">
        <v>704</v>
      </c>
      <c r="K690">
        <v>142.45535308434239</v>
      </c>
      <c r="L690">
        <f t="shared" si="16"/>
        <v>247688</v>
      </c>
    </row>
    <row r="691" spans="1:12" hidden="1">
      <c r="A691" t="s">
        <v>294</v>
      </c>
      <c r="B691" s="4">
        <v>65000121100046</v>
      </c>
      <c r="C691">
        <v>65</v>
      </c>
      <c r="D691">
        <v>0</v>
      </c>
      <c r="E691">
        <v>12</v>
      </c>
      <c r="F691">
        <v>110</v>
      </c>
      <c r="G691">
        <v>46</v>
      </c>
      <c r="H691">
        <v>0</v>
      </c>
      <c r="I691">
        <v>6500012</v>
      </c>
      <c r="J691">
        <v>3503</v>
      </c>
      <c r="K691">
        <v>143.45077911340684</v>
      </c>
      <c r="L691">
        <f t="shared" si="16"/>
        <v>251191</v>
      </c>
    </row>
  </sheetData>
  <autoFilter ref="A1:O691" xr:uid="{00000000-0009-0000-0000-000004000000}">
    <filterColumn colId="14">
      <customFilters>
        <customFilter operator="notEqual" val=" "/>
      </customFilters>
    </filterColumn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6"/>
  <sheetViews>
    <sheetView workbookViewId="0">
      <selection activeCell="F39" sqref="F39"/>
    </sheetView>
  </sheetViews>
  <sheetFormatPr defaultColWidth="10.6640625" defaultRowHeight="15.5"/>
  <cols>
    <col min="1" max="1" width="16.6640625" customWidth="1"/>
    <col min="2" max="2" width="45.5" style="4" customWidth="1"/>
  </cols>
  <sheetData>
    <row r="1" spans="1:2">
      <c r="A1" t="s">
        <v>901</v>
      </c>
      <c r="B1" s="4" t="s">
        <v>902</v>
      </c>
    </row>
    <row r="2" spans="1:2">
      <c r="A2" t="s">
        <v>184</v>
      </c>
      <c r="B2" s="4">
        <v>63000010000000</v>
      </c>
    </row>
    <row r="3" spans="1:2">
      <c r="A3" t="s">
        <v>253</v>
      </c>
      <c r="B3" s="4">
        <v>63000011100033</v>
      </c>
    </row>
    <row r="4" spans="1:2">
      <c r="A4" t="s">
        <v>270</v>
      </c>
      <c r="B4" s="4">
        <v>63000011200008</v>
      </c>
    </row>
    <row r="5" spans="1:2">
      <c r="A5" t="s">
        <v>293</v>
      </c>
      <c r="B5" s="4">
        <v>63000011200031</v>
      </c>
    </row>
    <row r="6" spans="1:2">
      <c r="A6" t="s">
        <v>299</v>
      </c>
      <c r="B6" s="4">
        <v>63000011200037</v>
      </c>
    </row>
    <row r="7" spans="1:2">
      <c r="A7" t="s">
        <v>189</v>
      </c>
      <c r="B7" s="4">
        <v>63000060000000</v>
      </c>
    </row>
    <row r="8" spans="1:2">
      <c r="A8" t="s">
        <v>306</v>
      </c>
      <c r="B8" s="4">
        <v>63000060300002</v>
      </c>
    </row>
    <row r="9" spans="1:2">
      <c r="A9" t="s">
        <v>317</v>
      </c>
      <c r="B9" s="4">
        <v>63000060300013</v>
      </c>
    </row>
    <row r="10" spans="1:2">
      <c r="A10" t="s">
        <v>320</v>
      </c>
      <c r="B10" s="4">
        <v>63000060300016</v>
      </c>
    </row>
    <row r="11" spans="1:2">
      <c r="A11" t="s">
        <v>347</v>
      </c>
      <c r="B11" s="4">
        <v>63000060300047</v>
      </c>
    </row>
    <row r="12" spans="1:2">
      <c r="A12" t="s">
        <v>191</v>
      </c>
      <c r="B12" s="4">
        <v>63000080000000</v>
      </c>
    </row>
    <row r="13" spans="1:2">
      <c r="A13" t="s">
        <v>374</v>
      </c>
      <c r="B13" s="4">
        <v>63000080800007</v>
      </c>
    </row>
    <row r="14" spans="1:2">
      <c r="A14" t="s">
        <v>380</v>
      </c>
      <c r="B14" s="4">
        <v>63000080800013</v>
      </c>
    </row>
    <row r="15" spans="1:2">
      <c r="A15" t="s">
        <v>396</v>
      </c>
      <c r="B15" s="4">
        <v>63000080800029</v>
      </c>
    </row>
    <row r="16" spans="1:2">
      <c r="A16" t="s">
        <v>408</v>
      </c>
      <c r="B16" s="4">
        <v>63000080800041</v>
      </c>
    </row>
    <row r="17" spans="1:2">
      <c r="A17" t="s">
        <v>203</v>
      </c>
      <c r="B17" s="4">
        <v>65000010000000</v>
      </c>
    </row>
    <row r="18" spans="1:2">
      <c r="A18" t="s">
        <v>292</v>
      </c>
      <c r="B18" s="4">
        <v>65000011000001</v>
      </c>
    </row>
    <row r="19" spans="1:2">
      <c r="A19" t="s">
        <v>426</v>
      </c>
      <c r="B19" s="4">
        <v>65000011000018</v>
      </c>
    </row>
    <row r="20" spans="1:2">
      <c r="A20" t="s">
        <v>309</v>
      </c>
      <c r="B20" s="4">
        <v>65000011700015</v>
      </c>
    </row>
    <row r="21" spans="1:2">
      <c r="A21" t="s">
        <v>503</v>
      </c>
      <c r="B21" s="4">
        <v>65000012300002</v>
      </c>
    </row>
    <row r="22" spans="1:2">
      <c r="A22" t="s">
        <v>208</v>
      </c>
      <c r="B22" s="4">
        <v>65000060000000</v>
      </c>
    </row>
    <row r="23" spans="1:2">
      <c r="A23" t="s">
        <v>521</v>
      </c>
      <c r="B23" s="4">
        <v>65000060100011</v>
      </c>
    </row>
    <row r="24" spans="1:2">
      <c r="A24" t="s">
        <v>524</v>
      </c>
      <c r="B24" s="4">
        <v>65000060100014</v>
      </c>
    </row>
    <row r="25" spans="1:2">
      <c r="A25" t="s">
        <v>534</v>
      </c>
      <c r="B25" s="4">
        <v>65000060100028</v>
      </c>
    </row>
    <row r="26" spans="1:2">
      <c r="A26" t="s">
        <v>550</v>
      </c>
      <c r="B26" s="4">
        <v>65000060100044</v>
      </c>
    </row>
    <row r="27" spans="1:2">
      <c r="A27" t="s">
        <v>209</v>
      </c>
      <c r="B27" s="4">
        <v>65000070000000</v>
      </c>
    </row>
    <row r="28" spans="1:2">
      <c r="A28" t="s">
        <v>584</v>
      </c>
      <c r="B28" s="4">
        <v>65000070100068</v>
      </c>
    </row>
    <row r="29" spans="1:2">
      <c r="A29" t="s">
        <v>599</v>
      </c>
      <c r="B29" s="4">
        <v>65000070100087</v>
      </c>
    </row>
    <row r="30" spans="1:2">
      <c r="A30" t="s">
        <v>605</v>
      </c>
      <c r="B30" s="4">
        <v>65000070100093</v>
      </c>
    </row>
    <row r="31" spans="1:2">
      <c r="A31" t="s">
        <v>615</v>
      </c>
      <c r="B31" s="4">
        <v>65000070100112</v>
      </c>
    </row>
    <row r="32" spans="1:2">
      <c r="A32" t="s">
        <v>210</v>
      </c>
      <c r="B32" s="4">
        <v>65000080000000</v>
      </c>
    </row>
    <row r="33" spans="1:2">
      <c r="A33" t="s">
        <v>629</v>
      </c>
      <c r="B33" s="4">
        <v>65000080300008</v>
      </c>
    </row>
    <row r="34" spans="1:2">
      <c r="A34" t="s">
        <v>635</v>
      </c>
      <c r="B34" s="4">
        <v>65000080300014</v>
      </c>
    </row>
    <row r="35" spans="1:2">
      <c r="A35" t="s">
        <v>521</v>
      </c>
      <c r="B35" s="4">
        <v>65000080300066</v>
      </c>
    </row>
    <row r="36" spans="1:2">
      <c r="A36" t="s">
        <v>680</v>
      </c>
      <c r="B36" s="4">
        <v>65000080300084</v>
      </c>
    </row>
    <row r="37" spans="1:2">
      <c r="A37" t="s">
        <v>212</v>
      </c>
      <c r="B37" s="4">
        <v>65000100000000</v>
      </c>
    </row>
    <row r="38" spans="1:2">
      <c r="A38" t="s">
        <v>703</v>
      </c>
      <c r="B38" s="4">
        <v>65000100900014</v>
      </c>
    </row>
    <row r="39" spans="1:2">
      <c r="A39" t="s">
        <v>711</v>
      </c>
      <c r="B39" s="4">
        <v>65000100900022</v>
      </c>
    </row>
    <row r="40" spans="1:2">
      <c r="A40" t="s">
        <v>719</v>
      </c>
      <c r="B40" s="4">
        <v>65000101300004</v>
      </c>
    </row>
    <row r="41" spans="1:2">
      <c r="A41" t="s">
        <v>753</v>
      </c>
      <c r="B41" s="4">
        <v>65000101300045</v>
      </c>
    </row>
    <row r="42" spans="1:2">
      <c r="A42" t="s">
        <v>214</v>
      </c>
      <c r="B42" s="4">
        <v>65000120000000</v>
      </c>
    </row>
    <row r="43" spans="1:2">
      <c r="A43" t="s">
        <v>756</v>
      </c>
      <c r="B43" s="4">
        <v>65000121100001</v>
      </c>
    </row>
    <row r="44" spans="1:2">
      <c r="A44" t="s">
        <v>778</v>
      </c>
      <c r="B44" s="4">
        <v>65000121100027</v>
      </c>
    </row>
    <row r="45" spans="1:2">
      <c r="A45" t="s">
        <v>780</v>
      </c>
      <c r="B45" s="4">
        <v>65000121100029</v>
      </c>
    </row>
    <row r="46" spans="1:2">
      <c r="A46" t="s">
        <v>875</v>
      </c>
      <c r="B46" s="4">
        <v>65000122800010</v>
      </c>
    </row>
  </sheetData>
  <autoFilter ref="A1:B1" xr:uid="{00000000-0009-0000-0000-000005000000}">
    <sortState xmlns:xlrd2="http://schemas.microsoft.com/office/spreadsheetml/2017/richdata2" ref="A2:B46">
      <sortCondition ref="B1:B46"/>
    </sortState>
  </autoFilter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Q16"/>
  <sheetViews>
    <sheetView workbookViewId="0">
      <selection activeCell="C9" sqref="A2:C9"/>
    </sheetView>
  </sheetViews>
  <sheetFormatPr defaultColWidth="8.83203125" defaultRowHeight="15.5"/>
  <cols>
    <col min="2" max="2" width="28.1640625" customWidth="1"/>
    <col min="3" max="3" width="16" customWidth="1"/>
  </cols>
  <sheetData>
    <row r="1" spans="1:17">
      <c r="A1" t="s">
        <v>237</v>
      </c>
      <c r="B1" t="s">
        <v>140</v>
      </c>
      <c r="C1" t="s">
        <v>237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243</v>
      </c>
      <c r="L1" t="s">
        <v>244</v>
      </c>
      <c r="M1" t="s">
        <v>245</v>
      </c>
      <c r="P1" t="s">
        <v>878</v>
      </c>
    </row>
    <row r="2" spans="1:17">
      <c r="A2" s="2" t="s">
        <v>135</v>
      </c>
      <c r="B2" s="2" t="s">
        <v>232</v>
      </c>
      <c r="C2" s="2" t="s">
        <v>135</v>
      </c>
      <c r="D2" s="2" t="s">
        <v>133</v>
      </c>
      <c r="E2" s="2" t="s">
        <v>10</v>
      </c>
      <c r="F2" s="2" t="s">
        <v>33</v>
      </c>
      <c r="G2" s="2" t="s">
        <v>10</v>
      </c>
      <c r="H2" s="2" t="s">
        <v>11</v>
      </c>
      <c r="I2" s="2" t="s">
        <v>12</v>
      </c>
      <c r="J2" s="2">
        <v>271280</v>
      </c>
      <c r="K2" s="2">
        <v>1.7250474852734103</v>
      </c>
      <c r="L2" s="2">
        <f>J2</f>
        <v>271280</v>
      </c>
      <c r="M2" s="2">
        <v>1</v>
      </c>
      <c r="P2">
        <v>1502707</v>
      </c>
      <c r="Q2">
        <f>P2-2731351</f>
        <v>-1228644</v>
      </c>
    </row>
    <row r="3" spans="1:17" hidden="1">
      <c r="A3" t="s">
        <v>32</v>
      </c>
      <c r="B3" t="s">
        <v>152</v>
      </c>
      <c r="C3" t="s">
        <v>32</v>
      </c>
      <c r="D3" t="s">
        <v>23</v>
      </c>
      <c r="E3" t="s">
        <v>30</v>
      </c>
      <c r="F3" t="s">
        <v>33</v>
      </c>
      <c r="G3" t="s">
        <v>10</v>
      </c>
      <c r="H3" t="s">
        <v>11</v>
      </c>
      <c r="I3" t="s">
        <v>12</v>
      </c>
      <c r="J3">
        <v>232151</v>
      </c>
      <c r="K3">
        <v>2.4137781525033897</v>
      </c>
      <c r="L3">
        <f>J3+L2</f>
        <v>503431</v>
      </c>
      <c r="P3">
        <f>1502707+682837.8</f>
        <v>2185544.7999999998</v>
      </c>
      <c r="Q3">
        <f t="shared" ref="Q3:Q5" si="0">P3-2731351</f>
        <v>-545806.20000000019</v>
      </c>
    </row>
    <row r="4" spans="1:17" hidden="1">
      <c r="A4" t="s">
        <v>139</v>
      </c>
      <c r="B4" t="s">
        <v>236</v>
      </c>
      <c r="C4" t="s">
        <v>139</v>
      </c>
      <c r="D4" t="s">
        <v>133</v>
      </c>
      <c r="E4" t="s">
        <v>10</v>
      </c>
      <c r="F4" t="s">
        <v>83</v>
      </c>
      <c r="G4" t="s">
        <v>10</v>
      </c>
      <c r="H4" t="s">
        <v>11</v>
      </c>
      <c r="I4" t="s">
        <v>12</v>
      </c>
      <c r="J4">
        <v>248233</v>
      </c>
      <c r="K4">
        <v>4.0773745084463791</v>
      </c>
      <c r="L4">
        <f t="shared" ref="L4:L11" si="1">J4+L3</f>
        <v>751664</v>
      </c>
      <c r="P4">
        <f>P3+682837.8</f>
        <v>2868382.5999999996</v>
      </c>
      <c r="Q4">
        <f t="shared" si="0"/>
        <v>137031.59999999963</v>
      </c>
    </row>
    <row r="5" spans="1:17">
      <c r="A5" s="2" t="s">
        <v>136</v>
      </c>
      <c r="B5" s="2" t="s">
        <v>233</v>
      </c>
      <c r="C5" s="2" t="s">
        <v>136</v>
      </c>
      <c r="D5" s="2" t="s">
        <v>133</v>
      </c>
      <c r="E5" s="2" t="s">
        <v>10</v>
      </c>
      <c r="F5" s="2" t="s">
        <v>38</v>
      </c>
      <c r="G5" s="2" t="s">
        <v>10</v>
      </c>
      <c r="H5" s="2" t="s">
        <v>11</v>
      </c>
      <c r="I5" s="2" t="s">
        <v>12</v>
      </c>
      <c r="J5" s="2">
        <v>259562</v>
      </c>
      <c r="K5" s="2">
        <v>4.1016521874931549</v>
      </c>
      <c r="L5" s="2">
        <f t="shared" si="1"/>
        <v>1011226</v>
      </c>
      <c r="M5" s="2">
        <v>1</v>
      </c>
      <c r="P5">
        <f>P4+682837.8</f>
        <v>3551220.3999999994</v>
      </c>
      <c r="Q5">
        <f t="shared" si="0"/>
        <v>819869.39999999944</v>
      </c>
    </row>
    <row r="6" spans="1:17" hidden="1">
      <c r="A6" t="s">
        <v>134</v>
      </c>
      <c r="B6" t="s">
        <v>231</v>
      </c>
      <c r="C6" t="s">
        <v>134</v>
      </c>
      <c r="D6" t="s">
        <v>133</v>
      </c>
      <c r="E6" t="s">
        <v>10</v>
      </c>
      <c r="F6" t="s">
        <v>17</v>
      </c>
      <c r="G6" t="s">
        <v>10</v>
      </c>
      <c r="H6" t="s">
        <v>11</v>
      </c>
      <c r="I6" t="s">
        <v>12</v>
      </c>
      <c r="J6">
        <v>277449</v>
      </c>
      <c r="K6">
        <v>4.1062418000970036</v>
      </c>
      <c r="L6">
        <f t="shared" si="1"/>
        <v>1288675</v>
      </c>
    </row>
    <row r="7" spans="1:17">
      <c r="A7" s="2" t="s">
        <v>28</v>
      </c>
      <c r="B7" s="2" t="s">
        <v>149</v>
      </c>
      <c r="C7" s="2" t="s">
        <v>28</v>
      </c>
      <c r="D7" s="2" t="s">
        <v>23</v>
      </c>
      <c r="E7" s="2" t="s">
        <v>27</v>
      </c>
      <c r="F7" s="2" t="s">
        <v>17</v>
      </c>
      <c r="G7" s="2" t="s">
        <v>10</v>
      </c>
      <c r="H7" s="2" t="s">
        <v>11</v>
      </c>
      <c r="I7" s="2" t="s">
        <v>12</v>
      </c>
      <c r="J7" s="2">
        <v>396492</v>
      </c>
      <c r="K7" s="2">
        <v>5.5160636427466896</v>
      </c>
      <c r="L7" s="2">
        <f t="shared" si="1"/>
        <v>1685167</v>
      </c>
      <c r="M7" s="2">
        <v>1</v>
      </c>
    </row>
    <row r="8" spans="1:17" hidden="1">
      <c r="A8" t="s">
        <v>138</v>
      </c>
      <c r="B8" t="s">
        <v>235</v>
      </c>
      <c r="C8" t="s">
        <v>138</v>
      </c>
      <c r="D8" t="s">
        <v>133</v>
      </c>
      <c r="E8" t="s">
        <v>10</v>
      </c>
      <c r="F8" t="s">
        <v>81</v>
      </c>
      <c r="G8" t="s">
        <v>10</v>
      </c>
      <c r="H8" t="s">
        <v>11</v>
      </c>
      <c r="I8" t="s">
        <v>12</v>
      </c>
      <c r="J8">
        <v>252796</v>
      </c>
      <c r="K8">
        <v>5.7072546326431102</v>
      </c>
      <c r="L8">
        <f t="shared" si="1"/>
        <v>1937963</v>
      </c>
    </row>
    <row r="9" spans="1:17">
      <c r="A9" s="2" t="s">
        <v>137</v>
      </c>
      <c r="B9" s="2" t="s">
        <v>234</v>
      </c>
      <c r="C9" s="2" t="s">
        <v>137</v>
      </c>
      <c r="D9" s="2" t="s">
        <v>133</v>
      </c>
      <c r="E9" s="2" t="s">
        <v>10</v>
      </c>
      <c r="F9" s="2" t="s">
        <v>40</v>
      </c>
      <c r="G9" s="2" t="s">
        <v>10</v>
      </c>
      <c r="H9" s="2" t="s">
        <v>11</v>
      </c>
      <c r="I9" s="2" t="s">
        <v>12</v>
      </c>
      <c r="J9" s="2">
        <v>261773</v>
      </c>
      <c r="K9" s="2">
        <v>7.487083158128705</v>
      </c>
      <c r="L9" s="2">
        <f t="shared" si="1"/>
        <v>2199736</v>
      </c>
      <c r="M9" s="2">
        <v>1</v>
      </c>
    </row>
    <row r="10" spans="1:17" hidden="1">
      <c r="A10" t="s">
        <v>31</v>
      </c>
      <c r="B10" t="s">
        <v>151</v>
      </c>
      <c r="C10" t="s">
        <v>31</v>
      </c>
      <c r="D10" t="s">
        <v>23</v>
      </c>
      <c r="E10" t="s">
        <v>30</v>
      </c>
      <c r="F10" t="s">
        <v>17</v>
      </c>
      <c r="G10" t="s">
        <v>10</v>
      </c>
      <c r="H10" t="s">
        <v>11</v>
      </c>
      <c r="I10" t="s">
        <v>12</v>
      </c>
      <c r="J10">
        <v>207220</v>
      </c>
      <c r="K10">
        <v>8.2633317467546537</v>
      </c>
      <c r="L10">
        <f t="shared" si="1"/>
        <v>2406956</v>
      </c>
    </row>
    <row r="11" spans="1:17" hidden="1">
      <c r="A11" t="s">
        <v>71</v>
      </c>
      <c r="B11" t="s">
        <v>180</v>
      </c>
      <c r="C11" t="s">
        <v>71</v>
      </c>
      <c r="D11" t="s">
        <v>23</v>
      </c>
      <c r="E11" t="s">
        <v>70</v>
      </c>
      <c r="F11" t="s">
        <v>17</v>
      </c>
      <c r="G11" t="s">
        <v>10</v>
      </c>
      <c r="H11" t="s">
        <v>11</v>
      </c>
      <c r="I11" t="s">
        <v>12</v>
      </c>
      <c r="J11">
        <v>324395</v>
      </c>
      <c r="K11">
        <v>9.2977542345618875</v>
      </c>
      <c r="L11">
        <f t="shared" si="1"/>
        <v>2731351</v>
      </c>
    </row>
    <row r="16" spans="1:17">
      <c r="D16" t="s">
        <v>246</v>
      </c>
      <c r="E16">
        <f>L11/4</f>
        <v>682837.75</v>
      </c>
      <c r="F16" t="s">
        <v>247</v>
      </c>
      <c r="G16">
        <v>1502707</v>
      </c>
    </row>
  </sheetData>
  <autoFilter ref="A1:M11" xr:uid="{00000000-0009-0000-0000-000006000000}">
    <filterColumn colId="12">
      <customFilters>
        <customFilter operator="notEqual" val=" "/>
      </customFilters>
    </filterColumn>
    <sortState xmlns:xlrd2="http://schemas.microsoft.com/office/spreadsheetml/2017/richdata2" ref="A2:M11">
      <sortCondition ref="K1"/>
    </sortState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O436"/>
  <sheetViews>
    <sheetView workbookViewId="0">
      <selection sqref="A1:XFD1"/>
    </sheetView>
  </sheetViews>
  <sheetFormatPr defaultColWidth="10.6640625" defaultRowHeight="15.5"/>
  <cols>
    <col min="2" max="2" width="24.5" style="4" customWidth="1"/>
  </cols>
  <sheetData>
    <row r="1" spans="1:15">
      <c r="A1" t="s">
        <v>903</v>
      </c>
      <c r="B1" s="4" t="s">
        <v>248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904</v>
      </c>
      <c r="J1" t="s">
        <v>1242</v>
      </c>
      <c r="K1" t="s">
        <v>876</v>
      </c>
      <c r="L1" t="s">
        <v>877</v>
      </c>
      <c r="M1" t="s">
        <v>878</v>
      </c>
      <c r="N1" t="s">
        <v>900</v>
      </c>
      <c r="O1" t="s">
        <v>880</v>
      </c>
    </row>
    <row r="2" spans="1:15" hidden="1">
      <c r="A2" t="s">
        <v>975</v>
      </c>
      <c r="B2" s="4">
        <v>10004010500001</v>
      </c>
      <c r="C2">
        <v>10</v>
      </c>
      <c r="D2">
        <v>4</v>
      </c>
      <c r="E2">
        <v>1</v>
      </c>
      <c r="F2">
        <v>50</v>
      </c>
      <c r="G2">
        <v>1</v>
      </c>
      <c r="H2">
        <v>0</v>
      </c>
      <c r="I2">
        <v>1000401</v>
      </c>
      <c r="J2">
        <v>1339</v>
      </c>
      <c r="K2">
        <v>1.2440328932328697</v>
      </c>
      <c r="L2">
        <f>J2</f>
        <v>1339</v>
      </c>
      <c r="M2">
        <f>L192/4</f>
        <v>99123</v>
      </c>
      <c r="N2">
        <v>41108</v>
      </c>
    </row>
    <row r="3" spans="1:15" hidden="1">
      <c r="A3" t="s">
        <v>947</v>
      </c>
      <c r="B3" s="4">
        <v>10004010200025</v>
      </c>
      <c r="C3">
        <v>10</v>
      </c>
      <c r="D3">
        <v>4</v>
      </c>
      <c r="E3">
        <v>1</v>
      </c>
      <c r="F3">
        <v>20</v>
      </c>
      <c r="G3">
        <v>25</v>
      </c>
      <c r="H3">
        <v>0</v>
      </c>
      <c r="I3">
        <v>1000401</v>
      </c>
      <c r="J3">
        <v>579</v>
      </c>
      <c r="K3">
        <v>1.4354343575616255</v>
      </c>
      <c r="L3">
        <f>J3+L2</f>
        <v>1918</v>
      </c>
      <c r="N3">
        <f>N2+M2</f>
        <v>140231</v>
      </c>
    </row>
    <row r="4" spans="1:15" hidden="1">
      <c r="A4" t="s">
        <v>1000</v>
      </c>
      <c r="B4" s="4">
        <v>10004010600006</v>
      </c>
      <c r="C4">
        <v>10</v>
      </c>
      <c r="D4">
        <v>4</v>
      </c>
      <c r="E4">
        <v>1</v>
      </c>
      <c r="F4">
        <v>60</v>
      </c>
      <c r="G4">
        <v>6</v>
      </c>
      <c r="H4">
        <v>0</v>
      </c>
      <c r="I4">
        <v>1000401</v>
      </c>
      <c r="J4">
        <v>819</v>
      </c>
      <c r="K4">
        <v>2.2447093268228713</v>
      </c>
      <c r="L4">
        <f t="shared" ref="L4:L67" si="0">J4+L3</f>
        <v>2737</v>
      </c>
      <c r="N4">
        <f>N2+2*M2</f>
        <v>239354</v>
      </c>
    </row>
    <row r="5" spans="1:15" hidden="1">
      <c r="A5" t="s">
        <v>1064</v>
      </c>
      <c r="B5" s="4">
        <v>10004011200006</v>
      </c>
      <c r="C5">
        <v>10</v>
      </c>
      <c r="D5">
        <v>4</v>
      </c>
      <c r="E5">
        <v>1</v>
      </c>
      <c r="F5">
        <v>120</v>
      </c>
      <c r="G5">
        <v>6</v>
      </c>
      <c r="H5">
        <v>0</v>
      </c>
      <c r="I5">
        <v>1000401</v>
      </c>
      <c r="J5">
        <v>50</v>
      </c>
      <c r="K5">
        <v>3.6762744213898628</v>
      </c>
      <c r="L5">
        <f t="shared" si="0"/>
        <v>2787</v>
      </c>
      <c r="N5">
        <f>N2+3*M2</f>
        <v>338477</v>
      </c>
    </row>
    <row r="6" spans="1:15" hidden="1">
      <c r="A6" t="s">
        <v>1014</v>
      </c>
      <c r="B6" s="4">
        <v>10004010700003</v>
      </c>
      <c r="C6">
        <v>10</v>
      </c>
      <c r="D6">
        <v>4</v>
      </c>
      <c r="E6">
        <v>1</v>
      </c>
      <c r="F6">
        <v>70</v>
      </c>
      <c r="G6">
        <v>3</v>
      </c>
      <c r="H6">
        <v>0</v>
      </c>
      <c r="I6">
        <v>1000401</v>
      </c>
      <c r="J6">
        <v>916</v>
      </c>
      <c r="K6">
        <v>5.8115851633325448</v>
      </c>
      <c r="L6">
        <f t="shared" si="0"/>
        <v>3703</v>
      </c>
    </row>
    <row r="7" spans="1:15" hidden="1">
      <c r="A7" t="s">
        <v>1057</v>
      </c>
      <c r="B7" s="4">
        <v>10004011100005</v>
      </c>
      <c r="C7">
        <v>10</v>
      </c>
      <c r="D7">
        <v>4</v>
      </c>
      <c r="E7">
        <v>1</v>
      </c>
      <c r="F7">
        <v>110</v>
      </c>
      <c r="G7">
        <v>5</v>
      </c>
      <c r="H7">
        <v>0</v>
      </c>
      <c r="I7">
        <v>1000401</v>
      </c>
      <c r="J7">
        <v>621</v>
      </c>
      <c r="K7">
        <v>6.3619428168587646</v>
      </c>
      <c r="L7">
        <f t="shared" si="0"/>
        <v>4324</v>
      </c>
    </row>
    <row r="8" spans="1:15" hidden="1">
      <c r="A8" t="s">
        <v>920</v>
      </c>
      <c r="B8" s="4">
        <v>10004010100017</v>
      </c>
      <c r="C8">
        <v>10</v>
      </c>
      <c r="D8">
        <v>4</v>
      </c>
      <c r="E8">
        <v>1</v>
      </c>
      <c r="F8">
        <v>10</v>
      </c>
      <c r="G8">
        <v>17</v>
      </c>
      <c r="H8">
        <v>0</v>
      </c>
      <c r="I8">
        <v>1000401</v>
      </c>
      <c r="J8">
        <v>1530</v>
      </c>
      <c r="K8">
        <v>6.3925519337012915</v>
      </c>
      <c r="L8">
        <f t="shared" si="0"/>
        <v>5854</v>
      </c>
    </row>
    <row r="9" spans="1:15" hidden="1">
      <c r="A9" t="s">
        <v>1008</v>
      </c>
      <c r="B9" s="4">
        <v>10004010600014</v>
      </c>
      <c r="C9">
        <v>10</v>
      </c>
      <c r="D9">
        <v>4</v>
      </c>
      <c r="E9">
        <v>1</v>
      </c>
      <c r="F9">
        <v>60</v>
      </c>
      <c r="G9">
        <v>14</v>
      </c>
      <c r="H9">
        <v>0</v>
      </c>
      <c r="I9">
        <v>1000401</v>
      </c>
      <c r="J9">
        <v>3275</v>
      </c>
      <c r="K9">
        <v>6.7712736159572344</v>
      </c>
      <c r="L9">
        <f t="shared" si="0"/>
        <v>9129</v>
      </c>
    </row>
    <row r="10" spans="1:15" hidden="1">
      <c r="A10" t="s">
        <v>928</v>
      </c>
      <c r="B10" s="4">
        <v>10004010400001</v>
      </c>
      <c r="C10">
        <v>10</v>
      </c>
      <c r="D10">
        <v>4</v>
      </c>
      <c r="E10">
        <v>1</v>
      </c>
      <c r="F10">
        <v>40</v>
      </c>
      <c r="G10">
        <v>1</v>
      </c>
      <c r="H10">
        <v>0</v>
      </c>
      <c r="I10">
        <v>1000401</v>
      </c>
      <c r="J10">
        <v>477</v>
      </c>
      <c r="K10">
        <v>7.072715363286548</v>
      </c>
      <c r="L10">
        <f t="shared" si="0"/>
        <v>9606</v>
      </c>
    </row>
    <row r="11" spans="1:15" hidden="1">
      <c r="A11" t="s">
        <v>385</v>
      </c>
      <c r="B11" s="4">
        <v>10004010100029</v>
      </c>
      <c r="C11">
        <v>10</v>
      </c>
      <c r="D11">
        <v>4</v>
      </c>
      <c r="E11">
        <v>1</v>
      </c>
      <c r="F11">
        <v>10</v>
      </c>
      <c r="G11">
        <v>29</v>
      </c>
      <c r="H11">
        <v>0</v>
      </c>
      <c r="I11">
        <v>1000401</v>
      </c>
      <c r="J11">
        <v>3068</v>
      </c>
      <c r="K11">
        <v>7.4312853582334384</v>
      </c>
      <c r="L11">
        <f t="shared" si="0"/>
        <v>12674</v>
      </c>
    </row>
    <row r="12" spans="1:15" hidden="1">
      <c r="A12" t="s">
        <v>1022</v>
      </c>
      <c r="B12" s="4">
        <v>10004010700011</v>
      </c>
      <c r="C12">
        <v>10</v>
      </c>
      <c r="D12">
        <v>4</v>
      </c>
      <c r="E12">
        <v>1</v>
      </c>
      <c r="F12">
        <v>70</v>
      </c>
      <c r="G12">
        <v>11</v>
      </c>
      <c r="H12">
        <v>0</v>
      </c>
      <c r="I12">
        <v>1000401</v>
      </c>
      <c r="J12">
        <v>3807</v>
      </c>
      <c r="K12">
        <v>7.4491761058667123</v>
      </c>
      <c r="L12">
        <f t="shared" si="0"/>
        <v>16481</v>
      </c>
    </row>
    <row r="13" spans="1:15" hidden="1">
      <c r="A13" t="s">
        <v>1033</v>
      </c>
      <c r="B13" s="4">
        <v>10004010800011</v>
      </c>
      <c r="C13">
        <v>10</v>
      </c>
      <c r="D13">
        <v>4</v>
      </c>
      <c r="E13">
        <v>1</v>
      </c>
      <c r="F13">
        <v>80</v>
      </c>
      <c r="G13">
        <v>11</v>
      </c>
      <c r="H13">
        <v>0</v>
      </c>
      <c r="I13">
        <v>1000401</v>
      </c>
      <c r="J13">
        <v>827</v>
      </c>
      <c r="K13">
        <v>8.6892422012265556</v>
      </c>
      <c r="L13">
        <f t="shared" si="0"/>
        <v>17308</v>
      </c>
    </row>
    <row r="14" spans="1:15" hidden="1">
      <c r="A14" t="s">
        <v>913</v>
      </c>
      <c r="B14" s="4">
        <v>10004010100010</v>
      </c>
      <c r="C14">
        <v>10</v>
      </c>
      <c r="D14">
        <v>4</v>
      </c>
      <c r="E14">
        <v>1</v>
      </c>
      <c r="F14">
        <v>10</v>
      </c>
      <c r="G14">
        <v>10</v>
      </c>
      <c r="H14">
        <v>0</v>
      </c>
      <c r="I14">
        <v>1000401</v>
      </c>
      <c r="J14">
        <v>5239</v>
      </c>
      <c r="K14">
        <v>11.315147362674452</v>
      </c>
      <c r="L14">
        <f t="shared" si="0"/>
        <v>22547</v>
      </c>
    </row>
    <row r="15" spans="1:15" hidden="1">
      <c r="A15" t="s">
        <v>939</v>
      </c>
      <c r="B15" s="4">
        <v>10004010200011</v>
      </c>
      <c r="C15">
        <v>10</v>
      </c>
      <c r="D15">
        <v>4</v>
      </c>
      <c r="E15">
        <v>1</v>
      </c>
      <c r="F15">
        <v>20</v>
      </c>
      <c r="G15">
        <v>11</v>
      </c>
      <c r="H15">
        <v>0</v>
      </c>
      <c r="I15">
        <v>1000401</v>
      </c>
      <c r="J15">
        <v>1368</v>
      </c>
      <c r="K15">
        <v>14.004808599264408</v>
      </c>
      <c r="L15">
        <f t="shared" si="0"/>
        <v>23915</v>
      </c>
    </row>
    <row r="16" spans="1:15" hidden="1">
      <c r="A16" t="s">
        <v>1002</v>
      </c>
      <c r="B16" s="4">
        <v>10004010600008</v>
      </c>
      <c r="C16">
        <v>10</v>
      </c>
      <c r="D16">
        <v>4</v>
      </c>
      <c r="E16">
        <v>1</v>
      </c>
      <c r="F16">
        <v>60</v>
      </c>
      <c r="G16">
        <v>8</v>
      </c>
      <c r="H16">
        <v>0</v>
      </c>
      <c r="I16">
        <v>1000401</v>
      </c>
      <c r="J16">
        <v>4693</v>
      </c>
      <c r="K16">
        <v>14.545149743800899</v>
      </c>
      <c r="L16">
        <f t="shared" si="0"/>
        <v>28608</v>
      </c>
    </row>
    <row r="17" spans="1:15" hidden="1">
      <c r="A17" t="s">
        <v>1060</v>
      </c>
      <c r="B17" s="4">
        <v>10004011200002</v>
      </c>
      <c r="C17">
        <v>10</v>
      </c>
      <c r="D17">
        <v>4</v>
      </c>
      <c r="E17">
        <v>1</v>
      </c>
      <c r="F17">
        <v>120</v>
      </c>
      <c r="G17">
        <v>2</v>
      </c>
      <c r="H17">
        <v>0</v>
      </c>
      <c r="I17">
        <v>1000401</v>
      </c>
      <c r="J17">
        <v>341</v>
      </c>
      <c r="K17">
        <v>17.047854395551809</v>
      </c>
      <c r="L17">
        <f t="shared" si="0"/>
        <v>28949</v>
      </c>
    </row>
    <row r="18" spans="1:15" hidden="1">
      <c r="A18" t="s">
        <v>1046</v>
      </c>
      <c r="B18" s="4">
        <v>10004011000004</v>
      </c>
      <c r="C18">
        <v>10</v>
      </c>
      <c r="D18">
        <v>4</v>
      </c>
      <c r="E18">
        <v>1</v>
      </c>
      <c r="F18">
        <v>100</v>
      </c>
      <c r="G18">
        <v>4</v>
      </c>
      <c r="H18">
        <v>0</v>
      </c>
      <c r="I18">
        <v>1000401</v>
      </c>
      <c r="J18">
        <v>1106</v>
      </c>
      <c r="K18">
        <v>19.510249091020142</v>
      </c>
      <c r="L18">
        <f t="shared" si="0"/>
        <v>30055</v>
      </c>
    </row>
    <row r="19" spans="1:15" hidden="1">
      <c r="A19" t="s">
        <v>1068</v>
      </c>
      <c r="B19" s="4">
        <v>10004011300003</v>
      </c>
      <c r="C19">
        <v>10</v>
      </c>
      <c r="D19">
        <v>4</v>
      </c>
      <c r="E19">
        <v>1</v>
      </c>
      <c r="F19">
        <v>130</v>
      </c>
      <c r="G19">
        <v>3</v>
      </c>
      <c r="H19">
        <v>0</v>
      </c>
      <c r="I19">
        <v>1000401</v>
      </c>
      <c r="J19">
        <v>33</v>
      </c>
      <c r="K19">
        <v>20.104676771749482</v>
      </c>
      <c r="L19">
        <f t="shared" si="0"/>
        <v>30088</v>
      </c>
    </row>
    <row r="20" spans="1:15" hidden="1">
      <c r="A20" t="s">
        <v>949</v>
      </c>
      <c r="B20" s="4">
        <v>10004010300002</v>
      </c>
      <c r="C20">
        <v>10</v>
      </c>
      <c r="D20">
        <v>4</v>
      </c>
      <c r="E20">
        <v>1</v>
      </c>
      <c r="F20">
        <v>30</v>
      </c>
      <c r="G20">
        <v>2</v>
      </c>
      <c r="H20">
        <v>0</v>
      </c>
      <c r="I20">
        <v>1000401</v>
      </c>
      <c r="J20">
        <v>867</v>
      </c>
      <c r="K20">
        <v>20.524716205342408</v>
      </c>
      <c r="L20">
        <f t="shared" si="0"/>
        <v>30955</v>
      </c>
    </row>
    <row r="21" spans="1:15" hidden="1">
      <c r="A21" t="s">
        <v>911</v>
      </c>
      <c r="B21" s="4">
        <v>10004010100008</v>
      </c>
      <c r="C21">
        <v>10</v>
      </c>
      <c r="D21">
        <v>4</v>
      </c>
      <c r="E21">
        <v>1</v>
      </c>
      <c r="F21">
        <v>10</v>
      </c>
      <c r="G21">
        <v>8</v>
      </c>
      <c r="H21">
        <v>0</v>
      </c>
      <c r="I21">
        <v>1000401</v>
      </c>
      <c r="J21">
        <v>8075</v>
      </c>
      <c r="K21">
        <v>21.758644620092035</v>
      </c>
      <c r="L21">
        <f t="shared" si="0"/>
        <v>39030</v>
      </c>
    </row>
    <row r="22" spans="1:15" hidden="1">
      <c r="A22" t="s">
        <v>995</v>
      </c>
      <c r="B22" s="4">
        <v>10004010600001</v>
      </c>
      <c r="C22">
        <v>10</v>
      </c>
      <c r="D22">
        <v>4</v>
      </c>
      <c r="E22">
        <v>1</v>
      </c>
      <c r="F22">
        <v>60</v>
      </c>
      <c r="G22">
        <v>1</v>
      </c>
      <c r="H22">
        <v>0</v>
      </c>
      <c r="I22">
        <v>1000401</v>
      </c>
      <c r="J22">
        <v>1051</v>
      </c>
      <c r="K22">
        <v>21.931823215348857</v>
      </c>
      <c r="L22">
        <f t="shared" si="0"/>
        <v>40081</v>
      </c>
    </row>
    <row r="23" spans="1:15" hidden="1">
      <c r="A23" t="s">
        <v>1037</v>
      </c>
      <c r="B23" s="4">
        <v>10004010900004</v>
      </c>
      <c r="C23">
        <v>10</v>
      </c>
      <c r="D23">
        <v>4</v>
      </c>
      <c r="E23">
        <v>1</v>
      </c>
      <c r="F23">
        <v>90</v>
      </c>
      <c r="G23">
        <v>4</v>
      </c>
      <c r="H23">
        <v>0</v>
      </c>
      <c r="I23">
        <v>1000401</v>
      </c>
      <c r="J23">
        <v>807</v>
      </c>
      <c r="K23">
        <v>22.951025807349481</v>
      </c>
      <c r="L23">
        <f t="shared" si="0"/>
        <v>40888</v>
      </c>
    </row>
    <row r="24" spans="1:15">
      <c r="A24" s="2" t="s">
        <v>974</v>
      </c>
      <c r="B24" s="5">
        <v>10004010400020</v>
      </c>
      <c r="C24" s="2">
        <v>10</v>
      </c>
      <c r="D24" s="2">
        <v>4</v>
      </c>
      <c r="E24" s="2">
        <v>1</v>
      </c>
      <c r="F24" s="2">
        <v>40</v>
      </c>
      <c r="G24" s="2">
        <v>20</v>
      </c>
      <c r="H24" s="2">
        <v>0</v>
      </c>
      <c r="I24" s="2">
        <v>1000401</v>
      </c>
      <c r="J24" s="2">
        <v>946</v>
      </c>
      <c r="K24" s="2">
        <v>23.409805310867583</v>
      </c>
      <c r="L24" s="2">
        <f t="shared" si="0"/>
        <v>41834</v>
      </c>
      <c r="M24" s="2"/>
      <c r="N24" s="2"/>
      <c r="O24" s="2">
        <v>1</v>
      </c>
    </row>
    <row r="25" spans="1:15" hidden="1">
      <c r="A25" t="s">
        <v>1067</v>
      </c>
      <c r="B25" s="4">
        <v>10004011300002</v>
      </c>
      <c r="C25">
        <v>10</v>
      </c>
      <c r="D25">
        <v>4</v>
      </c>
      <c r="E25">
        <v>1</v>
      </c>
      <c r="F25">
        <v>130</v>
      </c>
      <c r="G25">
        <v>2</v>
      </c>
      <c r="H25">
        <v>0</v>
      </c>
      <c r="I25">
        <v>1000401</v>
      </c>
      <c r="J25">
        <v>61</v>
      </c>
      <c r="K25">
        <v>23.504878947515699</v>
      </c>
      <c r="L25">
        <f t="shared" si="0"/>
        <v>41895</v>
      </c>
    </row>
    <row r="26" spans="1:15" hidden="1">
      <c r="A26" t="s">
        <v>286</v>
      </c>
      <c r="B26" s="4">
        <v>10004010400014</v>
      </c>
      <c r="C26">
        <v>10</v>
      </c>
      <c r="D26">
        <v>4</v>
      </c>
      <c r="E26">
        <v>1</v>
      </c>
      <c r="F26">
        <v>40</v>
      </c>
      <c r="G26">
        <v>14</v>
      </c>
      <c r="H26">
        <v>0</v>
      </c>
      <c r="I26">
        <v>1000401</v>
      </c>
      <c r="J26">
        <v>793</v>
      </c>
      <c r="K26">
        <v>23.591982305254355</v>
      </c>
      <c r="L26">
        <f t="shared" si="0"/>
        <v>42688</v>
      </c>
    </row>
    <row r="27" spans="1:15" hidden="1">
      <c r="A27" t="s">
        <v>956</v>
      </c>
      <c r="B27" s="4">
        <v>10004010300012</v>
      </c>
      <c r="C27">
        <v>10</v>
      </c>
      <c r="D27">
        <v>4</v>
      </c>
      <c r="E27">
        <v>1</v>
      </c>
      <c r="F27">
        <v>30</v>
      </c>
      <c r="G27">
        <v>12</v>
      </c>
      <c r="H27">
        <v>0</v>
      </c>
      <c r="I27">
        <v>1000401</v>
      </c>
      <c r="J27">
        <v>2331</v>
      </c>
      <c r="K27">
        <v>23.886781722332955</v>
      </c>
      <c r="L27">
        <f t="shared" si="0"/>
        <v>45019</v>
      </c>
    </row>
    <row r="28" spans="1:15" hidden="1">
      <c r="A28" t="s">
        <v>1021</v>
      </c>
      <c r="B28" s="4">
        <v>10004010700010</v>
      </c>
      <c r="C28">
        <v>10</v>
      </c>
      <c r="D28">
        <v>4</v>
      </c>
      <c r="E28">
        <v>1</v>
      </c>
      <c r="F28">
        <v>70</v>
      </c>
      <c r="G28">
        <v>10</v>
      </c>
      <c r="H28">
        <v>0</v>
      </c>
      <c r="I28">
        <v>1000401</v>
      </c>
      <c r="J28">
        <v>1485</v>
      </c>
      <c r="K28">
        <v>23.985572413051415</v>
      </c>
      <c r="L28">
        <f t="shared" si="0"/>
        <v>46504</v>
      </c>
    </row>
    <row r="29" spans="1:15" hidden="1">
      <c r="A29" t="s">
        <v>978</v>
      </c>
      <c r="B29" s="4">
        <v>10004010500004</v>
      </c>
      <c r="C29">
        <v>10</v>
      </c>
      <c r="D29">
        <v>4</v>
      </c>
      <c r="E29">
        <v>1</v>
      </c>
      <c r="F29">
        <v>50</v>
      </c>
      <c r="G29">
        <v>4</v>
      </c>
      <c r="H29">
        <v>0</v>
      </c>
      <c r="I29">
        <v>1000401</v>
      </c>
      <c r="J29">
        <v>4843</v>
      </c>
      <c r="K29">
        <v>25.308364518837791</v>
      </c>
      <c r="L29">
        <f t="shared" si="0"/>
        <v>51347</v>
      </c>
    </row>
    <row r="30" spans="1:15" hidden="1">
      <c r="A30" t="s">
        <v>990</v>
      </c>
      <c r="B30" s="4">
        <v>10004010500016</v>
      </c>
      <c r="C30">
        <v>10</v>
      </c>
      <c r="D30">
        <v>4</v>
      </c>
      <c r="E30">
        <v>1</v>
      </c>
      <c r="F30">
        <v>50</v>
      </c>
      <c r="G30">
        <v>16</v>
      </c>
      <c r="H30">
        <v>0</v>
      </c>
      <c r="I30">
        <v>1000401</v>
      </c>
      <c r="J30">
        <v>5273</v>
      </c>
      <c r="K30">
        <v>28.663281005054316</v>
      </c>
      <c r="L30">
        <f t="shared" si="0"/>
        <v>56620</v>
      </c>
    </row>
    <row r="31" spans="1:15" hidden="1">
      <c r="A31" t="s">
        <v>1039</v>
      </c>
      <c r="B31" s="4">
        <v>10004010900006</v>
      </c>
      <c r="C31">
        <v>10</v>
      </c>
      <c r="D31">
        <v>4</v>
      </c>
      <c r="E31">
        <v>1</v>
      </c>
      <c r="F31">
        <v>90</v>
      </c>
      <c r="G31">
        <v>6</v>
      </c>
      <c r="H31">
        <v>0</v>
      </c>
      <c r="I31">
        <v>1000401</v>
      </c>
      <c r="J31">
        <v>729</v>
      </c>
      <c r="K31">
        <v>31.821829405900544</v>
      </c>
      <c r="L31">
        <f t="shared" si="0"/>
        <v>57349</v>
      </c>
    </row>
    <row r="32" spans="1:15" hidden="1">
      <c r="A32" t="s">
        <v>940</v>
      </c>
      <c r="B32" s="4">
        <v>10004010200012</v>
      </c>
      <c r="C32">
        <v>10</v>
      </c>
      <c r="D32">
        <v>4</v>
      </c>
      <c r="E32">
        <v>1</v>
      </c>
      <c r="F32">
        <v>20</v>
      </c>
      <c r="G32">
        <v>12</v>
      </c>
      <c r="H32">
        <v>0</v>
      </c>
      <c r="I32">
        <v>1000401</v>
      </c>
      <c r="J32">
        <v>3579</v>
      </c>
      <c r="K32">
        <v>31.905860759737742</v>
      </c>
      <c r="L32">
        <f t="shared" si="0"/>
        <v>60928</v>
      </c>
    </row>
    <row r="33" spans="1:12" hidden="1">
      <c r="A33" t="s">
        <v>1009</v>
      </c>
      <c r="B33" s="4">
        <v>10004010600015</v>
      </c>
      <c r="C33">
        <v>10</v>
      </c>
      <c r="D33">
        <v>4</v>
      </c>
      <c r="E33">
        <v>1</v>
      </c>
      <c r="F33">
        <v>60</v>
      </c>
      <c r="G33">
        <v>15</v>
      </c>
      <c r="H33">
        <v>0</v>
      </c>
      <c r="I33">
        <v>1000401</v>
      </c>
      <c r="J33">
        <v>3905</v>
      </c>
      <c r="K33">
        <v>32.0820271213002</v>
      </c>
      <c r="L33">
        <f t="shared" si="0"/>
        <v>64833</v>
      </c>
    </row>
    <row r="34" spans="1:12" hidden="1">
      <c r="A34" t="s">
        <v>952</v>
      </c>
      <c r="B34" s="4">
        <v>10004010300005</v>
      </c>
      <c r="C34">
        <v>10</v>
      </c>
      <c r="D34">
        <v>4</v>
      </c>
      <c r="E34">
        <v>1</v>
      </c>
      <c r="F34">
        <v>30</v>
      </c>
      <c r="G34">
        <v>5</v>
      </c>
      <c r="H34">
        <v>0</v>
      </c>
      <c r="I34">
        <v>1000401</v>
      </c>
      <c r="J34">
        <v>3236</v>
      </c>
      <c r="K34">
        <v>33.173171988955652</v>
      </c>
      <c r="L34">
        <f t="shared" si="0"/>
        <v>68069</v>
      </c>
    </row>
    <row r="35" spans="1:12" hidden="1">
      <c r="A35" t="s">
        <v>951</v>
      </c>
      <c r="B35" s="4">
        <v>10004010300004</v>
      </c>
      <c r="C35">
        <v>10</v>
      </c>
      <c r="D35">
        <v>4</v>
      </c>
      <c r="E35">
        <v>1</v>
      </c>
      <c r="F35">
        <v>30</v>
      </c>
      <c r="G35">
        <v>4</v>
      </c>
      <c r="H35">
        <v>0</v>
      </c>
      <c r="I35">
        <v>1000401</v>
      </c>
      <c r="J35">
        <v>1902</v>
      </c>
      <c r="K35">
        <v>33.225675431253208</v>
      </c>
      <c r="L35">
        <f t="shared" si="0"/>
        <v>69971</v>
      </c>
    </row>
    <row r="36" spans="1:12" hidden="1">
      <c r="A36" t="s">
        <v>926</v>
      </c>
      <c r="B36" s="4">
        <v>10004010100024</v>
      </c>
      <c r="C36">
        <v>10</v>
      </c>
      <c r="D36">
        <v>4</v>
      </c>
      <c r="E36">
        <v>1</v>
      </c>
      <c r="F36">
        <v>10</v>
      </c>
      <c r="G36">
        <v>24</v>
      </c>
      <c r="H36">
        <v>0</v>
      </c>
      <c r="I36">
        <v>1000401</v>
      </c>
      <c r="J36">
        <v>3430</v>
      </c>
      <c r="K36">
        <v>33.918707616196521</v>
      </c>
      <c r="L36">
        <f t="shared" si="0"/>
        <v>73401</v>
      </c>
    </row>
    <row r="37" spans="1:12" hidden="1">
      <c r="A37" t="s">
        <v>1015</v>
      </c>
      <c r="B37" s="4">
        <v>10004010700004</v>
      </c>
      <c r="C37">
        <v>10</v>
      </c>
      <c r="D37">
        <v>4</v>
      </c>
      <c r="E37">
        <v>1</v>
      </c>
      <c r="F37">
        <v>70</v>
      </c>
      <c r="G37">
        <v>4</v>
      </c>
      <c r="H37">
        <v>0</v>
      </c>
      <c r="I37">
        <v>1000401</v>
      </c>
      <c r="J37">
        <v>396</v>
      </c>
      <c r="K37">
        <v>34.725403517945232</v>
      </c>
      <c r="L37">
        <f t="shared" si="0"/>
        <v>73797</v>
      </c>
    </row>
    <row r="38" spans="1:12" hidden="1">
      <c r="A38" t="s">
        <v>966</v>
      </c>
      <c r="B38" s="4">
        <v>10004010400009</v>
      </c>
      <c r="C38">
        <v>10</v>
      </c>
      <c r="D38">
        <v>4</v>
      </c>
      <c r="E38">
        <v>1</v>
      </c>
      <c r="F38">
        <v>40</v>
      </c>
      <c r="G38">
        <v>9</v>
      </c>
      <c r="H38">
        <v>0</v>
      </c>
      <c r="I38">
        <v>1000401</v>
      </c>
      <c r="J38">
        <v>1279</v>
      </c>
      <c r="K38">
        <v>35.063631776988736</v>
      </c>
      <c r="L38">
        <f t="shared" si="0"/>
        <v>75076</v>
      </c>
    </row>
    <row r="39" spans="1:12" hidden="1">
      <c r="A39" t="s">
        <v>942</v>
      </c>
      <c r="B39" s="4">
        <v>10004010200015</v>
      </c>
      <c r="C39">
        <v>10</v>
      </c>
      <c r="D39">
        <v>4</v>
      </c>
      <c r="E39">
        <v>1</v>
      </c>
      <c r="F39">
        <v>20</v>
      </c>
      <c r="G39">
        <v>15</v>
      </c>
      <c r="H39">
        <v>0</v>
      </c>
      <c r="I39">
        <v>1000401</v>
      </c>
      <c r="J39">
        <v>5769</v>
      </c>
      <c r="K39">
        <v>35.441261064342505</v>
      </c>
      <c r="L39">
        <f t="shared" si="0"/>
        <v>80845</v>
      </c>
    </row>
    <row r="40" spans="1:12" hidden="1">
      <c r="A40" t="s">
        <v>1040</v>
      </c>
      <c r="B40" s="4">
        <v>10004010900007</v>
      </c>
      <c r="C40">
        <v>10</v>
      </c>
      <c r="D40">
        <v>4</v>
      </c>
      <c r="E40">
        <v>1</v>
      </c>
      <c r="F40">
        <v>90</v>
      </c>
      <c r="G40">
        <v>7</v>
      </c>
      <c r="H40">
        <v>0</v>
      </c>
      <c r="I40">
        <v>1000401</v>
      </c>
      <c r="J40">
        <v>556</v>
      </c>
      <c r="K40">
        <v>35.951724551660774</v>
      </c>
      <c r="L40">
        <f t="shared" si="0"/>
        <v>81401</v>
      </c>
    </row>
    <row r="41" spans="1:12" hidden="1">
      <c r="A41" t="s">
        <v>967</v>
      </c>
      <c r="B41" s="4">
        <v>10004010400010</v>
      </c>
      <c r="C41">
        <v>10</v>
      </c>
      <c r="D41">
        <v>4</v>
      </c>
      <c r="E41">
        <v>1</v>
      </c>
      <c r="F41">
        <v>40</v>
      </c>
      <c r="G41">
        <v>10</v>
      </c>
      <c r="H41">
        <v>0</v>
      </c>
      <c r="I41">
        <v>1000401</v>
      </c>
      <c r="J41">
        <v>571</v>
      </c>
      <c r="K41">
        <v>36.779688687564068</v>
      </c>
      <c r="L41">
        <f t="shared" si="0"/>
        <v>81972</v>
      </c>
    </row>
    <row r="42" spans="1:12" hidden="1">
      <c r="A42" t="s">
        <v>665</v>
      </c>
      <c r="B42" s="4">
        <v>10004010200017</v>
      </c>
      <c r="C42">
        <v>10</v>
      </c>
      <c r="D42">
        <v>4</v>
      </c>
      <c r="E42">
        <v>1</v>
      </c>
      <c r="F42">
        <v>20</v>
      </c>
      <c r="G42">
        <v>17</v>
      </c>
      <c r="H42">
        <v>0</v>
      </c>
      <c r="I42">
        <v>1000401</v>
      </c>
      <c r="J42">
        <v>1770</v>
      </c>
      <c r="K42">
        <v>37.380617731176379</v>
      </c>
      <c r="L42">
        <f t="shared" si="0"/>
        <v>83742</v>
      </c>
    </row>
    <row r="43" spans="1:12" hidden="1">
      <c r="A43" t="s">
        <v>929</v>
      </c>
      <c r="B43" s="4">
        <v>10004010100028</v>
      </c>
      <c r="C43">
        <v>10</v>
      </c>
      <c r="D43">
        <v>4</v>
      </c>
      <c r="E43">
        <v>1</v>
      </c>
      <c r="F43">
        <v>10</v>
      </c>
      <c r="G43">
        <v>28</v>
      </c>
      <c r="H43">
        <v>0</v>
      </c>
      <c r="I43">
        <v>1000401</v>
      </c>
      <c r="J43">
        <v>1165</v>
      </c>
      <c r="K43">
        <v>38.012049597329685</v>
      </c>
      <c r="L43">
        <f t="shared" si="0"/>
        <v>84907</v>
      </c>
    </row>
    <row r="44" spans="1:12" hidden="1">
      <c r="A44" t="s">
        <v>909</v>
      </c>
      <c r="B44" s="4">
        <v>10004010100006</v>
      </c>
      <c r="C44">
        <v>10</v>
      </c>
      <c r="D44">
        <v>4</v>
      </c>
      <c r="E44">
        <v>1</v>
      </c>
      <c r="F44">
        <v>10</v>
      </c>
      <c r="G44">
        <v>6</v>
      </c>
      <c r="H44">
        <v>0</v>
      </c>
      <c r="I44">
        <v>1000401</v>
      </c>
      <c r="J44">
        <v>3031</v>
      </c>
      <c r="K44">
        <v>41.707651142212377</v>
      </c>
      <c r="L44">
        <f t="shared" si="0"/>
        <v>87938</v>
      </c>
    </row>
    <row r="45" spans="1:12" hidden="1">
      <c r="A45" t="s">
        <v>980</v>
      </c>
      <c r="B45" s="4">
        <v>10004010500006</v>
      </c>
      <c r="C45">
        <v>10</v>
      </c>
      <c r="D45">
        <v>4</v>
      </c>
      <c r="E45">
        <v>1</v>
      </c>
      <c r="F45">
        <v>50</v>
      </c>
      <c r="G45">
        <v>6</v>
      </c>
      <c r="H45">
        <v>0</v>
      </c>
      <c r="I45">
        <v>1000401</v>
      </c>
      <c r="J45">
        <v>4328</v>
      </c>
      <c r="K45">
        <v>42.072554718200401</v>
      </c>
      <c r="L45">
        <f t="shared" si="0"/>
        <v>92266</v>
      </c>
    </row>
    <row r="46" spans="1:12" hidden="1">
      <c r="A46" t="s">
        <v>976</v>
      </c>
      <c r="B46" s="4">
        <v>10004010500002</v>
      </c>
      <c r="C46">
        <v>10</v>
      </c>
      <c r="D46">
        <v>4</v>
      </c>
      <c r="E46">
        <v>1</v>
      </c>
      <c r="F46">
        <v>50</v>
      </c>
      <c r="G46">
        <v>2</v>
      </c>
      <c r="H46">
        <v>0</v>
      </c>
      <c r="I46">
        <v>1000401</v>
      </c>
      <c r="J46">
        <v>819</v>
      </c>
      <c r="K46">
        <v>42.440231216887774</v>
      </c>
      <c r="L46">
        <f t="shared" si="0"/>
        <v>93085</v>
      </c>
    </row>
    <row r="47" spans="1:12" hidden="1">
      <c r="A47" t="s">
        <v>274</v>
      </c>
      <c r="B47" s="4">
        <v>10004010200008</v>
      </c>
      <c r="C47">
        <v>10</v>
      </c>
      <c r="D47">
        <v>4</v>
      </c>
      <c r="E47">
        <v>1</v>
      </c>
      <c r="F47">
        <v>20</v>
      </c>
      <c r="G47">
        <v>8</v>
      </c>
      <c r="H47">
        <v>0</v>
      </c>
      <c r="I47">
        <v>1000401</v>
      </c>
      <c r="J47">
        <v>726</v>
      </c>
      <c r="K47">
        <v>45.233634618700691</v>
      </c>
      <c r="L47">
        <f t="shared" si="0"/>
        <v>93811</v>
      </c>
    </row>
    <row r="48" spans="1:12" hidden="1">
      <c r="A48" t="s">
        <v>970</v>
      </c>
      <c r="B48" s="4">
        <v>10004010400013</v>
      </c>
      <c r="C48">
        <v>10</v>
      </c>
      <c r="D48">
        <v>4</v>
      </c>
      <c r="E48">
        <v>1</v>
      </c>
      <c r="F48">
        <v>40</v>
      </c>
      <c r="G48">
        <v>13</v>
      </c>
      <c r="H48">
        <v>0</v>
      </c>
      <c r="I48">
        <v>1000401</v>
      </c>
      <c r="J48">
        <v>476</v>
      </c>
      <c r="K48">
        <v>46.441827410754485</v>
      </c>
      <c r="L48">
        <f t="shared" si="0"/>
        <v>94287</v>
      </c>
    </row>
    <row r="49" spans="1:12" hidden="1">
      <c r="A49" t="s">
        <v>604</v>
      </c>
      <c r="B49" s="4">
        <v>10004010200020</v>
      </c>
      <c r="C49">
        <v>10</v>
      </c>
      <c r="D49">
        <v>4</v>
      </c>
      <c r="E49">
        <v>1</v>
      </c>
      <c r="F49">
        <v>20</v>
      </c>
      <c r="G49">
        <v>20</v>
      </c>
      <c r="H49">
        <v>0</v>
      </c>
      <c r="I49">
        <v>1000401</v>
      </c>
      <c r="J49">
        <v>1639</v>
      </c>
      <c r="K49">
        <v>46.543358953347493</v>
      </c>
      <c r="L49">
        <f t="shared" si="0"/>
        <v>95926</v>
      </c>
    </row>
    <row r="50" spans="1:12" hidden="1">
      <c r="A50" t="s">
        <v>1003</v>
      </c>
      <c r="B50" s="4">
        <v>10004010600009</v>
      </c>
      <c r="C50">
        <v>10</v>
      </c>
      <c r="D50">
        <v>4</v>
      </c>
      <c r="E50">
        <v>1</v>
      </c>
      <c r="F50">
        <v>60</v>
      </c>
      <c r="G50">
        <v>9</v>
      </c>
      <c r="H50">
        <v>0</v>
      </c>
      <c r="I50">
        <v>1000401</v>
      </c>
      <c r="J50">
        <v>2092</v>
      </c>
      <c r="K50">
        <v>47.149713468919863</v>
      </c>
      <c r="L50">
        <f t="shared" si="0"/>
        <v>98018</v>
      </c>
    </row>
    <row r="51" spans="1:12" hidden="1">
      <c r="A51" t="s">
        <v>948</v>
      </c>
      <c r="B51" s="4">
        <v>10004010300001</v>
      </c>
      <c r="C51">
        <v>10</v>
      </c>
      <c r="D51">
        <v>4</v>
      </c>
      <c r="E51">
        <v>1</v>
      </c>
      <c r="F51">
        <v>30</v>
      </c>
      <c r="G51">
        <v>1</v>
      </c>
      <c r="H51">
        <v>0</v>
      </c>
      <c r="I51">
        <v>1000401</v>
      </c>
      <c r="J51">
        <v>1135</v>
      </c>
      <c r="K51">
        <v>49.352391922922628</v>
      </c>
      <c r="L51">
        <f t="shared" si="0"/>
        <v>99153</v>
      </c>
    </row>
    <row r="52" spans="1:12" hidden="1">
      <c r="A52" t="s">
        <v>1048</v>
      </c>
      <c r="B52" s="4">
        <v>10004011000006</v>
      </c>
      <c r="C52">
        <v>10</v>
      </c>
      <c r="D52">
        <v>4</v>
      </c>
      <c r="E52">
        <v>1</v>
      </c>
      <c r="F52">
        <v>100</v>
      </c>
      <c r="G52">
        <v>6</v>
      </c>
      <c r="H52">
        <v>0</v>
      </c>
      <c r="I52">
        <v>1000401</v>
      </c>
      <c r="J52">
        <v>714</v>
      </c>
      <c r="K52">
        <v>49.669254835031502</v>
      </c>
      <c r="L52">
        <f t="shared" si="0"/>
        <v>99867</v>
      </c>
    </row>
    <row r="53" spans="1:12" hidden="1">
      <c r="A53" t="s">
        <v>932</v>
      </c>
      <c r="B53" s="4">
        <v>10004010200003</v>
      </c>
      <c r="C53">
        <v>10</v>
      </c>
      <c r="D53">
        <v>4</v>
      </c>
      <c r="E53">
        <v>1</v>
      </c>
      <c r="F53">
        <v>20</v>
      </c>
      <c r="G53">
        <v>3</v>
      </c>
      <c r="H53">
        <v>0</v>
      </c>
      <c r="I53">
        <v>1000401</v>
      </c>
      <c r="J53">
        <v>357</v>
      </c>
      <c r="K53">
        <v>53.101980612564908</v>
      </c>
      <c r="L53">
        <f t="shared" si="0"/>
        <v>100224</v>
      </c>
    </row>
    <row r="54" spans="1:12" hidden="1">
      <c r="A54" t="s">
        <v>987</v>
      </c>
      <c r="B54" s="4">
        <v>10004010500013</v>
      </c>
      <c r="C54">
        <v>10</v>
      </c>
      <c r="D54">
        <v>4</v>
      </c>
      <c r="E54">
        <v>1</v>
      </c>
      <c r="F54">
        <v>50</v>
      </c>
      <c r="G54">
        <v>13</v>
      </c>
      <c r="H54">
        <v>0</v>
      </c>
      <c r="I54">
        <v>1000401</v>
      </c>
      <c r="J54">
        <v>2106</v>
      </c>
      <c r="K54">
        <v>54.711096345311681</v>
      </c>
      <c r="L54">
        <f t="shared" si="0"/>
        <v>102330</v>
      </c>
    </row>
    <row r="55" spans="1:12" hidden="1">
      <c r="A55" t="s">
        <v>1069</v>
      </c>
      <c r="B55" s="4">
        <v>10004011300004</v>
      </c>
      <c r="C55">
        <v>10</v>
      </c>
      <c r="D55">
        <v>4</v>
      </c>
      <c r="E55">
        <v>1</v>
      </c>
      <c r="F55">
        <v>130</v>
      </c>
      <c r="G55">
        <v>4</v>
      </c>
      <c r="H55">
        <v>0</v>
      </c>
      <c r="I55">
        <v>1000401</v>
      </c>
      <c r="J55">
        <v>200</v>
      </c>
      <c r="K55">
        <v>55.154646874629961</v>
      </c>
      <c r="L55">
        <f t="shared" si="0"/>
        <v>102530</v>
      </c>
    </row>
    <row r="56" spans="1:12" hidden="1">
      <c r="A56" t="s">
        <v>916</v>
      </c>
      <c r="B56" s="4">
        <v>10004010100013</v>
      </c>
      <c r="C56">
        <v>10</v>
      </c>
      <c r="D56">
        <v>4</v>
      </c>
      <c r="E56">
        <v>1</v>
      </c>
      <c r="F56">
        <v>10</v>
      </c>
      <c r="G56">
        <v>13</v>
      </c>
      <c r="H56">
        <v>0</v>
      </c>
      <c r="I56">
        <v>1000401</v>
      </c>
      <c r="J56">
        <v>1778</v>
      </c>
      <c r="K56">
        <v>56.071203047952025</v>
      </c>
      <c r="L56">
        <f t="shared" si="0"/>
        <v>104308</v>
      </c>
    </row>
    <row r="57" spans="1:12" hidden="1">
      <c r="A57" t="s">
        <v>907</v>
      </c>
      <c r="B57" s="4">
        <v>10004010400021</v>
      </c>
      <c r="C57">
        <v>10</v>
      </c>
      <c r="D57">
        <v>4</v>
      </c>
      <c r="E57">
        <v>1</v>
      </c>
      <c r="F57">
        <v>40</v>
      </c>
      <c r="G57">
        <v>21</v>
      </c>
      <c r="H57">
        <v>0</v>
      </c>
      <c r="I57">
        <v>1000401</v>
      </c>
      <c r="J57">
        <v>947</v>
      </c>
      <c r="K57">
        <v>56.465624065524779</v>
      </c>
      <c r="L57">
        <f t="shared" si="0"/>
        <v>105255</v>
      </c>
    </row>
    <row r="58" spans="1:12" hidden="1">
      <c r="A58" t="s">
        <v>962</v>
      </c>
      <c r="B58" s="4">
        <v>10004010300019</v>
      </c>
      <c r="C58">
        <v>10</v>
      </c>
      <c r="D58">
        <v>4</v>
      </c>
      <c r="E58">
        <v>1</v>
      </c>
      <c r="F58">
        <v>30</v>
      </c>
      <c r="G58">
        <v>19</v>
      </c>
      <c r="H58">
        <v>0</v>
      </c>
      <c r="I58">
        <v>1000401</v>
      </c>
      <c r="J58">
        <v>620</v>
      </c>
      <c r="K58">
        <v>58.08701233379297</v>
      </c>
      <c r="L58">
        <f t="shared" si="0"/>
        <v>105875</v>
      </c>
    </row>
    <row r="59" spans="1:12" hidden="1">
      <c r="A59" t="s">
        <v>840</v>
      </c>
      <c r="B59" s="4">
        <v>10004010400016</v>
      </c>
      <c r="C59">
        <v>10</v>
      </c>
      <c r="D59">
        <v>4</v>
      </c>
      <c r="E59">
        <v>1</v>
      </c>
      <c r="F59">
        <v>40</v>
      </c>
      <c r="G59">
        <v>16</v>
      </c>
      <c r="H59">
        <v>0</v>
      </c>
      <c r="I59">
        <v>1000401</v>
      </c>
      <c r="J59">
        <v>797</v>
      </c>
      <c r="K59">
        <v>60.925403576378002</v>
      </c>
      <c r="L59">
        <f t="shared" si="0"/>
        <v>106672</v>
      </c>
    </row>
    <row r="60" spans="1:12" hidden="1">
      <c r="A60" t="s">
        <v>921</v>
      </c>
      <c r="B60" s="4">
        <v>10004010100018</v>
      </c>
      <c r="C60">
        <v>10</v>
      </c>
      <c r="D60">
        <v>4</v>
      </c>
      <c r="E60">
        <v>1</v>
      </c>
      <c r="F60">
        <v>10</v>
      </c>
      <c r="G60">
        <v>18</v>
      </c>
      <c r="H60">
        <v>0</v>
      </c>
      <c r="I60">
        <v>1000401</v>
      </c>
      <c r="J60">
        <v>1827</v>
      </c>
      <c r="K60">
        <v>61.792803914189079</v>
      </c>
      <c r="L60">
        <f t="shared" si="0"/>
        <v>108499</v>
      </c>
    </row>
    <row r="61" spans="1:12" hidden="1">
      <c r="A61" t="s">
        <v>1049</v>
      </c>
      <c r="B61" s="4">
        <v>10004011000007</v>
      </c>
      <c r="C61">
        <v>10</v>
      </c>
      <c r="D61">
        <v>4</v>
      </c>
      <c r="E61">
        <v>1</v>
      </c>
      <c r="F61">
        <v>100</v>
      </c>
      <c r="G61">
        <v>7</v>
      </c>
      <c r="H61">
        <v>0</v>
      </c>
      <c r="I61">
        <v>1000401</v>
      </c>
      <c r="J61">
        <v>529</v>
      </c>
      <c r="K61">
        <v>62.750534462874207</v>
      </c>
      <c r="L61">
        <f t="shared" si="0"/>
        <v>109028</v>
      </c>
    </row>
    <row r="62" spans="1:12" hidden="1">
      <c r="A62" t="s">
        <v>1054</v>
      </c>
      <c r="B62" s="4">
        <v>10004011100002</v>
      </c>
      <c r="C62">
        <v>10</v>
      </c>
      <c r="D62">
        <v>4</v>
      </c>
      <c r="E62">
        <v>1</v>
      </c>
      <c r="F62">
        <v>110</v>
      </c>
      <c r="G62">
        <v>2</v>
      </c>
      <c r="H62">
        <v>0</v>
      </c>
      <c r="I62">
        <v>1000401</v>
      </c>
      <c r="J62">
        <v>657</v>
      </c>
      <c r="K62">
        <v>63.309128840208885</v>
      </c>
      <c r="L62">
        <f t="shared" si="0"/>
        <v>109685</v>
      </c>
    </row>
    <row r="63" spans="1:12" hidden="1">
      <c r="A63" t="s">
        <v>1061</v>
      </c>
      <c r="B63" s="4">
        <v>10004011200003</v>
      </c>
      <c r="C63">
        <v>10</v>
      </c>
      <c r="D63">
        <v>4</v>
      </c>
      <c r="E63">
        <v>1</v>
      </c>
      <c r="F63">
        <v>120</v>
      </c>
      <c r="G63">
        <v>3</v>
      </c>
      <c r="H63">
        <v>0</v>
      </c>
      <c r="I63">
        <v>1000401</v>
      </c>
      <c r="J63">
        <v>176</v>
      </c>
      <c r="K63">
        <v>65.480998419795654</v>
      </c>
      <c r="L63">
        <f t="shared" si="0"/>
        <v>109861</v>
      </c>
    </row>
    <row r="64" spans="1:12" hidden="1">
      <c r="A64" t="s">
        <v>989</v>
      </c>
      <c r="B64" s="4">
        <v>10004010500015</v>
      </c>
      <c r="C64">
        <v>10</v>
      </c>
      <c r="D64">
        <v>4</v>
      </c>
      <c r="E64">
        <v>1</v>
      </c>
      <c r="F64">
        <v>50</v>
      </c>
      <c r="G64">
        <v>15</v>
      </c>
      <c r="H64">
        <v>0</v>
      </c>
      <c r="I64">
        <v>1000401</v>
      </c>
      <c r="J64">
        <v>3020</v>
      </c>
      <c r="K64">
        <v>65.739246414455266</v>
      </c>
      <c r="L64">
        <f t="shared" si="0"/>
        <v>112881</v>
      </c>
    </row>
    <row r="65" spans="1:15" hidden="1">
      <c r="A65" t="s">
        <v>928</v>
      </c>
      <c r="B65" s="4">
        <v>10004010100027</v>
      </c>
      <c r="C65">
        <v>10</v>
      </c>
      <c r="D65">
        <v>4</v>
      </c>
      <c r="E65">
        <v>1</v>
      </c>
      <c r="F65">
        <v>10</v>
      </c>
      <c r="G65">
        <v>27</v>
      </c>
      <c r="H65">
        <v>0</v>
      </c>
      <c r="I65">
        <v>1000401</v>
      </c>
      <c r="J65">
        <v>4096</v>
      </c>
      <c r="K65">
        <v>66.071526795642129</v>
      </c>
      <c r="L65">
        <f t="shared" si="0"/>
        <v>116977</v>
      </c>
    </row>
    <row r="66" spans="1:15" hidden="1">
      <c r="A66" t="s">
        <v>985</v>
      </c>
      <c r="B66" s="4">
        <v>10004010500011</v>
      </c>
      <c r="C66">
        <v>10</v>
      </c>
      <c r="D66">
        <v>4</v>
      </c>
      <c r="E66">
        <v>1</v>
      </c>
      <c r="F66">
        <v>50</v>
      </c>
      <c r="G66">
        <v>11</v>
      </c>
      <c r="H66">
        <v>0</v>
      </c>
      <c r="I66">
        <v>1000401</v>
      </c>
      <c r="J66">
        <v>2273</v>
      </c>
      <c r="K66">
        <v>66.095111580577651</v>
      </c>
      <c r="L66">
        <f t="shared" si="0"/>
        <v>119250</v>
      </c>
    </row>
    <row r="67" spans="1:15" hidden="1">
      <c r="A67" t="s">
        <v>954</v>
      </c>
      <c r="B67" s="4">
        <v>10004010300007</v>
      </c>
      <c r="C67">
        <v>10</v>
      </c>
      <c r="D67">
        <v>4</v>
      </c>
      <c r="E67">
        <v>1</v>
      </c>
      <c r="F67">
        <v>30</v>
      </c>
      <c r="G67">
        <v>7</v>
      </c>
      <c r="H67">
        <v>0</v>
      </c>
      <c r="I67">
        <v>1000401</v>
      </c>
      <c r="J67">
        <v>2380</v>
      </c>
      <c r="K67">
        <v>66.527370961780775</v>
      </c>
      <c r="L67">
        <f t="shared" si="0"/>
        <v>121630</v>
      </c>
    </row>
    <row r="68" spans="1:15" hidden="1">
      <c r="A68" t="s">
        <v>1032</v>
      </c>
      <c r="B68" s="4">
        <v>10004010800010</v>
      </c>
      <c r="C68">
        <v>10</v>
      </c>
      <c r="D68">
        <v>4</v>
      </c>
      <c r="E68">
        <v>1</v>
      </c>
      <c r="F68">
        <v>80</v>
      </c>
      <c r="G68">
        <v>10</v>
      </c>
      <c r="H68">
        <v>0</v>
      </c>
      <c r="I68">
        <v>1000401</v>
      </c>
      <c r="J68">
        <v>1443</v>
      </c>
      <c r="K68">
        <v>67.142818992631504</v>
      </c>
      <c r="L68">
        <f t="shared" ref="L68:L131" si="1">J68+L67</f>
        <v>123073</v>
      </c>
    </row>
    <row r="69" spans="1:15" hidden="1">
      <c r="A69" t="s">
        <v>934</v>
      </c>
      <c r="B69" s="4">
        <v>10004010200005</v>
      </c>
      <c r="C69">
        <v>10</v>
      </c>
      <c r="D69">
        <v>4</v>
      </c>
      <c r="E69">
        <v>1</v>
      </c>
      <c r="F69">
        <v>20</v>
      </c>
      <c r="G69">
        <v>5</v>
      </c>
      <c r="H69">
        <v>0</v>
      </c>
      <c r="I69">
        <v>1000401</v>
      </c>
      <c r="J69">
        <v>3045</v>
      </c>
      <c r="K69">
        <v>68.939789781382459</v>
      </c>
      <c r="L69">
        <f t="shared" si="1"/>
        <v>126118</v>
      </c>
    </row>
    <row r="70" spans="1:15" hidden="1">
      <c r="A70" t="s">
        <v>1045</v>
      </c>
      <c r="B70" s="4">
        <v>10004011000003</v>
      </c>
      <c r="C70">
        <v>10</v>
      </c>
      <c r="D70">
        <v>4</v>
      </c>
      <c r="E70">
        <v>1</v>
      </c>
      <c r="F70">
        <v>100</v>
      </c>
      <c r="G70">
        <v>3</v>
      </c>
      <c r="H70">
        <v>0</v>
      </c>
      <c r="I70">
        <v>1000401</v>
      </c>
      <c r="J70">
        <v>991</v>
      </c>
      <c r="K70">
        <v>71.567365462555273</v>
      </c>
      <c r="L70">
        <f t="shared" si="1"/>
        <v>127109</v>
      </c>
    </row>
    <row r="71" spans="1:15" hidden="1">
      <c r="A71" t="s">
        <v>983</v>
      </c>
      <c r="B71" s="4">
        <v>10004010500009</v>
      </c>
      <c r="C71">
        <v>10</v>
      </c>
      <c r="D71">
        <v>4</v>
      </c>
      <c r="E71">
        <v>1</v>
      </c>
      <c r="F71">
        <v>50</v>
      </c>
      <c r="G71">
        <v>9</v>
      </c>
      <c r="H71">
        <v>0</v>
      </c>
      <c r="I71">
        <v>1000401</v>
      </c>
      <c r="J71">
        <v>1089</v>
      </c>
      <c r="K71">
        <v>72.39140499184785</v>
      </c>
      <c r="L71">
        <f t="shared" si="1"/>
        <v>128198</v>
      </c>
    </row>
    <row r="72" spans="1:15" hidden="1">
      <c r="A72" t="s">
        <v>957</v>
      </c>
      <c r="B72" s="4">
        <v>10004010300013</v>
      </c>
      <c r="C72">
        <v>10</v>
      </c>
      <c r="D72">
        <v>4</v>
      </c>
      <c r="E72">
        <v>1</v>
      </c>
      <c r="F72">
        <v>30</v>
      </c>
      <c r="G72">
        <v>13</v>
      </c>
      <c r="H72">
        <v>0</v>
      </c>
      <c r="I72">
        <v>1000401</v>
      </c>
      <c r="J72">
        <v>1003</v>
      </c>
      <c r="K72">
        <v>73.082195194329628</v>
      </c>
      <c r="L72">
        <f t="shared" si="1"/>
        <v>129201</v>
      </c>
    </row>
    <row r="73" spans="1:15" hidden="1">
      <c r="A73" t="s">
        <v>993</v>
      </c>
      <c r="B73" s="4">
        <v>10004010500019</v>
      </c>
      <c r="C73">
        <v>10</v>
      </c>
      <c r="D73">
        <v>4</v>
      </c>
      <c r="E73">
        <v>1</v>
      </c>
      <c r="F73">
        <v>50</v>
      </c>
      <c r="G73">
        <v>19</v>
      </c>
      <c r="H73">
        <v>0</v>
      </c>
      <c r="I73">
        <v>1000401</v>
      </c>
      <c r="J73">
        <v>3756</v>
      </c>
      <c r="K73">
        <v>75.016507259501921</v>
      </c>
      <c r="L73">
        <f t="shared" si="1"/>
        <v>132957</v>
      </c>
    </row>
    <row r="74" spans="1:15" hidden="1">
      <c r="A74" t="s">
        <v>1017</v>
      </c>
      <c r="B74" s="4">
        <v>10004010700006</v>
      </c>
      <c r="C74">
        <v>10</v>
      </c>
      <c r="D74">
        <v>4</v>
      </c>
      <c r="E74">
        <v>1</v>
      </c>
      <c r="F74">
        <v>70</v>
      </c>
      <c r="G74">
        <v>6</v>
      </c>
      <c r="H74">
        <v>0</v>
      </c>
      <c r="I74">
        <v>1000401</v>
      </c>
      <c r="J74">
        <v>1542</v>
      </c>
      <c r="K74">
        <v>75.082025246752053</v>
      </c>
      <c r="L74">
        <f t="shared" si="1"/>
        <v>134499</v>
      </c>
    </row>
    <row r="75" spans="1:15" hidden="1">
      <c r="A75" t="s">
        <v>917</v>
      </c>
      <c r="B75" s="4">
        <v>10004010100014</v>
      </c>
      <c r="C75">
        <v>10</v>
      </c>
      <c r="D75">
        <v>4</v>
      </c>
      <c r="E75">
        <v>1</v>
      </c>
      <c r="F75">
        <v>10</v>
      </c>
      <c r="G75">
        <v>14</v>
      </c>
      <c r="H75">
        <v>0</v>
      </c>
      <c r="I75">
        <v>1000401</v>
      </c>
      <c r="J75">
        <v>2225</v>
      </c>
      <c r="K75">
        <v>76.263522740824925</v>
      </c>
      <c r="L75">
        <f t="shared" si="1"/>
        <v>136724</v>
      </c>
    </row>
    <row r="76" spans="1:15" hidden="1">
      <c r="A76" t="s">
        <v>647</v>
      </c>
      <c r="B76" s="4">
        <v>10004010200024</v>
      </c>
      <c r="C76">
        <v>10</v>
      </c>
      <c r="D76">
        <v>4</v>
      </c>
      <c r="E76">
        <v>1</v>
      </c>
      <c r="F76">
        <v>20</v>
      </c>
      <c r="G76">
        <v>24</v>
      </c>
      <c r="H76">
        <v>0</v>
      </c>
      <c r="I76">
        <v>1000401</v>
      </c>
      <c r="J76">
        <v>1484</v>
      </c>
      <c r="K76">
        <v>78.518148131108063</v>
      </c>
      <c r="L76">
        <f t="shared" si="1"/>
        <v>138208</v>
      </c>
    </row>
    <row r="77" spans="1:15" hidden="1">
      <c r="A77" t="s">
        <v>1035</v>
      </c>
      <c r="B77" s="4">
        <v>10004010900002</v>
      </c>
      <c r="C77">
        <v>10</v>
      </c>
      <c r="D77">
        <v>4</v>
      </c>
      <c r="E77">
        <v>1</v>
      </c>
      <c r="F77">
        <v>90</v>
      </c>
      <c r="G77">
        <v>2</v>
      </c>
      <c r="H77">
        <v>0</v>
      </c>
      <c r="I77">
        <v>1000401</v>
      </c>
      <c r="J77">
        <v>1212</v>
      </c>
      <c r="K77">
        <v>79.768575956297809</v>
      </c>
      <c r="L77">
        <f t="shared" si="1"/>
        <v>139420</v>
      </c>
    </row>
    <row r="78" spans="1:15">
      <c r="A78" s="2" t="s">
        <v>618</v>
      </c>
      <c r="B78" s="5">
        <v>10004010400008</v>
      </c>
      <c r="C78" s="2">
        <v>10</v>
      </c>
      <c r="D78" s="2">
        <v>4</v>
      </c>
      <c r="E78" s="2">
        <v>1</v>
      </c>
      <c r="F78" s="2">
        <v>40</v>
      </c>
      <c r="G78" s="2">
        <v>8</v>
      </c>
      <c r="H78" s="2">
        <v>0</v>
      </c>
      <c r="I78" s="2">
        <v>1000401</v>
      </c>
      <c r="J78" s="2">
        <v>3433</v>
      </c>
      <c r="K78" s="2">
        <v>81.249745242845052</v>
      </c>
      <c r="L78" s="2">
        <f t="shared" si="1"/>
        <v>142853</v>
      </c>
      <c r="M78" s="2"/>
      <c r="N78" s="2"/>
      <c r="O78" s="2">
        <v>1</v>
      </c>
    </row>
    <row r="79" spans="1:15" hidden="1">
      <c r="A79" t="s">
        <v>937</v>
      </c>
      <c r="B79" s="4">
        <v>10004010200009</v>
      </c>
      <c r="C79">
        <v>10</v>
      </c>
      <c r="D79">
        <v>4</v>
      </c>
      <c r="E79">
        <v>1</v>
      </c>
      <c r="F79">
        <v>20</v>
      </c>
      <c r="G79">
        <v>9</v>
      </c>
      <c r="H79">
        <v>0</v>
      </c>
      <c r="I79">
        <v>1000401</v>
      </c>
      <c r="J79">
        <v>2662</v>
      </c>
      <c r="K79">
        <v>82.669903787359203</v>
      </c>
      <c r="L79">
        <f t="shared" si="1"/>
        <v>145515</v>
      </c>
    </row>
    <row r="80" spans="1:15" hidden="1">
      <c r="A80" t="s">
        <v>988</v>
      </c>
      <c r="B80" s="4">
        <v>10004010500014</v>
      </c>
      <c r="C80">
        <v>10</v>
      </c>
      <c r="D80">
        <v>4</v>
      </c>
      <c r="E80">
        <v>1</v>
      </c>
      <c r="F80">
        <v>50</v>
      </c>
      <c r="G80">
        <v>14</v>
      </c>
      <c r="H80">
        <v>0</v>
      </c>
      <c r="I80">
        <v>1000401</v>
      </c>
      <c r="J80">
        <v>4768</v>
      </c>
      <c r="K80">
        <v>82.78600745047261</v>
      </c>
      <c r="L80">
        <f t="shared" si="1"/>
        <v>150283</v>
      </c>
    </row>
    <row r="81" spans="1:12" hidden="1">
      <c r="A81" t="s">
        <v>935</v>
      </c>
      <c r="B81" s="4">
        <v>10004010200006</v>
      </c>
      <c r="C81">
        <v>10</v>
      </c>
      <c r="D81">
        <v>4</v>
      </c>
      <c r="E81">
        <v>1</v>
      </c>
      <c r="F81">
        <v>20</v>
      </c>
      <c r="G81">
        <v>6</v>
      </c>
      <c r="H81">
        <v>0</v>
      </c>
      <c r="I81">
        <v>1000401</v>
      </c>
      <c r="J81">
        <v>7884</v>
      </c>
      <c r="K81">
        <v>82.958907371082972</v>
      </c>
      <c r="L81">
        <f t="shared" si="1"/>
        <v>158167</v>
      </c>
    </row>
    <row r="82" spans="1:12" hidden="1">
      <c r="A82" t="s">
        <v>1018</v>
      </c>
      <c r="B82" s="4">
        <v>10004010700007</v>
      </c>
      <c r="C82">
        <v>10</v>
      </c>
      <c r="D82">
        <v>4</v>
      </c>
      <c r="E82">
        <v>1</v>
      </c>
      <c r="F82">
        <v>70</v>
      </c>
      <c r="G82">
        <v>7</v>
      </c>
      <c r="H82">
        <v>0</v>
      </c>
      <c r="I82">
        <v>1000401</v>
      </c>
      <c r="J82">
        <v>588</v>
      </c>
      <c r="K82">
        <v>83.522833321305313</v>
      </c>
      <c r="L82">
        <f t="shared" si="1"/>
        <v>158755</v>
      </c>
    </row>
    <row r="83" spans="1:12" hidden="1">
      <c r="A83" t="s">
        <v>905</v>
      </c>
      <c r="B83" s="4">
        <v>10004010100001</v>
      </c>
      <c r="C83">
        <v>10</v>
      </c>
      <c r="D83">
        <v>4</v>
      </c>
      <c r="E83">
        <v>1</v>
      </c>
      <c r="F83">
        <v>10</v>
      </c>
      <c r="G83">
        <v>1</v>
      </c>
      <c r="H83">
        <v>0</v>
      </c>
      <c r="I83">
        <v>1000401</v>
      </c>
      <c r="J83">
        <v>9923</v>
      </c>
      <c r="K83">
        <v>83.590109259085608</v>
      </c>
      <c r="L83">
        <f t="shared" si="1"/>
        <v>168678</v>
      </c>
    </row>
    <row r="84" spans="1:12" hidden="1">
      <c r="A84" t="s">
        <v>950</v>
      </c>
      <c r="B84" s="4">
        <v>10004010300003</v>
      </c>
      <c r="C84">
        <v>10</v>
      </c>
      <c r="D84">
        <v>4</v>
      </c>
      <c r="E84">
        <v>1</v>
      </c>
      <c r="F84">
        <v>30</v>
      </c>
      <c r="G84">
        <v>3</v>
      </c>
      <c r="H84">
        <v>0</v>
      </c>
      <c r="I84">
        <v>1000401</v>
      </c>
      <c r="J84">
        <v>4048</v>
      </c>
      <c r="K84">
        <v>84.825538993039686</v>
      </c>
      <c r="L84">
        <f t="shared" si="1"/>
        <v>172726</v>
      </c>
    </row>
    <row r="85" spans="1:12" hidden="1">
      <c r="A85" t="s">
        <v>922</v>
      </c>
      <c r="B85" s="4">
        <v>10004010100019</v>
      </c>
      <c r="C85">
        <v>10</v>
      </c>
      <c r="D85">
        <v>4</v>
      </c>
      <c r="E85">
        <v>1</v>
      </c>
      <c r="F85">
        <v>10</v>
      </c>
      <c r="G85">
        <v>19</v>
      </c>
      <c r="H85">
        <v>0</v>
      </c>
      <c r="I85">
        <v>1000401</v>
      </c>
      <c r="J85">
        <v>1624</v>
      </c>
      <c r="K85">
        <v>86.399310580824306</v>
      </c>
      <c r="L85">
        <f t="shared" si="1"/>
        <v>174350</v>
      </c>
    </row>
    <row r="86" spans="1:12" hidden="1">
      <c r="A86" t="s">
        <v>1030</v>
      </c>
      <c r="B86" s="4">
        <v>10004010800008</v>
      </c>
      <c r="C86">
        <v>10</v>
      </c>
      <c r="D86">
        <v>4</v>
      </c>
      <c r="E86">
        <v>1</v>
      </c>
      <c r="F86">
        <v>80</v>
      </c>
      <c r="G86">
        <v>8</v>
      </c>
      <c r="H86">
        <v>0</v>
      </c>
      <c r="I86">
        <v>1000401</v>
      </c>
      <c r="J86">
        <v>996</v>
      </c>
      <c r="K86">
        <v>86.638512007187273</v>
      </c>
      <c r="L86">
        <f t="shared" si="1"/>
        <v>175346</v>
      </c>
    </row>
    <row r="87" spans="1:12" hidden="1">
      <c r="A87" t="s">
        <v>996</v>
      </c>
      <c r="B87" s="4">
        <v>10004010600002</v>
      </c>
      <c r="C87">
        <v>10</v>
      </c>
      <c r="D87">
        <v>4</v>
      </c>
      <c r="E87">
        <v>1</v>
      </c>
      <c r="F87">
        <v>60</v>
      </c>
      <c r="G87">
        <v>2</v>
      </c>
      <c r="H87">
        <v>0</v>
      </c>
      <c r="I87">
        <v>1000401</v>
      </c>
      <c r="J87">
        <v>1721</v>
      </c>
      <c r="K87">
        <v>87.03949731723128</v>
      </c>
      <c r="L87">
        <f t="shared" si="1"/>
        <v>177067</v>
      </c>
    </row>
    <row r="88" spans="1:12" hidden="1">
      <c r="A88" t="s">
        <v>981</v>
      </c>
      <c r="B88" s="4">
        <v>10004010500007</v>
      </c>
      <c r="C88">
        <v>10</v>
      </c>
      <c r="D88">
        <v>4</v>
      </c>
      <c r="E88">
        <v>1</v>
      </c>
      <c r="F88">
        <v>50</v>
      </c>
      <c r="G88">
        <v>7</v>
      </c>
      <c r="H88">
        <v>0</v>
      </c>
      <c r="I88">
        <v>1000401</v>
      </c>
      <c r="J88">
        <v>2752</v>
      </c>
      <c r="K88">
        <v>87.308429144021559</v>
      </c>
      <c r="L88">
        <f t="shared" si="1"/>
        <v>179819</v>
      </c>
    </row>
    <row r="89" spans="1:12" hidden="1">
      <c r="A89" t="s">
        <v>925</v>
      </c>
      <c r="B89" s="4">
        <v>10004010100022</v>
      </c>
      <c r="C89">
        <v>10</v>
      </c>
      <c r="D89">
        <v>4</v>
      </c>
      <c r="E89">
        <v>1</v>
      </c>
      <c r="F89">
        <v>10</v>
      </c>
      <c r="G89">
        <v>22</v>
      </c>
      <c r="H89">
        <v>0</v>
      </c>
      <c r="I89">
        <v>1000401</v>
      </c>
      <c r="J89">
        <v>4666</v>
      </c>
      <c r="K89">
        <v>88.336261652914985</v>
      </c>
      <c r="L89">
        <f t="shared" si="1"/>
        <v>184485</v>
      </c>
    </row>
    <row r="90" spans="1:12" hidden="1">
      <c r="A90" t="s">
        <v>1004</v>
      </c>
      <c r="B90" s="4">
        <v>10004010600010</v>
      </c>
      <c r="C90">
        <v>10</v>
      </c>
      <c r="D90">
        <v>4</v>
      </c>
      <c r="E90">
        <v>1</v>
      </c>
      <c r="F90">
        <v>60</v>
      </c>
      <c r="G90">
        <v>10</v>
      </c>
      <c r="H90">
        <v>0</v>
      </c>
      <c r="I90">
        <v>1000401</v>
      </c>
      <c r="J90">
        <v>2204</v>
      </c>
      <c r="K90">
        <v>88.541843075590151</v>
      </c>
      <c r="L90">
        <f t="shared" si="1"/>
        <v>186689</v>
      </c>
    </row>
    <row r="91" spans="1:12" hidden="1">
      <c r="A91" t="s">
        <v>969</v>
      </c>
      <c r="B91" s="4">
        <v>10004010400012</v>
      </c>
      <c r="C91">
        <v>10</v>
      </c>
      <c r="D91">
        <v>4</v>
      </c>
      <c r="E91">
        <v>1</v>
      </c>
      <c r="F91">
        <v>40</v>
      </c>
      <c r="G91">
        <v>12</v>
      </c>
      <c r="H91">
        <v>0</v>
      </c>
      <c r="I91">
        <v>1000401</v>
      </c>
      <c r="J91">
        <v>790</v>
      </c>
      <c r="K91">
        <v>91.268308837210526</v>
      </c>
      <c r="L91">
        <f t="shared" si="1"/>
        <v>187479</v>
      </c>
    </row>
    <row r="92" spans="1:12" hidden="1">
      <c r="A92" t="s">
        <v>915</v>
      </c>
      <c r="B92" s="4">
        <v>10004010100012</v>
      </c>
      <c r="C92">
        <v>10</v>
      </c>
      <c r="D92">
        <v>4</v>
      </c>
      <c r="E92">
        <v>1</v>
      </c>
      <c r="F92">
        <v>10</v>
      </c>
      <c r="G92">
        <v>12</v>
      </c>
      <c r="H92">
        <v>0</v>
      </c>
      <c r="I92">
        <v>1000401</v>
      </c>
      <c r="J92">
        <v>4189</v>
      </c>
      <c r="K92">
        <v>91.444376605846486</v>
      </c>
      <c r="L92">
        <f t="shared" si="1"/>
        <v>191668</v>
      </c>
    </row>
    <row r="93" spans="1:12" hidden="1">
      <c r="A93" t="s">
        <v>1031</v>
      </c>
      <c r="B93" s="4">
        <v>10004010800009</v>
      </c>
      <c r="C93">
        <v>10</v>
      </c>
      <c r="D93">
        <v>4</v>
      </c>
      <c r="E93">
        <v>1</v>
      </c>
      <c r="F93">
        <v>80</v>
      </c>
      <c r="G93">
        <v>9</v>
      </c>
      <c r="H93">
        <v>0</v>
      </c>
      <c r="I93">
        <v>1000401</v>
      </c>
      <c r="J93">
        <v>1506</v>
      </c>
      <c r="K93">
        <v>91.781011575337544</v>
      </c>
      <c r="L93">
        <f t="shared" si="1"/>
        <v>193174</v>
      </c>
    </row>
    <row r="94" spans="1:12" hidden="1">
      <c r="A94" t="s">
        <v>986</v>
      </c>
      <c r="B94" s="4">
        <v>10004010500012</v>
      </c>
      <c r="C94">
        <v>10</v>
      </c>
      <c r="D94">
        <v>4</v>
      </c>
      <c r="E94">
        <v>1</v>
      </c>
      <c r="F94">
        <v>50</v>
      </c>
      <c r="G94">
        <v>12</v>
      </c>
      <c r="H94">
        <v>0</v>
      </c>
      <c r="I94">
        <v>1000401</v>
      </c>
      <c r="J94">
        <v>1489</v>
      </c>
      <c r="K94">
        <v>94.420595736601456</v>
      </c>
      <c r="L94">
        <f t="shared" si="1"/>
        <v>194663</v>
      </c>
    </row>
    <row r="95" spans="1:12" hidden="1">
      <c r="A95" t="s">
        <v>1028</v>
      </c>
      <c r="B95" s="4">
        <v>10004010800005</v>
      </c>
      <c r="C95">
        <v>10</v>
      </c>
      <c r="D95">
        <v>4</v>
      </c>
      <c r="E95">
        <v>1</v>
      </c>
      <c r="F95">
        <v>80</v>
      </c>
      <c r="G95">
        <v>5</v>
      </c>
      <c r="H95">
        <v>0</v>
      </c>
      <c r="I95">
        <v>1000401</v>
      </c>
      <c r="J95">
        <v>347</v>
      </c>
      <c r="K95">
        <v>95.631828744032532</v>
      </c>
      <c r="L95">
        <f t="shared" si="1"/>
        <v>195010</v>
      </c>
    </row>
    <row r="96" spans="1:12" hidden="1">
      <c r="A96" t="s">
        <v>995</v>
      </c>
      <c r="B96" s="4">
        <v>10004010800007</v>
      </c>
      <c r="C96">
        <v>10</v>
      </c>
      <c r="D96">
        <v>4</v>
      </c>
      <c r="E96">
        <v>1</v>
      </c>
      <c r="F96">
        <v>80</v>
      </c>
      <c r="G96">
        <v>7</v>
      </c>
      <c r="H96">
        <v>0</v>
      </c>
      <c r="I96">
        <v>1000401</v>
      </c>
      <c r="J96">
        <v>470</v>
      </c>
      <c r="K96">
        <v>95.759107926689182</v>
      </c>
      <c r="L96">
        <f t="shared" si="1"/>
        <v>195480</v>
      </c>
    </row>
    <row r="97" spans="1:15" hidden="1">
      <c r="A97" t="s">
        <v>1044</v>
      </c>
      <c r="B97" s="4">
        <v>10004011000002</v>
      </c>
      <c r="C97">
        <v>10</v>
      </c>
      <c r="D97">
        <v>4</v>
      </c>
      <c r="E97">
        <v>1</v>
      </c>
      <c r="F97">
        <v>100</v>
      </c>
      <c r="G97">
        <v>2</v>
      </c>
      <c r="H97">
        <v>0</v>
      </c>
      <c r="I97">
        <v>1000401</v>
      </c>
      <c r="J97">
        <v>1723</v>
      </c>
      <c r="K97">
        <v>95.982700623684892</v>
      </c>
      <c r="L97">
        <f t="shared" si="1"/>
        <v>197203</v>
      </c>
    </row>
    <row r="98" spans="1:15" hidden="1">
      <c r="A98" t="s">
        <v>1036</v>
      </c>
      <c r="B98" s="4">
        <v>10004010900003</v>
      </c>
      <c r="C98">
        <v>10</v>
      </c>
      <c r="D98">
        <v>4</v>
      </c>
      <c r="E98">
        <v>1</v>
      </c>
      <c r="F98">
        <v>90</v>
      </c>
      <c r="G98">
        <v>3</v>
      </c>
      <c r="H98">
        <v>0</v>
      </c>
      <c r="I98">
        <v>1000401</v>
      </c>
      <c r="J98">
        <v>2461</v>
      </c>
      <c r="K98">
        <v>96.245258292708257</v>
      </c>
      <c r="L98">
        <f t="shared" si="1"/>
        <v>199664</v>
      </c>
    </row>
    <row r="99" spans="1:15" hidden="1">
      <c r="A99" t="s">
        <v>1050</v>
      </c>
      <c r="B99" s="4">
        <v>10004011000008</v>
      </c>
      <c r="C99">
        <v>10</v>
      </c>
      <c r="D99">
        <v>4</v>
      </c>
      <c r="E99">
        <v>1</v>
      </c>
      <c r="F99">
        <v>100</v>
      </c>
      <c r="G99">
        <v>8</v>
      </c>
      <c r="H99">
        <v>0</v>
      </c>
      <c r="I99">
        <v>1000401</v>
      </c>
      <c r="J99">
        <v>764</v>
      </c>
      <c r="K99">
        <v>96.672364958608156</v>
      </c>
      <c r="L99">
        <f t="shared" si="1"/>
        <v>200428</v>
      </c>
    </row>
    <row r="100" spans="1:15" hidden="1">
      <c r="A100" t="s">
        <v>991</v>
      </c>
      <c r="B100" s="4">
        <v>10004010500017</v>
      </c>
      <c r="C100">
        <v>10</v>
      </c>
      <c r="D100">
        <v>4</v>
      </c>
      <c r="E100">
        <v>1</v>
      </c>
      <c r="F100">
        <v>50</v>
      </c>
      <c r="G100">
        <v>17</v>
      </c>
      <c r="H100">
        <v>0</v>
      </c>
      <c r="I100">
        <v>1000401</v>
      </c>
      <c r="J100">
        <v>2963</v>
      </c>
      <c r="K100">
        <v>96.987009527949851</v>
      </c>
      <c r="L100">
        <f t="shared" si="1"/>
        <v>203391</v>
      </c>
    </row>
    <row r="101" spans="1:15" hidden="1">
      <c r="A101" t="s">
        <v>961</v>
      </c>
      <c r="B101" s="4">
        <v>10004010300018</v>
      </c>
      <c r="C101">
        <v>10</v>
      </c>
      <c r="D101">
        <v>4</v>
      </c>
      <c r="E101">
        <v>1</v>
      </c>
      <c r="F101">
        <v>30</v>
      </c>
      <c r="G101">
        <v>18</v>
      </c>
      <c r="H101">
        <v>0</v>
      </c>
      <c r="I101">
        <v>1000401</v>
      </c>
      <c r="J101">
        <v>739</v>
      </c>
      <c r="K101">
        <v>98.227258093002376</v>
      </c>
      <c r="L101">
        <f t="shared" si="1"/>
        <v>204130</v>
      </c>
    </row>
    <row r="102" spans="1:15" hidden="1">
      <c r="A102" t="s">
        <v>931</v>
      </c>
      <c r="B102" s="4">
        <v>10004010200002</v>
      </c>
      <c r="C102">
        <v>10</v>
      </c>
      <c r="D102">
        <v>4</v>
      </c>
      <c r="E102">
        <v>1</v>
      </c>
      <c r="F102">
        <v>20</v>
      </c>
      <c r="G102">
        <v>2</v>
      </c>
      <c r="H102">
        <v>0</v>
      </c>
      <c r="I102">
        <v>1000401</v>
      </c>
      <c r="J102">
        <v>401</v>
      </c>
      <c r="K102">
        <v>99.40519995690363</v>
      </c>
      <c r="L102">
        <f t="shared" si="1"/>
        <v>204531</v>
      </c>
    </row>
    <row r="103" spans="1:15" hidden="1">
      <c r="A103" t="s">
        <v>945</v>
      </c>
      <c r="B103" s="4">
        <v>10004010200019</v>
      </c>
      <c r="C103">
        <v>10</v>
      </c>
      <c r="D103">
        <v>4</v>
      </c>
      <c r="E103">
        <v>1</v>
      </c>
      <c r="F103">
        <v>20</v>
      </c>
      <c r="G103">
        <v>19</v>
      </c>
      <c r="H103">
        <v>0</v>
      </c>
      <c r="I103">
        <v>1000401</v>
      </c>
      <c r="J103">
        <v>8542</v>
      </c>
      <c r="K103">
        <v>99.704136767047103</v>
      </c>
      <c r="L103">
        <f t="shared" si="1"/>
        <v>213073</v>
      </c>
    </row>
    <row r="104" spans="1:15" hidden="1">
      <c r="A104" t="s">
        <v>941</v>
      </c>
      <c r="B104" s="4">
        <v>10004010200014</v>
      </c>
      <c r="C104">
        <v>10</v>
      </c>
      <c r="D104">
        <v>4</v>
      </c>
      <c r="E104">
        <v>1</v>
      </c>
      <c r="F104">
        <v>20</v>
      </c>
      <c r="G104">
        <v>14</v>
      </c>
      <c r="H104">
        <v>0</v>
      </c>
      <c r="I104">
        <v>1000401</v>
      </c>
      <c r="J104">
        <v>6703</v>
      </c>
      <c r="K104">
        <v>100.08503991130519</v>
      </c>
      <c r="L104">
        <f t="shared" si="1"/>
        <v>219776</v>
      </c>
    </row>
    <row r="105" spans="1:15" hidden="1">
      <c r="A105" t="s">
        <v>1025</v>
      </c>
      <c r="B105" s="4">
        <v>10004010800002</v>
      </c>
      <c r="C105">
        <v>10</v>
      </c>
      <c r="D105">
        <v>4</v>
      </c>
      <c r="E105">
        <v>1</v>
      </c>
      <c r="F105">
        <v>80</v>
      </c>
      <c r="G105">
        <v>2</v>
      </c>
      <c r="H105">
        <v>0</v>
      </c>
      <c r="I105">
        <v>1000401</v>
      </c>
      <c r="J105">
        <v>855</v>
      </c>
      <c r="K105">
        <v>100.66580833133609</v>
      </c>
      <c r="L105">
        <f t="shared" si="1"/>
        <v>220631</v>
      </c>
    </row>
    <row r="106" spans="1:15" hidden="1">
      <c r="A106" t="s">
        <v>927</v>
      </c>
      <c r="B106" s="4">
        <v>10004010100025</v>
      </c>
      <c r="C106">
        <v>10</v>
      </c>
      <c r="D106">
        <v>4</v>
      </c>
      <c r="E106">
        <v>1</v>
      </c>
      <c r="F106">
        <v>10</v>
      </c>
      <c r="G106">
        <v>25</v>
      </c>
      <c r="H106">
        <v>0</v>
      </c>
      <c r="I106">
        <v>1000401</v>
      </c>
      <c r="J106">
        <v>5365</v>
      </c>
      <c r="K106">
        <v>100.80981501850948</v>
      </c>
      <c r="L106">
        <f t="shared" si="1"/>
        <v>225996</v>
      </c>
    </row>
    <row r="107" spans="1:15" hidden="1">
      <c r="A107" t="s">
        <v>520</v>
      </c>
      <c r="B107" s="4">
        <v>10004010200021</v>
      </c>
      <c r="C107">
        <v>10</v>
      </c>
      <c r="D107">
        <v>4</v>
      </c>
      <c r="E107">
        <v>1</v>
      </c>
      <c r="F107">
        <v>20</v>
      </c>
      <c r="G107">
        <v>21</v>
      </c>
      <c r="H107">
        <v>0</v>
      </c>
      <c r="I107">
        <v>1000401</v>
      </c>
      <c r="J107">
        <v>1788</v>
      </c>
      <c r="K107">
        <v>101.4697836535446</v>
      </c>
      <c r="L107">
        <f t="shared" si="1"/>
        <v>227784</v>
      </c>
    </row>
    <row r="108" spans="1:15" hidden="1">
      <c r="A108" t="s">
        <v>268</v>
      </c>
      <c r="B108" s="4">
        <v>10004010200023</v>
      </c>
      <c r="C108">
        <v>10</v>
      </c>
      <c r="D108">
        <v>4</v>
      </c>
      <c r="E108">
        <v>1</v>
      </c>
      <c r="F108">
        <v>20</v>
      </c>
      <c r="G108">
        <v>23</v>
      </c>
      <c r="H108">
        <v>0</v>
      </c>
      <c r="I108">
        <v>1000401</v>
      </c>
      <c r="J108">
        <v>6217</v>
      </c>
      <c r="K108">
        <v>101.83813830215121</v>
      </c>
      <c r="L108">
        <f t="shared" si="1"/>
        <v>234001</v>
      </c>
    </row>
    <row r="109" spans="1:15" hidden="1">
      <c r="A109" t="s">
        <v>923</v>
      </c>
      <c r="B109" s="4">
        <v>10004010100020</v>
      </c>
      <c r="C109">
        <v>10</v>
      </c>
      <c r="D109">
        <v>4</v>
      </c>
      <c r="E109">
        <v>1</v>
      </c>
      <c r="F109">
        <v>10</v>
      </c>
      <c r="G109">
        <v>20</v>
      </c>
      <c r="H109">
        <v>0</v>
      </c>
      <c r="I109">
        <v>1000401</v>
      </c>
      <c r="J109">
        <v>1490</v>
      </c>
      <c r="K109">
        <v>102.13845123870487</v>
      </c>
      <c r="L109">
        <f t="shared" si="1"/>
        <v>235491</v>
      </c>
    </row>
    <row r="110" spans="1:15" hidden="1">
      <c r="A110" t="s">
        <v>1011</v>
      </c>
      <c r="B110" s="4">
        <v>10004010600017</v>
      </c>
      <c r="C110">
        <v>10</v>
      </c>
      <c r="D110">
        <v>4</v>
      </c>
      <c r="E110">
        <v>1</v>
      </c>
      <c r="F110">
        <v>60</v>
      </c>
      <c r="G110">
        <v>17</v>
      </c>
      <c r="H110">
        <v>0</v>
      </c>
      <c r="I110">
        <v>1000401</v>
      </c>
      <c r="J110">
        <v>2557</v>
      </c>
      <c r="K110">
        <v>102.74279776973577</v>
      </c>
      <c r="L110">
        <f t="shared" si="1"/>
        <v>238048</v>
      </c>
    </row>
    <row r="111" spans="1:15" hidden="1">
      <c r="A111" t="s">
        <v>930</v>
      </c>
      <c r="B111" s="4">
        <v>10004010200001</v>
      </c>
      <c r="C111">
        <v>10</v>
      </c>
      <c r="D111">
        <v>4</v>
      </c>
      <c r="E111">
        <v>1</v>
      </c>
      <c r="F111">
        <v>20</v>
      </c>
      <c r="G111">
        <v>1</v>
      </c>
      <c r="H111">
        <v>0</v>
      </c>
      <c r="I111">
        <v>1000401</v>
      </c>
      <c r="J111">
        <v>308</v>
      </c>
      <c r="K111">
        <v>103.07540461136539</v>
      </c>
      <c r="L111">
        <f t="shared" si="1"/>
        <v>238356</v>
      </c>
    </row>
    <row r="112" spans="1:15">
      <c r="A112" s="2" t="s">
        <v>1007</v>
      </c>
      <c r="B112" s="5">
        <v>10004010600013</v>
      </c>
      <c r="C112" s="2">
        <v>10</v>
      </c>
      <c r="D112" s="2">
        <v>4</v>
      </c>
      <c r="E112" s="2">
        <v>1</v>
      </c>
      <c r="F112" s="2">
        <v>60</v>
      </c>
      <c r="G112" s="2">
        <v>13</v>
      </c>
      <c r="H112" s="2">
        <v>0</v>
      </c>
      <c r="I112" s="2">
        <v>1000401</v>
      </c>
      <c r="J112" s="2">
        <v>1020</v>
      </c>
      <c r="K112" s="2">
        <v>104.49055276932927</v>
      </c>
      <c r="L112" s="2">
        <f t="shared" si="1"/>
        <v>239376</v>
      </c>
      <c r="M112" s="2"/>
      <c r="N112" s="2"/>
      <c r="O112" s="2">
        <v>1</v>
      </c>
    </row>
    <row r="113" spans="1:12" hidden="1">
      <c r="A113" t="s">
        <v>924</v>
      </c>
      <c r="B113" s="4">
        <v>10004010100021</v>
      </c>
      <c r="C113">
        <v>10</v>
      </c>
      <c r="D113">
        <v>4</v>
      </c>
      <c r="E113">
        <v>1</v>
      </c>
      <c r="F113">
        <v>10</v>
      </c>
      <c r="G113">
        <v>21</v>
      </c>
      <c r="H113">
        <v>0</v>
      </c>
      <c r="I113">
        <v>1000401</v>
      </c>
      <c r="J113">
        <v>5774</v>
      </c>
      <c r="K113">
        <v>105.74087642875853</v>
      </c>
      <c r="L113">
        <f t="shared" si="1"/>
        <v>245150</v>
      </c>
    </row>
    <row r="114" spans="1:12" hidden="1">
      <c r="A114" t="s">
        <v>959</v>
      </c>
      <c r="B114" s="4">
        <v>10004010300015</v>
      </c>
      <c r="C114">
        <v>10</v>
      </c>
      <c r="D114">
        <v>4</v>
      </c>
      <c r="E114">
        <v>1</v>
      </c>
      <c r="F114">
        <v>30</v>
      </c>
      <c r="G114">
        <v>15</v>
      </c>
      <c r="H114">
        <v>0</v>
      </c>
      <c r="I114">
        <v>1000401</v>
      </c>
      <c r="J114">
        <v>1110</v>
      </c>
      <c r="K114">
        <v>106.37878119608098</v>
      </c>
      <c r="L114">
        <f t="shared" si="1"/>
        <v>246260</v>
      </c>
    </row>
    <row r="115" spans="1:12" hidden="1">
      <c r="A115" t="s">
        <v>1001</v>
      </c>
      <c r="B115" s="4">
        <v>10004010600007</v>
      </c>
      <c r="C115">
        <v>10</v>
      </c>
      <c r="D115">
        <v>4</v>
      </c>
      <c r="E115">
        <v>1</v>
      </c>
      <c r="F115">
        <v>60</v>
      </c>
      <c r="G115">
        <v>7</v>
      </c>
      <c r="H115">
        <v>0</v>
      </c>
      <c r="I115">
        <v>1000401</v>
      </c>
      <c r="J115">
        <v>2966</v>
      </c>
      <c r="K115">
        <v>111.72814028547633</v>
      </c>
      <c r="L115">
        <f t="shared" si="1"/>
        <v>249226</v>
      </c>
    </row>
    <row r="116" spans="1:12" hidden="1">
      <c r="A116" t="s">
        <v>971</v>
      </c>
      <c r="B116" s="4">
        <v>10004010400015</v>
      </c>
      <c r="C116">
        <v>10</v>
      </c>
      <c r="D116">
        <v>4</v>
      </c>
      <c r="E116">
        <v>1</v>
      </c>
      <c r="F116">
        <v>40</v>
      </c>
      <c r="G116">
        <v>15</v>
      </c>
      <c r="H116">
        <v>0</v>
      </c>
      <c r="I116">
        <v>1000401</v>
      </c>
      <c r="J116">
        <v>1812</v>
      </c>
      <c r="K116">
        <v>113.09241502009475</v>
      </c>
      <c r="L116">
        <f t="shared" si="1"/>
        <v>251038</v>
      </c>
    </row>
    <row r="117" spans="1:12" hidden="1">
      <c r="A117" t="s">
        <v>906</v>
      </c>
      <c r="B117" s="4">
        <v>10004010100002</v>
      </c>
      <c r="C117">
        <v>10</v>
      </c>
      <c r="D117">
        <v>4</v>
      </c>
      <c r="E117">
        <v>1</v>
      </c>
      <c r="F117">
        <v>10</v>
      </c>
      <c r="G117">
        <v>2</v>
      </c>
      <c r="H117">
        <v>0</v>
      </c>
      <c r="I117">
        <v>1000401</v>
      </c>
      <c r="J117">
        <v>7557</v>
      </c>
      <c r="K117">
        <v>113.19852207873176</v>
      </c>
      <c r="L117">
        <f t="shared" si="1"/>
        <v>258595</v>
      </c>
    </row>
    <row r="118" spans="1:12" hidden="1">
      <c r="A118" t="s">
        <v>1047</v>
      </c>
      <c r="B118" s="4">
        <v>10004011000005</v>
      </c>
      <c r="C118">
        <v>10</v>
      </c>
      <c r="D118">
        <v>4</v>
      </c>
      <c r="E118">
        <v>1</v>
      </c>
      <c r="F118">
        <v>100</v>
      </c>
      <c r="G118">
        <v>5</v>
      </c>
      <c r="H118">
        <v>0</v>
      </c>
      <c r="I118">
        <v>1000401</v>
      </c>
      <c r="J118">
        <v>787</v>
      </c>
      <c r="K118">
        <v>113.82591533333888</v>
      </c>
      <c r="L118">
        <f t="shared" si="1"/>
        <v>259382</v>
      </c>
    </row>
    <row r="119" spans="1:12" hidden="1">
      <c r="A119" t="s">
        <v>1005</v>
      </c>
      <c r="B119" s="4">
        <v>10004010600011</v>
      </c>
      <c r="C119">
        <v>10</v>
      </c>
      <c r="D119">
        <v>4</v>
      </c>
      <c r="E119">
        <v>1</v>
      </c>
      <c r="F119">
        <v>60</v>
      </c>
      <c r="G119">
        <v>11</v>
      </c>
      <c r="H119">
        <v>0</v>
      </c>
      <c r="I119">
        <v>1000401</v>
      </c>
      <c r="J119">
        <v>4194</v>
      </c>
      <c r="K119">
        <v>114.69933981248181</v>
      </c>
      <c r="L119">
        <f t="shared" si="1"/>
        <v>263576</v>
      </c>
    </row>
    <row r="120" spans="1:12" hidden="1">
      <c r="A120" t="s">
        <v>1006</v>
      </c>
      <c r="B120" s="4">
        <v>10004010600012</v>
      </c>
      <c r="C120">
        <v>10</v>
      </c>
      <c r="D120">
        <v>4</v>
      </c>
      <c r="E120">
        <v>1</v>
      </c>
      <c r="F120">
        <v>60</v>
      </c>
      <c r="G120">
        <v>12</v>
      </c>
      <c r="H120">
        <v>0</v>
      </c>
      <c r="I120">
        <v>1000401</v>
      </c>
      <c r="J120">
        <v>1388</v>
      </c>
      <c r="K120">
        <v>115.17127886109708</v>
      </c>
      <c r="L120">
        <f t="shared" si="1"/>
        <v>264964</v>
      </c>
    </row>
    <row r="121" spans="1:12" hidden="1">
      <c r="A121" t="s">
        <v>1038</v>
      </c>
      <c r="B121" s="4">
        <v>10004010900005</v>
      </c>
      <c r="C121">
        <v>10</v>
      </c>
      <c r="D121">
        <v>4</v>
      </c>
      <c r="E121">
        <v>1</v>
      </c>
      <c r="F121">
        <v>90</v>
      </c>
      <c r="G121">
        <v>5</v>
      </c>
      <c r="H121">
        <v>0</v>
      </c>
      <c r="I121">
        <v>1000401</v>
      </c>
      <c r="J121">
        <v>384</v>
      </c>
      <c r="K121">
        <v>117.87519748999375</v>
      </c>
      <c r="L121">
        <f t="shared" si="1"/>
        <v>265348</v>
      </c>
    </row>
    <row r="122" spans="1:12" hidden="1">
      <c r="A122" t="s">
        <v>977</v>
      </c>
      <c r="B122" s="4">
        <v>10004010500003</v>
      </c>
      <c r="C122">
        <v>10</v>
      </c>
      <c r="D122">
        <v>4</v>
      </c>
      <c r="E122">
        <v>1</v>
      </c>
      <c r="F122">
        <v>50</v>
      </c>
      <c r="G122">
        <v>3</v>
      </c>
      <c r="H122">
        <v>0</v>
      </c>
      <c r="I122">
        <v>1000401</v>
      </c>
      <c r="J122">
        <v>3874</v>
      </c>
      <c r="K122">
        <v>118.39960482273887</v>
      </c>
      <c r="L122">
        <f t="shared" si="1"/>
        <v>269222</v>
      </c>
    </row>
    <row r="123" spans="1:12" hidden="1">
      <c r="A123" t="s">
        <v>1056</v>
      </c>
      <c r="B123" s="4">
        <v>10004011100004</v>
      </c>
      <c r="C123">
        <v>10</v>
      </c>
      <c r="D123">
        <v>4</v>
      </c>
      <c r="E123">
        <v>1</v>
      </c>
      <c r="F123">
        <v>110</v>
      </c>
      <c r="G123">
        <v>4</v>
      </c>
      <c r="H123">
        <v>0</v>
      </c>
      <c r="I123">
        <v>1000401</v>
      </c>
      <c r="J123">
        <v>1305</v>
      </c>
      <c r="K123">
        <v>118.80240076548546</v>
      </c>
      <c r="L123">
        <f t="shared" si="1"/>
        <v>270527</v>
      </c>
    </row>
    <row r="124" spans="1:12" hidden="1">
      <c r="A124" t="s">
        <v>914</v>
      </c>
      <c r="B124" s="4">
        <v>10004010100011</v>
      </c>
      <c r="C124">
        <v>10</v>
      </c>
      <c r="D124">
        <v>4</v>
      </c>
      <c r="E124">
        <v>1</v>
      </c>
      <c r="F124">
        <v>10</v>
      </c>
      <c r="G124">
        <v>11</v>
      </c>
      <c r="H124">
        <v>0</v>
      </c>
      <c r="I124">
        <v>1000401</v>
      </c>
      <c r="J124">
        <v>6395</v>
      </c>
      <c r="K124">
        <v>120.04788381583718</v>
      </c>
      <c r="L124">
        <f t="shared" si="1"/>
        <v>276922</v>
      </c>
    </row>
    <row r="125" spans="1:12" hidden="1">
      <c r="A125" t="s">
        <v>1051</v>
      </c>
      <c r="B125" s="4">
        <v>10004011000009</v>
      </c>
      <c r="C125">
        <v>10</v>
      </c>
      <c r="D125">
        <v>4</v>
      </c>
      <c r="E125">
        <v>1</v>
      </c>
      <c r="F125">
        <v>100</v>
      </c>
      <c r="G125">
        <v>9</v>
      </c>
      <c r="H125">
        <v>0</v>
      </c>
      <c r="I125">
        <v>1000401</v>
      </c>
      <c r="J125">
        <v>590</v>
      </c>
      <c r="K125">
        <v>121.58043313560572</v>
      </c>
      <c r="L125">
        <f t="shared" si="1"/>
        <v>277512</v>
      </c>
    </row>
    <row r="126" spans="1:12" hidden="1">
      <c r="A126" t="s">
        <v>772</v>
      </c>
      <c r="B126" s="4">
        <v>10004010400006</v>
      </c>
      <c r="C126">
        <v>10</v>
      </c>
      <c r="D126">
        <v>4</v>
      </c>
      <c r="E126">
        <v>1</v>
      </c>
      <c r="F126">
        <v>40</v>
      </c>
      <c r="G126">
        <v>6</v>
      </c>
      <c r="H126">
        <v>0</v>
      </c>
      <c r="I126">
        <v>1000401</v>
      </c>
      <c r="J126">
        <v>750</v>
      </c>
      <c r="K126">
        <v>121.91079771800693</v>
      </c>
      <c r="L126">
        <f t="shared" si="1"/>
        <v>278262</v>
      </c>
    </row>
    <row r="127" spans="1:12" hidden="1">
      <c r="A127" t="s">
        <v>918</v>
      </c>
      <c r="B127" s="4">
        <v>10004010100015</v>
      </c>
      <c r="C127">
        <v>10</v>
      </c>
      <c r="D127">
        <v>4</v>
      </c>
      <c r="E127">
        <v>1</v>
      </c>
      <c r="F127">
        <v>10</v>
      </c>
      <c r="G127">
        <v>15</v>
      </c>
      <c r="H127">
        <v>0</v>
      </c>
      <c r="I127">
        <v>1000401</v>
      </c>
      <c r="J127">
        <v>2026</v>
      </c>
      <c r="K127">
        <v>122.16248255340349</v>
      </c>
      <c r="L127">
        <f t="shared" si="1"/>
        <v>280288</v>
      </c>
    </row>
    <row r="128" spans="1:12" hidden="1">
      <c r="A128" t="s">
        <v>431</v>
      </c>
      <c r="B128" s="4">
        <v>10004010100004</v>
      </c>
      <c r="C128">
        <v>10</v>
      </c>
      <c r="D128">
        <v>4</v>
      </c>
      <c r="E128">
        <v>1</v>
      </c>
      <c r="F128">
        <v>10</v>
      </c>
      <c r="G128">
        <v>4</v>
      </c>
      <c r="H128">
        <v>0</v>
      </c>
      <c r="I128">
        <v>1000401</v>
      </c>
      <c r="J128">
        <v>5230</v>
      </c>
      <c r="K128">
        <v>124.18606898815887</v>
      </c>
      <c r="L128">
        <f t="shared" si="1"/>
        <v>285518</v>
      </c>
    </row>
    <row r="129" spans="1:12" hidden="1">
      <c r="A129" t="s">
        <v>1053</v>
      </c>
      <c r="B129" s="4">
        <v>10004011100001</v>
      </c>
      <c r="C129">
        <v>10</v>
      </c>
      <c r="D129">
        <v>4</v>
      </c>
      <c r="E129">
        <v>1</v>
      </c>
      <c r="F129">
        <v>110</v>
      </c>
      <c r="G129">
        <v>1</v>
      </c>
      <c r="H129">
        <v>0</v>
      </c>
      <c r="I129">
        <v>1000401</v>
      </c>
      <c r="J129">
        <v>849</v>
      </c>
      <c r="K129">
        <v>124.42356046793358</v>
      </c>
      <c r="L129">
        <f t="shared" si="1"/>
        <v>286367</v>
      </c>
    </row>
    <row r="130" spans="1:12" hidden="1">
      <c r="A130" t="s">
        <v>965</v>
      </c>
      <c r="B130" s="4">
        <v>10004010400005</v>
      </c>
      <c r="C130">
        <v>10</v>
      </c>
      <c r="D130">
        <v>4</v>
      </c>
      <c r="E130">
        <v>1</v>
      </c>
      <c r="F130">
        <v>40</v>
      </c>
      <c r="G130">
        <v>5</v>
      </c>
      <c r="H130">
        <v>0</v>
      </c>
      <c r="I130">
        <v>1000401</v>
      </c>
      <c r="J130">
        <v>1057</v>
      </c>
      <c r="K130">
        <v>129.36111341636882</v>
      </c>
      <c r="L130">
        <f t="shared" si="1"/>
        <v>287424</v>
      </c>
    </row>
    <row r="131" spans="1:12" hidden="1">
      <c r="A131" t="s">
        <v>1029</v>
      </c>
      <c r="B131" s="4">
        <v>10004010800006</v>
      </c>
      <c r="C131">
        <v>10</v>
      </c>
      <c r="D131">
        <v>4</v>
      </c>
      <c r="E131">
        <v>1</v>
      </c>
      <c r="F131">
        <v>80</v>
      </c>
      <c r="G131">
        <v>6</v>
      </c>
      <c r="H131">
        <v>0</v>
      </c>
      <c r="I131">
        <v>1000401</v>
      </c>
      <c r="J131">
        <v>921</v>
      </c>
      <c r="K131">
        <v>130.65611251586691</v>
      </c>
      <c r="L131">
        <f t="shared" si="1"/>
        <v>288345</v>
      </c>
    </row>
    <row r="132" spans="1:12" hidden="1">
      <c r="A132" t="s">
        <v>1026</v>
      </c>
      <c r="B132" s="4">
        <v>10004010800003</v>
      </c>
      <c r="C132">
        <v>10</v>
      </c>
      <c r="D132">
        <v>4</v>
      </c>
      <c r="E132">
        <v>1</v>
      </c>
      <c r="F132">
        <v>80</v>
      </c>
      <c r="G132">
        <v>3</v>
      </c>
      <c r="H132">
        <v>0</v>
      </c>
      <c r="I132">
        <v>1000401</v>
      </c>
      <c r="J132">
        <v>205</v>
      </c>
      <c r="K132">
        <v>131.55137990348595</v>
      </c>
      <c r="L132">
        <f t="shared" ref="L132:L192" si="2">J132+L131</f>
        <v>288550</v>
      </c>
    </row>
    <row r="133" spans="1:12" hidden="1">
      <c r="A133" t="s">
        <v>955</v>
      </c>
      <c r="B133" s="4">
        <v>10004010300011</v>
      </c>
      <c r="C133">
        <v>10</v>
      </c>
      <c r="D133">
        <v>4</v>
      </c>
      <c r="E133">
        <v>1</v>
      </c>
      <c r="F133">
        <v>30</v>
      </c>
      <c r="G133">
        <v>11</v>
      </c>
      <c r="H133">
        <v>0</v>
      </c>
      <c r="I133">
        <v>1000401</v>
      </c>
      <c r="J133">
        <v>1796</v>
      </c>
      <c r="K133">
        <v>131.62622079259143</v>
      </c>
      <c r="L133">
        <f t="shared" si="2"/>
        <v>290346</v>
      </c>
    </row>
    <row r="134" spans="1:12" hidden="1">
      <c r="A134" t="s">
        <v>953</v>
      </c>
      <c r="B134" s="4">
        <v>10004010300006</v>
      </c>
      <c r="C134">
        <v>10</v>
      </c>
      <c r="D134">
        <v>4</v>
      </c>
      <c r="E134">
        <v>1</v>
      </c>
      <c r="F134">
        <v>30</v>
      </c>
      <c r="G134">
        <v>6</v>
      </c>
      <c r="H134">
        <v>0</v>
      </c>
      <c r="I134">
        <v>1000401</v>
      </c>
      <c r="J134">
        <v>1773</v>
      </c>
      <c r="K134">
        <v>131.94985179265217</v>
      </c>
      <c r="L134">
        <f t="shared" si="2"/>
        <v>292119</v>
      </c>
    </row>
    <row r="135" spans="1:12" hidden="1">
      <c r="A135" t="s">
        <v>1063</v>
      </c>
      <c r="B135" s="4">
        <v>10004011200005</v>
      </c>
      <c r="C135">
        <v>10</v>
      </c>
      <c r="D135">
        <v>4</v>
      </c>
      <c r="E135">
        <v>1</v>
      </c>
      <c r="F135">
        <v>120</v>
      </c>
      <c r="G135">
        <v>5</v>
      </c>
      <c r="H135">
        <v>0</v>
      </c>
      <c r="I135">
        <v>1000401</v>
      </c>
      <c r="J135">
        <v>135</v>
      </c>
      <c r="K135">
        <v>132.09197659640142</v>
      </c>
      <c r="L135">
        <f t="shared" si="2"/>
        <v>292254</v>
      </c>
    </row>
    <row r="136" spans="1:12" hidden="1">
      <c r="A136" t="s">
        <v>982</v>
      </c>
      <c r="B136" s="4">
        <v>10004010500008</v>
      </c>
      <c r="C136">
        <v>10</v>
      </c>
      <c r="D136">
        <v>4</v>
      </c>
      <c r="E136">
        <v>1</v>
      </c>
      <c r="F136">
        <v>50</v>
      </c>
      <c r="G136">
        <v>8</v>
      </c>
      <c r="H136">
        <v>0</v>
      </c>
      <c r="I136">
        <v>1000401</v>
      </c>
      <c r="J136">
        <v>2846</v>
      </c>
      <c r="K136">
        <v>132.80786350921937</v>
      </c>
      <c r="L136">
        <f t="shared" si="2"/>
        <v>295100</v>
      </c>
    </row>
    <row r="137" spans="1:12" hidden="1">
      <c r="A137" t="s">
        <v>907</v>
      </c>
      <c r="B137" s="4">
        <v>10004010100003</v>
      </c>
      <c r="C137">
        <v>10</v>
      </c>
      <c r="D137">
        <v>4</v>
      </c>
      <c r="E137">
        <v>1</v>
      </c>
      <c r="F137">
        <v>10</v>
      </c>
      <c r="G137">
        <v>3</v>
      </c>
      <c r="H137">
        <v>0</v>
      </c>
      <c r="I137">
        <v>1000401</v>
      </c>
      <c r="J137">
        <v>8200</v>
      </c>
      <c r="K137">
        <v>134.58514839773551</v>
      </c>
      <c r="L137">
        <f t="shared" si="2"/>
        <v>303300</v>
      </c>
    </row>
    <row r="138" spans="1:12" hidden="1">
      <c r="A138" t="s">
        <v>1023</v>
      </c>
      <c r="B138" s="4">
        <v>10004010700012</v>
      </c>
      <c r="C138">
        <v>10</v>
      </c>
      <c r="D138">
        <v>4</v>
      </c>
      <c r="E138">
        <v>1</v>
      </c>
      <c r="F138">
        <v>70</v>
      </c>
      <c r="G138">
        <v>12</v>
      </c>
      <c r="H138">
        <v>0</v>
      </c>
      <c r="I138">
        <v>1000401</v>
      </c>
      <c r="J138">
        <v>1101</v>
      </c>
      <c r="K138">
        <v>136.29651439991051</v>
      </c>
      <c r="L138">
        <f t="shared" si="2"/>
        <v>304401</v>
      </c>
    </row>
    <row r="139" spans="1:12" hidden="1">
      <c r="A139" t="s">
        <v>1065</v>
      </c>
      <c r="B139" s="4">
        <v>10004011200007</v>
      </c>
      <c r="C139">
        <v>10</v>
      </c>
      <c r="D139">
        <v>4</v>
      </c>
      <c r="E139">
        <v>1</v>
      </c>
      <c r="F139">
        <v>120</v>
      </c>
      <c r="G139">
        <v>7</v>
      </c>
      <c r="H139">
        <v>0</v>
      </c>
      <c r="I139">
        <v>1000401</v>
      </c>
      <c r="J139">
        <v>95</v>
      </c>
      <c r="K139">
        <v>139.95909803674829</v>
      </c>
      <c r="L139">
        <f t="shared" si="2"/>
        <v>304496</v>
      </c>
    </row>
    <row r="140" spans="1:12" hidden="1">
      <c r="A140" t="s">
        <v>963</v>
      </c>
      <c r="B140" s="4">
        <v>10004010400003</v>
      </c>
      <c r="C140">
        <v>10</v>
      </c>
      <c r="D140">
        <v>4</v>
      </c>
      <c r="E140">
        <v>1</v>
      </c>
      <c r="F140">
        <v>40</v>
      </c>
      <c r="G140">
        <v>3</v>
      </c>
      <c r="H140">
        <v>0</v>
      </c>
      <c r="I140">
        <v>1000401</v>
      </c>
      <c r="J140">
        <v>719</v>
      </c>
      <c r="K140">
        <v>141.83821631187729</v>
      </c>
      <c r="L140">
        <f t="shared" si="2"/>
        <v>305215</v>
      </c>
    </row>
    <row r="141" spans="1:12" hidden="1">
      <c r="A141" t="s">
        <v>946</v>
      </c>
      <c r="B141" s="4">
        <v>10004010200022</v>
      </c>
      <c r="C141">
        <v>10</v>
      </c>
      <c r="D141">
        <v>4</v>
      </c>
      <c r="E141">
        <v>1</v>
      </c>
      <c r="F141">
        <v>20</v>
      </c>
      <c r="G141">
        <v>22</v>
      </c>
      <c r="H141">
        <v>0</v>
      </c>
      <c r="I141">
        <v>1000401</v>
      </c>
      <c r="J141">
        <v>1058</v>
      </c>
      <c r="K141">
        <v>143.09158113105713</v>
      </c>
      <c r="L141">
        <f t="shared" si="2"/>
        <v>306273</v>
      </c>
    </row>
    <row r="142" spans="1:12" hidden="1">
      <c r="A142" t="s">
        <v>727</v>
      </c>
      <c r="B142" s="4">
        <v>10004010300017</v>
      </c>
      <c r="C142">
        <v>10</v>
      </c>
      <c r="D142">
        <v>4</v>
      </c>
      <c r="E142">
        <v>1</v>
      </c>
      <c r="F142">
        <v>30</v>
      </c>
      <c r="G142">
        <v>17</v>
      </c>
      <c r="H142">
        <v>0</v>
      </c>
      <c r="I142">
        <v>1000401</v>
      </c>
      <c r="J142">
        <v>465</v>
      </c>
      <c r="K142">
        <v>143.44272648003368</v>
      </c>
      <c r="L142">
        <f t="shared" si="2"/>
        <v>306738</v>
      </c>
    </row>
    <row r="143" spans="1:12" hidden="1">
      <c r="A143" t="s">
        <v>295</v>
      </c>
      <c r="B143" s="4">
        <v>10004010100030</v>
      </c>
      <c r="C143">
        <v>10</v>
      </c>
      <c r="D143">
        <v>4</v>
      </c>
      <c r="E143">
        <v>1</v>
      </c>
      <c r="F143">
        <v>10</v>
      </c>
      <c r="G143">
        <v>30</v>
      </c>
      <c r="H143">
        <v>0</v>
      </c>
      <c r="I143">
        <v>1000401</v>
      </c>
      <c r="J143">
        <v>2972</v>
      </c>
      <c r="K143">
        <v>144.39772942038496</v>
      </c>
      <c r="L143">
        <f t="shared" si="2"/>
        <v>309710</v>
      </c>
    </row>
    <row r="144" spans="1:12" hidden="1">
      <c r="A144" t="s">
        <v>1012</v>
      </c>
      <c r="B144" s="4">
        <v>10004010700001</v>
      </c>
      <c r="C144">
        <v>10</v>
      </c>
      <c r="D144">
        <v>4</v>
      </c>
      <c r="E144">
        <v>1</v>
      </c>
      <c r="F144">
        <v>70</v>
      </c>
      <c r="G144">
        <v>1</v>
      </c>
      <c r="H144">
        <v>0</v>
      </c>
      <c r="I144">
        <v>1000401</v>
      </c>
      <c r="J144">
        <v>502</v>
      </c>
      <c r="K144">
        <v>144.7143131436699</v>
      </c>
      <c r="L144">
        <f t="shared" si="2"/>
        <v>310212</v>
      </c>
    </row>
    <row r="145" spans="1:15" hidden="1">
      <c r="A145" t="s">
        <v>309</v>
      </c>
      <c r="B145" s="4">
        <v>10004010200013</v>
      </c>
      <c r="C145">
        <v>10</v>
      </c>
      <c r="D145">
        <v>4</v>
      </c>
      <c r="E145">
        <v>1</v>
      </c>
      <c r="F145">
        <v>20</v>
      </c>
      <c r="G145">
        <v>13</v>
      </c>
      <c r="H145">
        <v>0</v>
      </c>
      <c r="I145">
        <v>1000401</v>
      </c>
      <c r="J145">
        <v>3071</v>
      </c>
      <c r="K145">
        <v>145.27552557366448</v>
      </c>
      <c r="L145">
        <f t="shared" si="2"/>
        <v>313283</v>
      </c>
    </row>
    <row r="146" spans="1:15" hidden="1">
      <c r="A146" t="s">
        <v>964</v>
      </c>
      <c r="B146" s="4">
        <v>10004010400004</v>
      </c>
      <c r="C146">
        <v>10</v>
      </c>
      <c r="D146">
        <v>4</v>
      </c>
      <c r="E146">
        <v>1</v>
      </c>
      <c r="F146">
        <v>40</v>
      </c>
      <c r="G146">
        <v>4</v>
      </c>
      <c r="H146">
        <v>0</v>
      </c>
      <c r="I146">
        <v>1000401</v>
      </c>
      <c r="J146">
        <v>3511</v>
      </c>
      <c r="K146">
        <v>146.93400768782462</v>
      </c>
      <c r="L146">
        <f t="shared" si="2"/>
        <v>316794</v>
      </c>
    </row>
    <row r="147" spans="1:15" hidden="1">
      <c r="A147" t="s">
        <v>992</v>
      </c>
      <c r="B147" s="4">
        <v>10004010500018</v>
      </c>
      <c r="C147">
        <v>10</v>
      </c>
      <c r="D147">
        <v>4</v>
      </c>
      <c r="E147">
        <v>1</v>
      </c>
      <c r="F147">
        <v>50</v>
      </c>
      <c r="G147">
        <v>18</v>
      </c>
      <c r="H147">
        <v>0</v>
      </c>
      <c r="I147">
        <v>1000401</v>
      </c>
      <c r="J147">
        <v>2373</v>
      </c>
      <c r="K147">
        <v>147.97337188744268</v>
      </c>
      <c r="L147">
        <f t="shared" si="2"/>
        <v>319167</v>
      </c>
    </row>
    <row r="148" spans="1:15" hidden="1">
      <c r="A148" t="s">
        <v>1024</v>
      </c>
      <c r="B148" s="4">
        <v>10004010800001</v>
      </c>
      <c r="C148">
        <v>10</v>
      </c>
      <c r="D148">
        <v>4</v>
      </c>
      <c r="E148">
        <v>1</v>
      </c>
      <c r="F148">
        <v>80</v>
      </c>
      <c r="G148">
        <v>1</v>
      </c>
      <c r="H148">
        <v>0</v>
      </c>
      <c r="I148">
        <v>1000401</v>
      </c>
      <c r="J148">
        <v>3264</v>
      </c>
      <c r="K148">
        <v>148.66026229347551</v>
      </c>
      <c r="L148">
        <f t="shared" si="2"/>
        <v>322431</v>
      </c>
    </row>
    <row r="149" spans="1:15" hidden="1">
      <c r="A149" t="s">
        <v>583</v>
      </c>
      <c r="B149" s="4">
        <v>10004010400002</v>
      </c>
      <c r="C149">
        <v>10</v>
      </c>
      <c r="D149">
        <v>4</v>
      </c>
      <c r="E149">
        <v>1</v>
      </c>
      <c r="F149">
        <v>40</v>
      </c>
      <c r="G149">
        <v>2</v>
      </c>
      <c r="H149">
        <v>0</v>
      </c>
      <c r="I149">
        <v>1000401</v>
      </c>
      <c r="J149">
        <v>1842</v>
      </c>
      <c r="K149">
        <v>149.51391378079987</v>
      </c>
      <c r="L149">
        <f t="shared" si="2"/>
        <v>324273</v>
      </c>
    </row>
    <row r="150" spans="1:15" hidden="1">
      <c r="A150" t="s">
        <v>533</v>
      </c>
      <c r="B150" s="4">
        <v>10004010300008</v>
      </c>
      <c r="C150">
        <v>10</v>
      </c>
      <c r="D150">
        <v>4</v>
      </c>
      <c r="E150">
        <v>1</v>
      </c>
      <c r="F150">
        <v>30</v>
      </c>
      <c r="G150">
        <v>8</v>
      </c>
      <c r="H150">
        <v>0</v>
      </c>
      <c r="I150">
        <v>1000401</v>
      </c>
      <c r="J150">
        <v>982</v>
      </c>
      <c r="K150">
        <v>149.73310161736438</v>
      </c>
      <c r="L150">
        <f t="shared" si="2"/>
        <v>325255</v>
      </c>
    </row>
    <row r="151" spans="1:15" hidden="1">
      <c r="A151" t="s">
        <v>438</v>
      </c>
      <c r="B151" s="4">
        <v>10004010300009</v>
      </c>
      <c r="C151">
        <v>10</v>
      </c>
      <c r="D151">
        <v>4</v>
      </c>
      <c r="E151">
        <v>1</v>
      </c>
      <c r="F151">
        <v>30</v>
      </c>
      <c r="G151">
        <v>9</v>
      </c>
      <c r="H151">
        <v>0</v>
      </c>
      <c r="I151">
        <v>1000401</v>
      </c>
      <c r="J151">
        <v>586</v>
      </c>
      <c r="K151">
        <v>150.93458505269464</v>
      </c>
      <c r="L151">
        <f t="shared" si="2"/>
        <v>325841</v>
      </c>
    </row>
    <row r="152" spans="1:15" hidden="1">
      <c r="A152" t="s">
        <v>910</v>
      </c>
      <c r="B152" s="4">
        <v>10004010100007</v>
      </c>
      <c r="C152">
        <v>10</v>
      </c>
      <c r="D152">
        <v>4</v>
      </c>
      <c r="E152">
        <v>1</v>
      </c>
      <c r="F152">
        <v>10</v>
      </c>
      <c r="G152">
        <v>7</v>
      </c>
      <c r="H152">
        <v>0</v>
      </c>
      <c r="I152">
        <v>1000401</v>
      </c>
      <c r="J152">
        <v>5362</v>
      </c>
      <c r="K152">
        <v>151.63985588488171</v>
      </c>
      <c r="L152">
        <f t="shared" si="2"/>
        <v>331203</v>
      </c>
    </row>
    <row r="153" spans="1:15" hidden="1">
      <c r="A153" t="s">
        <v>425</v>
      </c>
      <c r="B153" s="4">
        <v>10004010100026</v>
      </c>
      <c r="C153">
        <v>10</v>
      </c>
      <c r="D153">
        <v>4</v>
      </c>
      <c r="E153">
        <v>1</v>
      </c>
      <c r="F153">
        <v>10</v>
      </c>
      <c r="G153">
        <v>26</v>
      </c>
      <c r="H153">
        <v>0</v>
      </c>
      <c r="I153">
        <v>1000401</v>
      </c>
      <c r="J153">
        <v>3054</v>
      </c>
      <c r="K153">
        <v>152.35247598550373</v>
      </c>
      <c r="L153">
        <f t="shared" si="2"/>
        <v>334257</v>
      </c>
    </row>
    <row r="154" spans="1:15" hidden="1">
      <c r="A154" t="s">
        <v>642</v>
      </c>
      <c r="B154" s="4">
        <v>10004010400007</v>
      </c>
      <c r="C154">
        <v>10</v>
      </c>
      <c r="D154">
        <v>4</v>
      </c>
      <c r="E154">
        <v>1</v>
      </c>
      <c r="F154">
        <v>40</v>
      </c>
      <c r="G154">
        <v>7</v>
      </c>
      <c r="H154">
        <v>0</v>
      </c>
      <c r="I154">
        <v>1000401</v>
      </c>
      <c r="J154">
        <v>1027</v>
      </c>
      <c r="K154">
        <v>153.55104849513376</v>
      </c>
      <c r="L154">
        <f t="shared" si="2"/>
        <v>335284</v>
      </c>
    </row>
    <row r="155" spans="1:15" hidden="1">
      <c r="A155" t="s">
        <v>484</v>
      </c>
      <c r="B155" s="4">
        <v>10004010100023</v>
      </c>
      <c r="C155">
        <v>10</v>
      </c>
      <c r="D155">
        <v>4</v>
      </c>
      <c r="E155">
        <v>1</v>
      </c>
      <c r="F155">
        <v>10</v>
      </c>
      <c r="G155">
        <v>23</v>
      </c>
      <c r="H155">
        <v>0</v>
      </c>
      <c r="I155">
        <v>1000401</v>
      </c>
      <c r="J155">
        <v>1045</v>
      </c>
      <c r="K155">
        <v>153.86209890291042</v>
      </c>
      <c r="L155">
        <f t="shared" si="2"/>
        <v>336329</v>
      </c>
    </row>
    <row r="156" spans="1:15" hidden="1">
      <c r="A156" t="s">
        <v>1059</v>
      </c>
      <c r="B156" s="4">
        <v>10004011200001</v>
      </c>
      <c r="C156">
        <v>10</v>
      </c>
      <c r="D156">
        <v>4</v>
      </c>
      <c r="E156">
        <v>1</v>
      </c>
      <c r="F156">
        <v>120</v>
      </c>
      <c r="G156">
        <v>1</v>
      </c>
      <c r="H156">
        <v>0</v>
      </c>
      <c r="I156">
        <v>1000401</v>
      </c>
      <c r="J156">
        <v>219</v>
      </c>
      <c r="K156">
        <v>155.43849760855079</v>
      </c>
      <c r="L156">
        <f t="shared" si="2"/>
        <v>336548</v>
      </c>
    </row>
    <row r="157" spans="1:15">
      <c r="A157" s="2" t="s">
        <v>908</v>
      </c>
      <c r="B157" s="5">
        <v>10004010100005</v>
      </c>
      <c r="C157" s="2">
        <v>10</v>
      </c>
      <c r="D157" s="2">
        <v>4</v>
      </c>
      <c r="E157" s="2">
        <v>1</v>
      </c>
      <c r="F157" s="2">
        <v>10</v>
      </c>
      <c r="G157" s="2">
        <v>5</v>
      </c>
      <c r="H157" s="2">
        <v>0</v>
      </c>
      <c r="I157" s="2">
        <v>1000401</v>
      </c>
      <c r="J157" s="2">
        <v>2039</v>
      </c>
      <c r="K157" s="2">
        <v>155.60558862357391</v>
      </c>
      <c r="L157" s="2">
        <f t="shared" si="2"/>
        <v>338587</v>
      </c>
      <c r="M157" s="2"/>
      <c r="N157" s="2"/>
      <c r="O157" s="2">
        <v>1</v>
      </c>
    </row>
    <row r="158" spans="1:15" hidden="1">
      <c r="A158" t="s">
        <v>1052</v>
      </c>
      <c r="B158" s="4">
        <v>10004011000010</v>
      </c>
      <c r="C158">
        <v>10</v>
      </c>
      <c r="D158">
        <v>4</v>
      </c>
      <c r="E158">
        <v>1</v>
      </c>
      <c r="F158">
        <v>100</v>
      </c>
      <c r="G158">
        <v>10</v>
      </c>
      <c r="H158">
        <v>0</v>
      </c>
      <c r="I158">
        <v>1000401</v>
      </c>
      <c r="J158">
        <v>2394</v>
      </c>
      <c r="K158">
        <v>155.72682255921106</v>
      </c>
      <c r="L158">
        <f t="shared" si="2"/>
        <v>340981</v>
      </c>
    </row>
    <row r="159" spans="1:15" hidden="1">
      <c r="A159" t="s">
        <v>1042</v>
      </c>
      <c r="B159" s="4">
        <v>10004010900009</v>
      </c>
      <c r="C159">
        <v>10</v>
      </c>
      <c r="D159">
        <v>4</v>
      </c>
      <c r="E159">
        <v>1</v>
      </c>
      <c r="F159">
        <v>90</v>
      </c>
      <c r="G159">
        <v>9</v>
      </c>
      <c r="H159">
        <v>0</v>
      </c>
      <c r="I159">
        <v>1000401</v>
      </c>
      <c r="J159">
        <v>288</v>
      </c>
      <c r="K159">
        <v>157.18758162850713</v>
      </c>
      <c r="L159">
        <f t="shared" si="2"/>
        <v>341269</v>
      </c>
    </row>
    <row r="160" spans="1:15" hidden="1">
      <c r="A160" t="s">
        <v>1027</v>
      </c>
      <c r="B160" s="4">
        <v>10004010800004</v>
      </c>
      <c r="C160">
        <v>10</v>
      </c>
      <c r="D160">
        <v>4</v>
      </c>
      <c r="E160">
        <v>1</v>
      </c>
      <c r="F160">
        <v>80</v>
      </c>
      <c r="G160">
        <v>4</v>
      </c>
      <c r="H160">
        <v>0</v>
      </c>
      <c r="I160">
        <v>1000401</v>
      </c>
      <c r="J160">
        <v>235</v>
      </c>
      <c r="K160">
        <v>157.76359297394606</v>
      </c>
      <c r="L160">
        <f t="shared" si="2"/>
        <v>341504</v>
      </c>
    </row>
    <row r="161" spans="1:12" hidden="1">
      <c r="A161" t="s">
        <v>912</v>
      </c>
      <c r="B161" s="4">
        <v>10004010100009</v>
      </c>
      <c r="C161">
        <v>10</v>
      </c>
      <c r="D161">
        <v>4</v>
      </c>
      <c r="E161">
        <v>1</v>
      </c>
      <c r="F161">
        <v>10</v>
      </c>
      <c r="G161">
        <v>9</v>
      </c>
      <c r="H161">
        <v>0</v>
      </c>
      <c r="I161">
        <v>1000401</v>
      </c>
      <c r="J161">
        <v>5339</v>
      </c>
      <c r="K161">
        <v>157.92177090025348</v>
      </c>
      <c r="L161">
        <f t="shared" si="2"/>
        <v>346843</v>
      </c>
    </row>
    <row r="162" spans="1:12" hidden="1">
      <c r="A162" t="s">
        <v>1066</v>
      </c>
      <c r="B162" s="4">
        <v>10004011300001</v>
      </c>
      <c r="C162">
        <v>10</v>
      </c>
      <c r="D162">
        <v>4</v>
      </c>
      <c r="E162">
        <v>1</v>
      </c>
      <c r="F162">
        <v>130</v>
      </c>
      <c r="G162">
        <v>1</v>
      </c>
      <c r="H162">
        <v>0</v>
      </c>
      <c r="I162">
        <v>1000401</v>
      </c>
      <c r="J162">
        <v>117</v>
      </c>
      <c r="K162">
        <v>158.01906778243011</v>
      </c>
      <c r="L162">
        <f t="shared" si="2"/>
        <v>346960</v>
      </c>
    </row>
    <row r="163" spans="1:12" hidden="1">
      <c r="A163" t="s">
        <v>938</v>
      </c>
      <c r="B163" s="4">
        <v>10004010200010</v>
      </c>
      <c r="C163">
        <v>10</v>
      </c>
      <c r="D163">
        <v>4</v>
      </c>
      <c r="E163">
        <v>1</v>
      </c>
      <c r="F163">
        <v>20</v>
      </c>
      <c r="G163">
        <v>10</v>
      </c>
      <c r="H163">
        <v>0</v>
      </c>
      <c r="I163">
        <v>1000401</v>
      </c>
      <c r="J163">
        <v>1322</v>
      </c>
      <c r="K163">
        <v>158.97232995312618</v>
      </c>
      <c r="L163">
        <f t="shared" si="2"/>
        <v>348282</v>
      </c>
    </row>
    <row r="164" spans="1:12" hidden="1">
      <c r="A164" t="s">
        <v>1013</v>
      </c>
      <c r="B164" s="4">
        <v>10004010700002</v>
      </c>
      <c r="C164">
        <v>10</v>
      </c>
      <c r="D164">
        <v>4</v>
      </c>
      <c r="E164">
        <v>1</v>
      </c>
      <c r="F164">
        <v>70</v>
      </c>
      <c r="G164">
        <v>2</v>
      </c>
      <c r="H164">
        <v>0</v>
      </c>
      <c r="I164">
        <v>1000401</v>
      </c>
      <c r="J164">
        <v>441</v>
      </c>
      <c r="K164">
        <v>160.13185334122474</v>
      </c>
      <c r="L164">
        <f t="shared" si="2"/>
        <v>348723</v>
      </c>
    </row>
    <row r="165" spans="1:12" hidden="1">
      <c r="A165" t="s">
        <v>919</v>
      </c>
      <c r="B165" s="4">
        <v>10004010100016</v>
      </c>
      <c r="C165">
        <v>10</v>
      </c>
      <c r="D165">
        <v>4</v>
      </c>
      <c r="E165">
        <v>1</v>
      </c>
      <c r="F165">
        <v>10</v>
      </c>
      <c r="G165">
        <v>16</v>
      </c>
      <c r="H165">
        <v>0</v>
      </c>
      <c r="I165">
        <v>1000401</v>
      </c>
      <c r="J165">
        <v>1158</v>
      </c>
      <c r="K165">
        <v>160.41684479751711</v>
      </c>
      <c r="L165">
        <f t="shared" si="2"/>
        <v>349881</v>
      </c>
    </row>
    <row r="166" spans="1:12" hidden="1">
      <c r="A166" t="s">
        <v>979</v>
      </c>
      <c r="B166" s="4">
        <v>10004010500005</v>
      </c>
      <c r="C166">
        <v>10</v>
      </c>
      <c r="D166">
        <v>4</v>
      </c>
      <c r="E166">
        <v>1</v>
      </c>
      <c r="F166">
        <v>50</v>
      </c>
      <c r="G166">
        <v>5</v>
      </c>
      <c r="H166">
        <v>0</v>
      </c>
      <c r="I166">
        <v>1000401</v>
      </c>
      <c r="J166">
        <v>2566</v>
      </c>
      <c r="K166">
        <v>161.85761882406797</v>
      </c>
      <c r="L166">
        <f t="shared" si="2"/>
        <v>352447</v>
      </c>
    </row>
    <row r="167" spans="1:12" hidden="1">
      <c r="A167" t="s">
        <v>1016</v>
      </c>
      <c r="B167" s="4">
        <v>10004010700005</v>
      </c>
      <c r="C167">
        <v>10</v>
      </c>
      <c r="D167">
        <v>4</v>
      </c>
      <c r="E167">
        <v>1</v>
      </c>
      <c r="F167">
        <v>70</v>
      </c>
      <c r="G167">
        <v>5</v>
      </c>
      <c r="H167">
        <v>0</v>
      </c>
      <c r="I167">
        <v>1000401</v>
      </c>
      <c r="J167">
        <v>2540</v>
      </c>
      <c r="K167">
        <v>162.00098579094796</v>
      </c>
      <c r="L167">
        <f t="shared" si="2"/>
        <v>354987</v>
      </c>
    </row>
    <row r="168" spans="1:12" hidden="1">
      <c r="A168" t="s">
        <v>933</v>
      </c>
      <c r="B168" s="4">
        <v>10004010200004</v>
      </c>
      <c r="C168">
        <v>10</v>
      </c>
      <c r="D168">
        <v>4</v>
      </c>
      <c r="E168">
        <v>1</v>
      </c>
      <c r="F168">
        <v>20</v>
      </c>
      <c r="G168">
        <v>4</v>
      </c>
      <c r="H168">
        <v>0</v>
      </c>
      <c r="I168">
        <v>1000401</v>
      </c>
      <c r="J168">
        <v>2023</v>
      </c>
      <c r="K168">
        <v>162.76351575345282</v>
      </c>
      <c r="L168">
        <f t="shared" si="2"/>
        <v>357010</v>
      </c>
    </row>
    <row r="169" spans="1:12" hidden="1">
      <c r="A169" t="s">
        <v>998</v>
      </c>
      <c r="B169" s="4">
        <v>10004010600004</v>
      </c>
      <c r="C169">
        <v>10</v>
      </c>
      <c r="D169">
        <v>4</v>
      </c>
      <c r="E169">
        <v>1</v>
      </c>
      <c r="F169">
        <v>60</v>
      </c>
      <c r="G169">
        <v>4</v>
      </c>
      <c r="H169">
        <v>0</v>
      </c>
      <c r="I169">
        <v>1000401</v>
      </c>
      <c r="J169">
        <v>2572</v>
      </c>
      <c r="K169">
        <v>164.05444939082489</v>
      </c>
      <c r="L169">
        <f t="shared" si="2"/>
        <v>359582</v>
      </c>
    </row>
    <row r="170" spans="1:12" hidden="1">
      <c r="A170" t="s">
        <v>443</v>
      </c>
      <c r="B170" s="4">
        <v>10004010300010</v>
      </c>
      <c r="C170">
        <v>10</v>
      </c>
      <c r="D170">
        <v>4</v>
      </c>
      <c r="E170">
        <v>1</v>
      </c>
      <c r="F170">
        <v>30</v>
      </c>
      <c r="G170">
        <v>10</v>
      </c>
      <c r="H170">
        <v>0</v>
      </c>
      <c r="I170">
        <v>1000401</v>
      </c>
      <c r="J170">
        <v>1053</v>
      </c>
      <c r="K170">
        <v>165.19710826341912</v>
      </c>
      <c r="L170">
        <f t="shared" si="2"/>
        <v>360635</v>
      </c>
    </row>
    <row r="171" spans="1:12" hidden="1">
      <c r="A171" t="s">
        <v>1034</v>
      </c>
      <c r="B171" s="4">
        <v>10004010900001</v>
      </c>
      <c r="C171">
        <v>10</v>
      </c>
      <c r="D171">
        <v>4</v>
      </c>
      <c r="E171">
        <v>1</v>
      </c>
      <c r="F171">
        <v>90</v>
      </c>
      <c r="G171">
        <v>1</v>
      </c>
      <c r="H171">
        <v>0</v>
      </c>
      <c r="I171">
        <v>1000401</v>
      </c>
      <c r="J171">
        <v>1087</v>
      </c>
      <c r="K171">
        <v>166.65300268833516</v>
      </c>
      <c r="L171">
        <f t="shared" si="2"/>
        <v>361722</v>
      </c>
    </row>
    <row r="172" spans="1:12" hidden="1">
      <c r="A172" t="s">
        <v>973</v>
      </c>
      <c r="B172" s="4">
        <v>10004010400018</v>
      </c>
      <c r="C172">
        <v>10</v>
      </c>
      <c r="D172">
        <v>4</v>
      </c>
      <c r="E172">
        <v>1</v>
      </c>
      <c r="F172">
        <v>40</v>
      </c>
      <c r="G172">
        <v>18</v>
      </c>
      <c r="H172">
        <v>0</v>
      </c>
      <c r="I172">
        <v>1000401</v>
      </c>
      <c r="J172">
        <v>836</v>
      </c>
      <c r="K172">
        <v>167.31166344931259</v>
      </c>
      <c r="L172">
        <f t="shared" si="2"/>
        <v>362558</v>
      </c>
    </row>
    <row r="173" spans="1:12" hidden="1">
      <c r="A173" t="s">
        <v>972</v>
      </c>
      <c r="B173" s="4">
        <v>10004010400017</v>
      </c>
      <c r="C173">
        <v>10</v>
      </c>
      <c r="D173">
        <v>4</v>
      </c>
      <c r="E173">
        <v>1</v>
      </c>
      <c r="F173">
        <v>40</v>
      </c>
      <c r="G173">
        <v>17</v>
      </c>
      <c r="H173">
        <v>0</v>
      </c>
      <c r="I173">
        <v>1000401</v>
      </c>
      <c r="J173">
        <v>536</v>
      </c>
      <c r="K173">
        <v>168.67272841198934</v>
      </c>
      <c r="L173">
        <f t="shared" si="2"/>
        <v>363094</v>
      </c>
    </row>
    <row r="174" spans="1:12" hidden="1">
      <c r="A174" t="s">
        <v>1043</v>
      </c>
      <c r="B174" s="4">
        <v>10004011000001</v>
      </c>
      <c r="C174">
        <v>10</v>
      </c>
      <c r="D174">
        <v>4</v>
      </c>
      <c r="E174">
        <v>1</v>
      </c>
      <c r="F174">
        <v>100</v>
      </c>
      <c r="G174">
        <v>1</v>
      </c>
      <c r="H174">
        <v>0</v>
      </c>
      <c r="I174">
        <v>1000401</v>
      </c>
      <c r="J174">
        <v>2125</v>
      </c>
      <c r="K174">
        <v>170.41050292264984</v>
      </c>
      <c r="L174">
        <f t="shared" si="2"/>
        <v>365219</v>
      </c>
    </row>
    <row r="175" spans="1:12" hidden="1">
      <c r="A175" t="s">
        <v>997</v>
      </c>
      <c r="B175" s="4">
        <v>10004010600003</v>
      </c>
      <c r="C175">
        <v>10</v>
      </c>
      <c r="D175">
        <v>4</v>
      </c>
      <c r="E175">
        <v>1</v>
      </c>
      <c r="F175">
        <v>60</v>
      </c>
      <c r="G175">
        <v>3</v>
      </c>
      <c r="H175">
        <v>0</v>
      </c>
      <c r="I175">
        <v>1000401</v>
      </c>
      <c r="J175">
        <v>1674</v>
      </c>
      <c r="K175">
        <v>170.86788935367073</v>
      </c>
      <c r="L175">
        <f t="shared" si="2"/>
        <v>366893</v>
      </c>
    </row>
    <row r="176" spans="1:12" hidden="1">
      <c r="A176" t="s">
        <v>775</v>
      </c>
      <c r="B176" s="4">
        <v>10004010400019</v>
      </c>
      <c r="C176">
        <v>10</v>
      </c>
      <c r="D176">
        <v>4</v>
      </c>
      <c r="E176">
        <v>1</v>
      </c>
      <c r="F176">
        <v>40</v>
      </c>
      <c r="G176">
        <v>19</v>
      </c>
      <c r="H176">
        <v>0</v>
      </c>
      <c r="I176">
        <v>1000401</v>
      </c>
      <c r="J176">
        <v>837</v>
      </c>
      <c r="K176">
        <v>172.62973322796375</v>
      </c>
      <c r="L176">
        <f t="shared" si="2"/>
        <v>367730</v>
      </c>
    </row>
    <row r="177" spans="1:12" hidden="1">
      <c r="A177" t="s">
        <v>1062</v>
      </c>
      <c r="B177" s="4">
        <v>10004011200004</v>
      </c>
      <c r="C177">
        <v>10</v>
      </c>
      <c r="D177">
        <v>4</v>
      </c>
      <c r="E177">
        <v>1</v>
      </c>
      <c r="F177">
        <v>120</v>
      </c>
      <c r="G177">
        <v>4</v>
      </c>
      <c r="H177">
        <v>0</v>
      </c>
      <c r="I177">
        <v>1000401</v>
      </c>
      <c r="J177">
        <v>50</v>
      </c>
      <c r="K177">
        <v>174.00690181812541</v>
      </c>
      <c r="L177">
        <f t="shared" si="2"/>
        <v>367780</v>
      </c>
    </row>
    <row r="178" spans="1:12" hidden="1">
      <c r="A178" t="s">
        <v>1020</v>
      </c>
      <c r="B178" s="4">
        <v>10004010700009</v>
      </c>
      <c r="C178">
        <v>10</v>
      </c>
      <c r="D178">
        <v>4</v>
      </c>
      <c r="E178">
        <v>1</v>
      </c>
      <c r="F178">
        <v>70</v>
      </c>
      <c r="G178">
        <v>9</v>
      </c>
      <c r="H178">
        <v>0</v>
      </c>
      <c r="I178">
        <v>1000401</v>
      </c>
      <c r="J178">
        <v>2326</v>
      </c>
      <c r="K178">
        <v>174.15360985761575</v>
      </c>
      <c r="L178">
        <f t="shared" si="2"/>
        <v>370106</v>
      </c>
    </row>
    <row r="179" spans="1:12" hidden="1">
      <c r="A179" t="s">
        <v>1010</v>
      </c>
      <c r="B179" s="4">
        <v>10004010600016</v>
      </c>
      <c r="C179">
        <v>10</v>
      </c>
      <c r="D179">
        <v>4</v>
      </c>
      <c r="E179">
        <v>1</v>
      </c>
      <c r="F179">
        <v>60</v>
      </c>
      <c r="G179">
        <v>16</v>
      </c>
      <c r="H179">
        <v>0</v>
      </c>
      <c r="I179">
        <v>1000401</v>
      </c>
      <c r="J179">
        <v>4289</v>
      </c>
      <c r="K179">
        <v>174.93254670855617</v>
      </c>
      <c r="L179">
        <f t="shared" si="2"/>
        <v>374395</v>
      </c>
    </row>
    <row r="180" spans="1:12" hidden="1">
      <c r="A180" t="s">
        <v>999</v>
      </c>
      <c r="B180" s="4">
        <v>10004010600005</v>
      </c>
      <c r="C180">
        <v>10</v>
      </c>
      <c r="D180">
        <v>4</v>
      </c>
      <c r="E180">
        <v>1</v>
      </c>
      <c r="F180">
        <v>60</v>
      </c>
      <c r="G180">
        <v>5</v>
      </c>
      <c r="H180">
        <v>0</v>
      </c>
      <c r="I180">
        <v>1000401</v>
      </c>
      <c r="J180">
        <v>1638</v>
      </c>
      <c r="K180">
        <v>175.20037300285031</v>
      </c>
      <c r="L180">
        <f t="shared" si="2"/>
        <v>376033</v>
      </c>
    </row>
    <row r="181" spans="1:12" hidden="1">
      <c r="A181" t="s">
        <v>958</v>
      </c>
      <c r="B181" s="4">
        <v>10004010300014</v>
      </c>
      <c r="C181">
        <v>10</v>
      </c>
      <c r="D181">
        <v>4</v>
      </c>
      <c r="E181">
        <v>1</v>
      </c>
      <c r="F181">
        <v>30</v>
      </c>
      <c r="G181">
        <v>14</v>
      </c>
      <c r="H181">
        <v>0</v>
      </c>
      <c r="I181">
        <v>1000401</v>
      </c>
      <c r="J181">
        <v>639</v>
      </c>
      <c r="K181">
        <v>175.48203635146973</v>
      </c>
      <c r="L181">
        <f t="shared" si="2"/>
        <v>376672</v>
      </c>
    </row>
    <row r="182" spans="1:12" hidden="1">
      <c r="A182" t="s">
        <v>994</v>
      </c>
      <c r="B182" s="4">
        <v>10004010500020</v>
      </c>
      <c r="C182">
        <v>10</v>
      </c>
      <c r="D182">
        <v>4</v>
      </c>
      <c r="E182">
        <v>1</v>
      </c>
      <c r="F182">
        <v>50</v>
      </c>
      <c r="G182">
        <v>20</v>
      </c>
      <c r="H182">
        <v>0</v>
      </c>
      <c r="I182">
        <v>1000401</v>
      </c>
      <c r="J182">
        <v>3700</v>
      </c>
      <c r="K182">
        <v>176.41242331601421</v>
      </c>
      <c r="L182">
        <f t="shared" si="2"/>
        <v>380372</v>
      </c>
    </row>
    <row r="183" spans="1:12" hidden="1">
      <c r="A183" t="s">
        <v>960</v>
      </c>
      <c r="B183" s="4">
        <v>10004010300016</v>
      </c>
      <c r="C183">
        <v>10</v>
      </c>
      <c r="D183">
        <v>4</v>
      </c>
      <c r="E183">
        <v>1</v>
      </c>
      <c r="F183">
        <v>30</v>
      </c>
      <c r="G183">
        <v>16</v>
      </c>
      <c r="H183">
        <v>0</v>
      </c>
      <c r="I183">
        <v>1000401</v>
      </c>
      <c r="J183">
        <v>1446</v>
      </c>
      <c r="K183">
        <v>178.5753013468275</v>
      </c>
      <c r="L183">
        <f t="shared" si="2"/>
        <v>381818</v>
      </c>
    </row>
    <row r="184" spans="1:12" hidden="1">
      <c r="A184" t="s">
        <v>968</v>
      </c>
      <c r="B184" s="4">
        <v>10004010400011</v>
      </c>
      <c r="C184">
        <v>10</v>
      </c>
      <c r="D184">
        <v>4</v>
      </c>
      <c r="E184">
        <v>1</v>
      </c>
      <c r="F184">
        <v>40</v>
      </c>
      <c r="G184">
        <v>11</v>
      </c>
      <c r="H184">
        <v>0</v>
      </c>
      <c r="I184">
        <v>1000401</v>
      </c>
      <c r="J184">
        <v>576</v>
      </c>
      <c r="K184">
        <v>179.49119306344841</v>
      </c>
      <c r="L184">
        <f t="shared" si="2"/>
        <v>382394</v>
      </c>
    </row>
    <row r="185" spans="1:12" hidden="1">
      <c r="A185" t="s">
        <v>944</v>
      </c>
      <c r="B185" s="4">
        <v>10004010200018</v>
      </c>
      <c r="C185">
        <v>10</v>
      </c>
      <c r="D185">
        <v>4</v>
      </c>
      <c r="E185">
        <v>1</v>
      </c>
      <c r="F185">
        <v>20</v>
      </c>
      <c r="G185">
        <v>18</v>
      </c>
      <c r="H185">
        <v>0</v>
      </c>
      <c r="I185">
        <v>1000401</v>
      </c>
      <c r="J185">
        <v>606</v>
      </c>
      <c r="K185">
        <v>180.16783078127753</v>
      </c>
      <c r="L185">
        <f t="shared" si="2"/>
        <v>383000</v>
      </c>
    </row>
    <row r="186" spans="1:12" hidden="1">
      <c r="A186" t="s">
        <v>1041</v>
      </c>
      <c r="B186" s="4">
        <v>10004010900008</v>
      </c>
      <c r="C186">
        <v>10</v>
      </c>
      <c r="D186">
        <v>4</v>
      </c>
      <c r="E186">
        <v>1</v>
      </c>
      <c r="F186">
        <v>90</v>
      </c>
      <c r="G186">
        <v>8</v>
      </c>
      <c r="H186">
        <v>0</v>
      </c>
      <c r="I186">
        <v>1000401</v>
      </c>
      <c r="J186">
        <v>345</v>
      </c>
      <c r="K186">
        <v>180.33964484918386</v>
      </c>
      <c r="L186">
        <f t="shared" si="2"/>
        <v>383345</v>
      </c>
    </row>
    <row r="187" spans="1:12" hidden="1">
      <c r="A187" t="s">
        <v>1019</v>
      </c>
      <c r="B187" s="4">
        <v>10004010700008</v>
      </c>
      <c r="C187">
        <v>10</v>
      </c>
      <c r="D187">
        <v>4</v>
      </c>
      <c r="E187">
        <v>1</v>
      </c>
      <c r="F187">
        <v>70</v>
      </c>
      <c r="G187">
        <v>8</v>
      </c>
      <c r="H187">
        <v>0</v>
      </c>
      <c r="I187">
        <v>1000401</v>
      </c>
      <c r="J187">
        <v>717</v>
      </c>
      <c r="K187">
        <v>180.52926946404398</v>
      </c>
      <c r="L187">
        <f t="shared" si="2"/>
        <v>384062</v>
      </c>
    </row>
    <row r="188" spans="1:12" hidden="1">
      <c r="A188" t="s">
        <v>1058</v>
      </c>
      <c r="B188" s="4">
        <v>10004011100006</v>
      </c>
      <c r="C188">
        <v>10</v>
      </c>
      <c r="D188">
        <v>4</v>
      </c>
      <c r="E188">
        <v>1</v>
      </c>
      <c r="F188">
        <v>110</v>
      </c>
      <c r="G188">
        <v>6</v>
      </c>
      <c r="H188">
        <v>0</v>
      </c>
      <c r="I188">
        <v>1000401</v>
      </c>
      <c r="J188">
        <v>852</v>
      </c>
      <c r="K188">
        <v>182.38815134847033</v>
      </c>
      <c r="L188">
        <f t="shared" si="2"/>
        <v>384914</v>
      </c>
    </row>
    <row r="189" spans="1:12" hidden="1">
      <c r="A189" t="s">
        <v>1055</v>
      </c>
      <c r="B189" s="4">
        <v>10004011100003</v>
      </c>
      <c r="C189">
        <v>10</v>
      </c>
      <c r="D189">
        <v>4</v>
      </c>
      <c r="E189">
        <v>1</v>
      </c>
      <c r="F189">
        <v>110</v>
      </c>
      <c r="G189">
        <v>3</v>
      </c>
      <c r="H189">
        <v>0</v>
      </c>
      <c r="I189">
        <v>1000401</v>
      </c>
      <c r="J189">
        <v>608</v>
      </c>
      <c r="K189">
        <v>182.72982540372905</v>
      </c>
      <c r="L189">
        <f t="shared" si="2"/>
        <v>385522</v>
      </c>
    </row>
    <row r="190" spans="1:12" hidden="1">
      <c r="A190" t="s">
        <v>943</v>
      </c>
      <c r="B190" s="4">
        <v>10004010200016</v>
      </c>
      <c r="C190">
        <v>10</v>
      </c>
      <c r="D190">
        <v>4</v>
      </c>
      <c r="E190">
        <v>1</v>
      </c>
      <c r="F190">
        <v>20</v>
      </c>
      <c r="G190">
        <v>16</v>
      </c>
      <c r="H190">
        <v>0</v>
      </c>
      <c r="I190">
        <v>1000401</v>
      </c>
      <c r="J190">
        <v>4161</v>
      </c>
      <c r="K190">
        <v>187.7892875005677</v>
      </c>
      <c r="L190">
        <f t="shared" si="2"/>
        <v>389683</v>
      </c>
    </row>
    <row r="191" spans="1:12" hidden="1">
      <c r="A191" t="s">
        <v>936</v>
      </c>
      <c r="B191" s="4">
        <v>10004010200007</v>
      </c>
      <c r="C191">
        <v>10</v>
      </c>
      <c r="D191">
        <v>4</v>
      </c>
      <c r="E191">
        <v>1</v>
      </c>
      <c r="F191">
        <v>20</v>
      </c>
      <c r="G191">
        <v>7</v>
      </c>
      <c r="H191">
        <v>0</v>
      </c>
      <c r="I191">
        <v>1000401</v>
      </c>
      <c r="J191">
        <v>4175</v>
      </c>
      <c r="K191">
        <v>188.87667725022851</v>
      </c>
      <c r="L191">
        <f t="shared" si="2"/>
        <v>393858</v>
      </c>
    </row>
    <row r="192" spans="1:12" hidden="1">
      <c r="A192" t="s">
        <v>984</v>
      </c>
      <c r="B192" s="4">
        <v>10004010500010</v>
      </c>
      <c r="C192">
        <v>10</v>
      </c>
      <c r="D192">
        <v>4</v>
      </c>
      <c r="E192">
        <v>1</v>
      </c>
      <c r="F192">
        <v>50</v>
      </c>
      <c r="G192">
        <v>10</v>
      </c>
      <c r="H192">
        <v>0</v>
      </c>
      <c r="I192">
        <v>1000401</v>
      </c>
      <c r="J192">
        <v>2634</v>
      </c>
      <c r="K192">
        <v>189.58951272061202</v>
      </c>
      <c r="L192">
        <f t="shared" si="2"/>
        <v>396492</v>
      </c>
    </row>
    <row r="193" spans="1:15" hidden="1">
      <c r="A193" t="s">
        <v>1090</v>
      </c>
      <c r="B193" s="4">
        <v>68000020400025</v>
      </c>
      <c r="C193">
        <v>68</v>
      </c>
      <c r="D193">
        <v>0</v>
      </c>
      <c r="E193">
        <v>2</v>
      </c>
      <c r="F193">
        <v>40</v>
      </c>
      <c r="G193">
        <v>25</v>
      </c>
      <c r="H193">
        <v>0</v>
      </c>
      <c r="I193">
        <v>6800002</v>
      </c>
      <c r="J193">
        <v>4585</v>
      </c>
      <c r="K193">
        <v>0.18958584565785075</v>
      </c>
      <c r="L193">
        <f>J193</f>
        <v>4585</v>
      </c>
      <c r="M193">
        <f>L298/4</f>
        <v>67820</v>
      </c>
      <c r="N193">
        <v>175215</v>
      </c>
    </row>
    <row r="194" spans="1:15" hidden="1">
      <c r="A194" t="s">
        <v>1143</v>
      </c>
      <c r="B194" s="4">
        <v>68000021200010</v>
      </c>
      <c r="C194">
        <v>68</v>
      </c>
      <c r="D194">
        <v>0</v>
      </c>
      <c r="E194">
        <v>2</v>
      </c>
      <c r="F194">
        <v>120</v>
      </c>
      <c r="G194">
        <v>10</v>
      </c>
      <c r="H194">
        <v>0</v>
      </c>
      <c r="I194">
        <v>6800002</v>
      </c>
      <c r="J194">
        <v>2324</v>
      </c>
      <c r="K194">
        <v>2.0219679325190216</v>
      </c>
      <c r="L194">
        <f>J194+L193</f>
        <v>6909</v>
      </c>
      <c r="N194">
        <f>N193+M193</f>
        <v>243035</v>
      </c>
    </row>
    <row r="195" spans="1:15" hidden="1">
      <c r="A195" t="s">
        <v>1131</v>
      </c>
      <c r="B195" s="4">
        <v>68000021100019</v>
      </c>
      <c r="C195">
        <v>68</v>
      </c>
      <c r="D195">
        <v>0</v>
      </c>
      <c r="E195">
        <v>2</v>
      </c>
      <c r="F195">
        <v>110</v>
      </c>
      <c r="G195">
        <v>19</v>
      </c>
      <c r="H195">
        <v>0</v>
      </c>
      <c r="I195">
        <v>6800002</v>
      </c>
      <c r="J195">
        <v>846</v>
      </c>
      <c r="K195">
        <v>2.064991612387705</v>
      </c>
      <c r="L195">
        <f t="shared" ref="L195:L258" si="3">J195+L194</f>
        <v>7755</v>
      </c>
      <c r="N195">
        <f>N193+2*M193-271280</f>
        <v>39575</v>
      </c>
    </row>
    <row r="196" spans="1:15" hidden="1">
      <c r="A196" t="s">
        <v>1129</v>
      </c>
      <c r="B196" s="4">
        <v>68000021100017</v>
      </c>
      <c r="C196">
        <v>68</v>
      </c>
      <c r="D196">
        <v>0</v>
      </c>
      <c r="E196">
        <v>2</v>
      </c>
      <c r="F196">
        <v>110</v>
      </c>
      <c r="G196">
        <v>17</v>
      </c>
      <c r="H196">
        <v>0</v>
      </c>
      <c r="I196">
        <v>6800002</v>
      </c>
      <c r="J196">
        <v>979</v>
      </c>
      <c r="K196">
        <v>2.3994594881544629</v>
      </c>
      <c r="L196">
        <f t="shared" si="3"/>
        <v>8734</v>
      </c>
      <c r="N196">
        <f>N193+3*M193-271280</f>
        <v>107395</v>
      </c>
    </row>
    <row r="197" spans="1:15" hidden="1">
      <c r="A197" t="s">
        <v>1110</v>
      </c>
      <c r="B197" s="4">
        <v>68000020600010</v>
      </c>
      <c r="C197">
        <v>68</v>
      </c>
      <c r="D197">
        <v>0</v>
      </c>
      <c r="E197">
        <v>2</v>
      </c>
      <c r="F197">
        <v>60</v>
      </c>
      <c r="G197">
        <v>10</v>
      </c>
      <c r="H197">
        <v>0</v>
      </c>
      <c r="I197">
        <v>6800002</v>
      </c>
      <c r="J197">
        <v>2660</v>
      </c>
      <c r="K197">
        <v>3.2546074179254347</v>
      </c>
      <c r="L197">
        <f t="shared" si="3"/>
        <v>11394</v>
      </c>
    </row>
    <row r="198" spans="1:15" hidden="1">
      <c r="A198" t="s">
        <v>1102</v>
      </c>
      <c r="B198" s="4">
        <v>68000020400039</v>
      </c>
      <c r="C198">
        <v>68</v>
      </c>
      <c r="D198">
        <v>0</v>
      </c>
      <c r="E198">
        <v>2</v>
      </c>
      <c r="F198">
        <v>40</v>
      </c>
      <c r="G198">
        <v>39</v>
      </c>
      <c r="H198">
        <v>0</v>
      </c>
      <c r="I198">
        <v>6800002</v>
      </c>
      <c r="J198">
        <v>1878</v>
      </c>
      <c r="K198">
        <v>3.782684070155772</v>
      </c>
      <c r="L198">
        <f t="shared" si="3"/>
        <v>13272</v>
      </c>
    </row>
    <row r="199" spans="1:15" hidden="1">
      <c r="A199" t="s">
        <v>1149</v>
      </c>
      <c r="B199" s="4">
        <v>68000021200017</v>
      </c>
      <c r="C199">
        <v>68</v>
      </c>
      <c r="D199">
        <v>0</v>
      </c>
      <c r="E199">
        <v>2</v>
      </c>
      <c r="F199">
        <v>120</v>
      </c>
      <c r="G199">
        <v>17</v>
      </c>
      <c r="H199">
        <v>0</v>
      </c>
      <c r="I199">
        <v>6800002</v>
      </c>
      <c r="J199">
        <v>2699</v>
      </c>
      <c r="K199">
        <v>6.3228923125975331</v>
      </c>
      <c r="L199">
        <f t="shared" si="3"/>
        <v>15971</v>
      </c>
    </row>
    <row r="200" spans="1:15" hidden="1">
      <c r="A200" t="s">
        <v>1155</v>
      </c>
      <c r="B200" s="4">
        <v>68000021200024</v>
      </c>
      <c r="C200">
        <v>68</v>
      </c>
      <c r="D200">
        <v>0</v>
      </c>
      <c r="E200">
        <v>2</v>
      </c>
      <c r="F200">
        <v>120</v>
      </c>
      <c r="G200">
        <v>24</v>
      </c>
      <c r="H200">
        <v>0</v>
      </c>
      <c r="I200">
        <v>6800002</v>
      </c>
      <c r="J200">
        <v>4405</v>
      </c>
      <c r="K200">
        <v>6.693547586553084</v>
      </c>
      <c r="L200">
        <f t="shared" si="3"/>
        <v>20376</v>
      </c>
    </row>
    <row r="201" spans="1:15" hidden="1">
      <c r="A201" t="s">
        <v>1152</v>
      </c>
      <c r="B201" s="4">
        <v>68000021200021</v>
      </c>
      <c r="C201">
        <v>68</v>
      </c>
      <c r="D201">
        <v>0</v>
      </c>
      <c r="E201">
        <v>2</v>
      </c>
      <c r="F201">
        <v>120</v>
      </c>
      <c r="G201">
        <v>21</v>
      </c>
      <c r="H201">
        <v>0</v>
      </c>
      <c r="I201">
        <v>6800002</v>
      </c>
      <c r="J201">
        <v>1522</v>
      </c>
      <c r="K201">
        <v>7.7723442653403811</v>
      </c>
      <c r="L201">
        <f t="shared" si="3"/>
        <v>21898</v>
      </c>
    </row>
    <row r="202" spans="1:15" hidden="1">
      <c r="A202" t="s">
        <v>426</v>
      </c>
      <c r="B202" s="4">
        <v>68000020600012</v>
      </c>
      <c r="C202">
        <v>68</v>
      </c>
      <c r="D202">
        <v>0</v>
      </c>
      <c r="E202">
        <v>2</v>
      </c>
      <c r="F202">
        <v>60</v>
      </c>
      <c r="G202">
        <v>12</v>
      </c>
      <c r="H202">
        <v>0</v>
      </c>
      <c r="I202">
        <v>6800002</v>
      </c>
      <c r="J202">
        <v>2856</v>
      </c>
      <c r="K202">
        <v>8.0731313666608635</v>
      </c>
      <c r="L202">
        <f t="shared" si="3"/>
        <v>24754</v>
      </c>
    </row>
    <row r="203" spans="1:15" hidden="1">
      <c r="A203" t="s">
        <v>438</v>
      </c>
      <c r="B203" s="4">
        <v>68000021100002</v>
      </c>
      <c r="C203">
        <v>68</v>
      </c>
      <c r="D203">
        <v>0</v>
      </c>
      <c r="E203">
        <v>2</v>
      </c>
      <c r="F203">
        <v>110</v>
      </c>
      <c r="G203">
        <v>2</v>
      </c>
      <c r="H203">
        <v>0</v>
      </c>
      <c r="I203">
        <v>6800002</v>
      </c>
      <c r="J203">
        <v>3632</v>
      </c>
      <c r="K203">
        <v>8.9809469919453022</v>
      </c>
      <c r="L203">
        <f t="shared" si="3"/>
        <v>28386</v>
      </c>
    </row>
    <row r="204" spans="1:15" hidden="1">
      <c r="A204" t="s">
        <v>1154</v>
      </c>
      <c r="B204" s="4">
        <v>68000021200023</v>
      </c>
      <c r="C204">
        <v>68</v>
      </c>
      <c r="D204">
        <v>0</v>
      </c>
      <c r="E204">
        <v>2</v>
      </c>
      <c r="F204">
        <v>120</v>
      </c>
      <c r="G204">
        <v>23</v>
      </c>
      <c r="H204">
        <v>0</v>
      </c>
      <c r="I204">
        <v>6800002</v>
      </c>
      <c r="J204">
        <v>1758</v>
      </c>
      <c r="K204">
        <v>10.029754973264062</v>
      </c>
      <c r="L204">
        <f t="shared" si="3"/>
        <v>30144</v>
      </c>
    </row>
    <row r="205" spans="1:15" hidden="1">
      <c r="A205" t="s">
        <v>1104</v>
      </c>
      <c r="B205" s="4">
        <v>68000020400041</v>
      </c>
      <c r="C205">
        <v>68</v>
      </c>
      <c r="D205">
        <v>0</v>
      </c>
      <c r="E205">
        <v>2</v>
      </c>
      <c r="F205">
        <v>40</v>
      </c>
      <c r="G205">
        <v>41</v>
      </c>
      <c r="H205">
        <v>0</v>
      </c>
      <c r="I205">
        <v>6800002</v>
      </c>
      <c r="J205">
        <v>2311</v>
      </c>
      <c r="K205">
        <v>10.411230925493518</v>
      </c>
      <c r="L205">
        <f t="shared" si="3"/>
        <v>32455</v>
      </c>
    </row>
    <row r="206" spans="1:15" hidden="1">
      <c r="A206" t="s">
        <v>558</v>
      </c>
      <c r="B206" s="4">
        <v>68000021100016</v>
      </c>
      <c r="C206">
        <v>68</v>
      </c>
      <c r="D206">
        <v>0</v>
      </c>
      <c r="E206">
        <v>2</v>
      </c>
      <c r="F206">
        <v>110</v>
      </c>
      <c r="G206">
        <v>16</v>
      </c>
      <c r="H206">
        <v>0</v>
      </c>
      <c r="I206">
        <v>6800002</v>
      </c>
      <c r="J206">
        <v>2180</v>
      </c>
      <c r="K206">
        <v>10.4379727714516</v>
      </c>
      <c r="L206">
        <f t="shared" si="3"/>
        <v>34635</v>
      </c>
    </row>
    <row r="207" spans="1:15" hidden="1">
      <c r="A207" t="s">
        <v>1093</v>
      </c>
      <c r="B207" s="4">
        <v>68000020400029</v>
      </c>
      <c r="C207">
        <v>68</v>
      </c>
      <c r="D207">
        <v>0</v>
      </c>
      <c r="E207">
        <v>2</v>
      </c>
      <c r="F207">
        <v>40</v>
      </c>
      <c r="G207">
        <v>29</v>
      </c>
      <c r="H207">
        <v>0</v>
      </c>
      <c r="I207">
        <v>6800002</v>
      </c>
      <c r="J207">
        <v>2821</v>
      </c>
      <c r="K207">
        <v>11.823839523990125</v>
      </c>
      <c r="L207">
        <f t="shared" si="3"/>
        <v>37456</v>
      </c>
    </row>
    <row r="208" spans="1:15">
      <c r="A208" s="2" t="s">
        <v>1113</v>
      </c>
      <c r="B208" s="5">
        <v>68000020600016</v>
      </c>
      <c r="C208" s="2">
        <v>68</v>
      </c>
      <c r="D208" s="2">
        <v>0</v>
      </c>
      <c r="E208" s="2">
        <v>2</v>
      </c>
      <c r="F208" s="2">
        <v>60</v>
      </c>
      <c r="G208" s="2">
        <v>16</v>
      </c>
      <c r="H208" s="2">
        <v>0</v>
      </c>
      <c r="I208" s="2">
        <v>6800002</v>
      </c>
      <c r="J208" s="2">
        <v>2324</v>
      </c>
      <c r="K208" s="2">
        <v>14.369387693671703</v>
      </c>
      <c r="L208" s="2">
        <f t="shared" si="3"/>
        <v>39780</v>
      </c>
      <c r="M208" s="2"/>
      <c r="N208" s="2"/>
      <c r="O208" s="2">
        <v>1</v>
      </c>
    </row>
    <row r="209" spans="1:12" hidden="1">
      <c r="A209" t="s">
        <v>1072</v>
      </c>
      <c r="B209" s="4">
        <v>68000020400003</v>
      </c>
      <c r="C209">
        <v>68</v>
      </c>
      <c r="D209">
        <v>0</v>
      </c>
      <c r="E209">
        <v>2</v>
      </c>
      <c r="F209">
        <v>40</v>
      </c>
      <c r="G209">
        <v>3</v>
      </c>
      <c r="H209">
        <v>0</v>
      </c>
      <c r="I209">
        <v>6800002</v>
      </c>
      <c r="J209">
        <v>2521</v>
      </c>
      <c r="K209">
        <v>15.438672184259312</v>
      </c>
      <c r="L209">
        <f t="shared" si="3"/>
        <v>42301</v>
      </c>
    </row>
    <row r="210" spans="1:12" hidden="1">
      <c r="A210" t="s">
        <v>1078</v>
      </c>
      <c r="B210" s="4">
        <v>68000020400011</v>
      </c>
      <c r="C210">
        <v>68</v>
      </c>
      <c r="D210">
        <v>0</v>
      </c>
      <c r="E210">
        <v>2</v>
      </c>
      <c r="F210">
        <v>40</v>
      </c>
      <c r="G210">
        <v>11</v>
      </c>
      <c r="H210">
        <v>0</v>
      </c>
      <c r="I210">
        <v>6800002</v>
      </c>
      <c r="J210">
        <v>1413</v>
      </c>
      <c r="K210">
        <v>17.161922916286269</v>
      </c>
      <c r="L210">
        <f t="shared" si="3"/>
        <v>43714</v>
      </c>
    </row>
    <row r="211" spans="1:12" hidden="1">
      <c r="A211" t="s">
        <v>1081</v>
      </c>
      <c r="B211" s="4">
        <v>68000020400015</v>
      </c>
      <c r="C211">
        <v>68</v>
      </c>
      <c r="D211">
        <v>0</v>
      </c>
      <c r="E211">
        <v>2</v>
      </c>
      <c r="F211">
        <v>40</v>
      </c>
      <c r="G211">
        <v>15</v>
      </c>
      <c r="H211">
        <v>0</v>
      </c>
      <c r="I211">
        <v>6800002</v>
      </c>
      <c r="J211">
        <v>3000</v>
      </c>
      <c r="K211">
        <v>17.693358753703585</v>
      </c>
      <c r="L211">
        <f t="shared" si="3"/>
        <v>46714</v>
      </c>
    </row>
    <row r="212" spans="1:12" hidden="1">
      <c r="A212" t="s">
        <v>1118</v>
      </c>
      <c r="B212" s="4">
        <v>68000021100003</v>
      </c>
      <c r="C212">
        <v>68</v>
      </c>
      <c r="D212">
        <v>0</v>
      </c>
      <c r="E212">
        <v>2</v>
      </c>
      <c r="F212">
        <v>110</v>
      </c>
      <c r="G212">
        <v>3</v>
      </c>
      <c r="H212">
        <v>0</v>
      </c>
      <c r="I212">
        <v>6800002</v>
      </c>
      <c r="J212">
        <v>1395</v>
      </c>
      <c r="K212">
        <v>18.376331908918218</v>
      </c>
      <c r="L212">
        <f t="shared" si="3"/>
        <v>48109</v>
      </c>
    </row>
    <row r="213" spans="1:12" hidden="1">
      <c r="A213" t="s">
        <v>1088</v>
      </c>
      <c r="B213" s="4">
        <v>68000020400023</v>
      </c>
      <c r="C213">
        <v>68</v>
      </c>
      <c r="D213">
        <v>0</v>
      </c>
      <c r="E213">
        <v>2</v>
      </c>
      <c r="F213">
        <v>40</v>
      </c>
      <c r="G213">
        <v>23</v>
      </c>
      <c r="H213">
        <v>0</v>
      </c>
      <c r="I213">
        <v>6800002</v>
      </c>
      <c r="J213">
        <v>3528</v>
      </c>
      <c r="K213">
        <v>18.885573943201248</v>
      </c>
      <c r="L213">
        <f t="shared" si="3"/>
        <v>51637</v>
      </c>
    </row>
    <row r="214" spans="1:12" hidden="1">
      <c r="A214" t="s">
        <v>1140</v>
      </c>
      <c r="B214" s="4">
        <v>68000021200006</v>
      </c>
      <c r="C214">
        <v>68</v>
      </c>
      <c r="D214">
        <v>0</v>
      </c>
      <c r="E214">
        <v>2</v>
      </c>
      <c r="F214">
        <v>120</v>
      </c>
      <c r="G214">
        <v>6</v>
      </c>
      <c r="H214">
        <v>0</v>
      </c>
      <c r="I214">
        <v>6800002</v>
      </c>
      <c r="J214">
        <v>1930</v>
      </c>
      <c r="K214">
        <v>19.454933893900925</v>
      </c>
      <c r="L214">
        <f t="shared" si="3"/>
        <v>53567</v>
      </c>
    </row>
    <row r="215" spans="1:12" hidden="1">
      <c r="A215" t="s">
        <v>1086</v>
      </c>
      <c r="B215" s="4">
        <v>68000020400021</v>
      </c>
      <c r="C215">
        <v>68</v>
      </c>
      <c r="D215">
        <v>0</v>
      </c>
      <c r="E215">
        <v>2</v>
      </c>
      <c r="F215">
        <v>40</v>
      </c>
      <c r="G215">
        <v>21</v>
      </c>
      <c r="H215">
        <v>0</v>
      </c>
      <c r="I215">
        <v>6800002</v>
      </c>
      <c r="J215">
        <v>3448</v>
      </c>
      <c r="K215">
        <v>20.22033814709711</v>
      </c>
      <c r="L215">
        <f t="shared" si="3"/>
        <v>57015</v>
      </c>
    </row>
    <row r="216" spans="1:12" hidden="1">
      <c r="A216" t="s">
        <v>1144</v>
      </c>
      <c r="B216" s="4">
        <v>68000021200011</v>
      </c>
      <c r="C216">
        <v>68</v>
      </c>
      <c r="D216">
        <v>0</v>
      </c>
      <c r="E216">
        <v>2</v>
      </c>
      <c r="F216">
        <v>120</v>
      </c>
      <c r="G216">
        <v>11</v>
      </c>
      <c r="H216">
        <v>0</v>
      </c>
      <c r="I216">
        <v>6800002</v>
      </c>
      <c r="J216">
        <v>2295</v>
      </c>
      <c r="K216">
        <v>20.550019475041815</v>
      </c>
      <c r="L216">
        <f t="shared" si="3"/>
        <v>59310</v>
      </c>
    </row>
    <row r="217" spans="1:12" hidden="1">
      <c r="A217" t="s">
        <v>1087</v>
      </c>
      <c r="B217" s="4">
        <v>68000020400022</v>
      </c>
      <c r="C217">
        <v>68</v>
      </c>
      <c r="D217">
        <v>0</v>
      </c>
      <c r="E217">
        <v>2</v>
      </c>
      <c r="F217">
        <v>40</v>
      </c>
      <c r="G217">
        <v>22</v>
      </c>
      <c r="H217">
        <v>0</v>
      </c>
      <c r="I217">
        <v>6800002</v>
      </c>
      <c r="J217">
        <v>2394</v>
      </c>
      <c r="K217">
        <v>20.703588171648814</v>
      </c>
      <c r="L217">
        <f t="shared" si="3"/>
        <v>61704</v>
      </c>
    </row>
    <row r="218" spans="1:12" hidden="1">
      <c r="A218" t="s">
        <v>1151</v>
      </c>
      <c r="B218" s="4">
        <v>68000021200020</v>
      </c>
      <c r="C218">
        <v>68</v>
      </c>
      <c r="D218">
        <v>0</v>
      </c>
      <c r="E218">
        <v>2</v>
      </c>
      <c r="F218">
        <v>120</v>
      </c>
      <c r="G218">
        <v>20</v>
      </c>
      <c r="H218">
        <v>0</v>
      </c>
      <c r="I218">
        <v>6800002</v>
      </c>
      <c r="J218">
        <v>1877</v>
      </c>
      <c r="K218">
        <v>22.428211126436473</v>
      </c>
      <c r="L218">
        <f t="shared" si="3"/>
        <v>63581</v>
      </c>
    </row>
    <row r="219" spans="1:12" hidden="1">
      <c r="A219" t="s">
        <v>1109</v>
      </c>
      <c r="B219" s="4">
        <v>68000020600008</v>
      </c>
      <c r="C219">
        <v>68</v>
      </c>
      <c r="D219">
        <v>0</v>
      </c>
      <c r="E219">
        <v>2</v>
      </c>
      <c r="F219">
        <v>60</v>
      </c>
      <c r="G219">
        <v>8</v>
      </c>
      <c r="H219">
        <v>0</v>
      </c>
      <c r="I219">
        <v>6800002</v>
      </c>
      <c r="J219">
        <v>1449</v>
      </c>
      <c r="K219">
        <v>22.701458877591378</v>
      </c>
      <c r="L219">
        <f t="shared" si="3"/>
        <v>65030</v>
      </c>
    </row>
    <row r="220" spans="1:12" hidden="1">
      <c r="A220" t="s">
        <v>1076</v>
      </c>
      <c r="B220" s="4">
        <v>68000020400008</v>
      </c>
      <c r="C220">
        <v>68</v>
      </c>
      <c r="D220">
        <v>0</v>
      </c>
      <c r="E220">
        <v>2</v>
      </c>
      <c r="F220">
        <v>40</v>
      </c>
      <c r="G220">
        <v>8</v>
      </c>
      <c r="H220">
        <v>0</v>
      </c>
      <c r="I220">
        <v>6800002</v>
      </c>
      <c r="J220">
        <v>2408</v>
      </c>
      <c r="K220">
        <v>23.293722307397079</v>
      </c>
      <c r="L220">
        <f t="shared" si="3"/>
        <v>67438</v>
      </c>
    </row>
    <row r="221" spans="1:12" hidden="1">
      <c r="A221" t="s">
        <v>1074</v>
      </c>
      <c r="B221" s="4">
        <v>68000020400006</v>
      </c>
      <c r="C221">
        <v>68</v>
      </c>
      <c r="D221">
        <v>0</v>
      </c>
      <c r="E221">
        <v>2</v>
      </c>
      <c r="F221">
        <v>40</v>
      </c>
      <c r="G221">
        <v>6</v>
      </c>
      <c r="H221">
        <v>0</v>
      </c>
      <c r="I221">
        <v>6800002</v>
      </c>
      <c r="J221">
        <v>2503</v>
      </c>
      <c r="K221">
        <v>24.632653514864021</v>
      </c>
      <c r="L221">
        <f t="shared" si="3"/>
        <v>69941</v>
      </c>
    </row>
    <row r="222" spans="1:12" hidden="1">
      <c r="A222" t="s">
        <v>595</v>
      </c>
      <c r="B222" s="4">
        <v>68000020600004</v>
      </c>
      <c r="C222">
        <v>68</v>
      </c>
      <c r="D222">
        <v>0</v>
      </c>
      <c r="E222">
        <v>2</v>
      </c>
      <c r="F222">
        <v>60</v>
      </c>
      <c r="G222">
        <v>4</v>
      </c>
      <c r="H222">
        <v>0</v>
      </c>
      <c r="I222">
        <v>6800002</v>
      </c>
      <c r="J222">
        <v>1524</v>
      </c>
      <c r="K222">
        <v>24.921660255412494</v>
      </c>
      <c r="L222">
        <f t="shared" si="3"/>
        <v>71465</v>
      </c>
    </row>
    <row r="223" spans="1:12" hidden="1">
      <c r="A223" t="s">
        <v>1082</v>
      </c>
      <c r="B223" s="4">
        <v>68000020400016</v>
      </c>
      <c r="C223">
        <v>68</v>
      </c>
      <c r="D223">
        <v>0</v>
      </c>
      <c r="E223">
        <v>2</v>
      </c>
      <c r="F223">
        <v>40</v>
      </c>
      <c r="G223">
        <v>16</v>
      </c>
      <c r="H223">
        <v>0</v>
      </c>
      <c r="I223">
        <v>6800002</v>
      </c>
      <c r="J223">
        <v>3242</v>
      </c>
      <c r="K223">
        <v>25.346654354156463</v>
      </c>
      <c r="L223">
        <f t="shared" si="3"/>
        <v>74707</v>
      </c>
    </row>
    <row r="224" spans="1:12" hidden="1">
      <c r="A224" t="s">
        <v>1119</v>
      </c>
      <c r="B224" s="4">
        <v>68000021100004</v>
      </c>
      <c r="C224">
        <v>68</v>
      </c>
      <c r="D224">
        <v>0</v>
      </c>
      <c r="E224">
        <v>2</v>
      </c>
      <c r="F224">
        <v>110</v>
      </c>
      <c r="G224">
        <v>4</v>
      </c>
      <c r="H224">
        <v>0</v>
      </c>
      <c r="I224">
        <v>6800002</v>
      </c>
      <c r="J224">
        <v>3431</v>
      </c>
      <c r="K224">
        <v>27.301680163451351</v>
      </c>
      <c r="L224">
        <f t="shared" si="3"/>
        <v>78138</v>
      </c>
    </row>
    <row r="225" spans="1:15" hidden="1">
      <c r="A225" t="s">
        <v>1146</v>
      </c>
      <c r="B225" s="4">
        <v>68000021200014</v>
      </c>
      <c r="C225">
        <v>68</v>
      </c>
      <c r="D225">
        <v>0</v>
      </c>
      <c r="E225">
        <v>2</v>
      </c>
      <c r="F225">
        <v>120</v>
      </c>
      <c r="G225">
        <v>14</v>
      </c>
      <c r="H225">
        <v>0</v>
      </c>
      <c r="I225">
        <v>6800002</v>
      </c>
      <c r="J225">
        <v>4428</v>
      </c>
      <c r="K225">
        <v>28.641291764171662</v>
      </c>
      <c r="L225">
        <f t="shared" si="3"/>
        <v>82566</v>
      </c>
    </row>
    <row r="226" spans="1:15" hidden="1">
      <c r="A226" t="s">
        <v>1117</v>
      </c>
      <c r="B226" s="4">
        <v>68000021100001</v>
      </c>
      <c r="C226">
        <v>68</v>
      </c>
      <c r="D226">
        <v>0</v>
      </c>
      <c r="E226">
        <v>2</v>
      </c>
      <c r="F226">
        <v>110</v>
      </c>
      <c r="G226">
        <v>1</v>
      </c>
      <c r="H226">
        <v>0</v>
      </c>
      <c r="I226">
        <v>6800002</v>
      </c>
      <c r="J226">
        <v>2658</v>
      </c>
      <c r="K226">
        <v>30.829170187368526</v>
      </c>
      <c r="L226">
        <f t="shared" si="3"/>
        <v>85224</v>
      </c>
    </row>
    <row r="227" spans="1:15" hidden="1">
      <c r="A227" t="s">
        <v>752</v>
      </c>
      <c r="B227" s="4">
        <v>68000021200003</v>
      </c>
      <c r="C227">
        <v>68</v>
      </c>
      <c r="D227">
        <v>0</v>
      </c>
      <c r="E227">
        <v>2</v>
      </c>
      <c r="F227">
        <v>120</v>
      </c>
      <c r="G227">
        <v>3</v>
      </c>
      <c r="H227">
        <v>0</v>
      </c>
      <c r="I227">
        <v>6800002</v>
      </c>
      <c r="J227">
        <v>1318</v>
      </c>
      <c r="K227">
        <v>30.956384642918657</v>
      </c>
      <c r="L227">
        <f t="shared" si="3"/>
        <v>86542</v>
      </c>
    </row>
    <row r="228" spans="1:15" hidden="1">
      <c r="A228" t="s">
        <v>1101</v>
      </c>
      <c r="B228" s="4">
        <v>68000020400038</v>
      </c>
      <c r="C228">
        <v>68</v>
      </c>
      <c r="D228">
        <v>0</v>
      </c>
      <c r="E228">
        <v>2</v>
      </c>
      <c r="F228">
        <v>40</v>
      </c>
      <c r="G228">
        <v>38</v>
      </c>
      <c r="H228">
        <v>0</v>
      </c>
      <c r="I228">
        <v>6800002</v>
      </c>
      <c r="J228">
        <v>2636</v>
      </c>
      <c r="K228">
        <v>31.063999696587718</v>
      </c>
      <c r="L228">
        <f t="shared" si="3"/>
        <v>89178</v>
      </c>
    </row>
    <row r="229" spans="1:15" hidden="1">
      <c r="A229" t="s">
        <v>1123</v>
      </c>
      <c r="B229" s="4">
        <v>68000021100008</v>
      </c>
      <c r="C229">
        <v>68</v>
      </c>
      <c r="D229">
        <v>0</v>
      </c>
      <c r="E229">
        <v>2</v>
      </c>
      <c r="F229">
        <v>110</v>
      </c>
      <c r="G229">
        <v>8</v>
      </c>
      <c r="H229">
        <v>0</v>
      </c>
      <c r="I229">
        <v>6800002</v>
      </c>
      <c r="J229">
        <v>1301</v>
      </c>
      <c r="K229">
        <v>32.179418063650878</v>
      </c>
      <c r="L229">
        <f t="shared" si="3"/>
        <v>90479</v>
      </c>
    </row>
    <row r="230" spans="1:15" hidden="1">
      <c r="A230" t="s">
        <v>523</v>
      </c>
      <c r="B230" s="4">
        <v>68000020400019</v>
      </c>
      <c r="C230">
        <v>68</v>
      </c>
      <c r="D230">
        <v>0</v>
      </c>
      <c r="E230">
        <v>2</v>
      </c>
      <c r="F230">
        <v>40</v>
      </c>
      <c r="G230">
        <v>19</v>
      </c>
      <c r="H230">
        <v>0</v>
      </c>
      <c r="I230">
        <v>6800002</v>
      </c>
      <c r="J230">
        <v>3028</v>
      </c>
      <c r="K230">
        <v>33.69285880380928</v>
      </c>
      <c r="L230">
        <f t="shared" si="3"/>
        <v>93507</v>
      </c>
    </row>
    <row r="231" spans="1:15" hidden="1">
      <c r="A231" t="s">
        <v>1084</v>
      </c>
      <c r="B231" s="4">
        <v>68000020400018</v>
      </c>
      <c r="C231">
        <v>68</v>
      </c>
      <c r="D231">
        <v>0</v>
      </c>
      <c r="E231">
        <v>2</v>
      </c>
      <c r="F231">
        <v>40</v>
      </c>
      <c r="G231">
        <v>18</v>
      </c>
      <c r="H231">
        <v>0</v>
      </c>
      <c r="I231">
        <v>6800002</v>
      </c>
      <c r="J231">
        <v>3718</v>
      </c>
      <c r="K231">
        <v>34.214414901851235</v>
      </c>
      <c r="L231">
        <f t="shared" si="3"/>
        <v>97225</v>
      </c>
    </row>
    <row r="232" spans="1:15" hidden="1">
      <c r="A232" t="s">
        <v>1077</v>
      </c>
      <c r="B232" s="4">
        <v>68000020400009</v>
      </c>
      <c r="C232">
        <v>68</v>
      </c>
      <c r="D232">
        <v>0</v>
      </c>
      <c r="E232">
        <v>2</v>
      </c>
      <c r="F232">
        <v>40</v>
      </c>
      <c r="G232">
        <v>9</v>
      </c>
      <c r="H232">
        <v>0</v>
      </c>
      <c r="I232">
        <v>6800002</v>
      </c>
      <c r="J232">
        <v>1887</v>
      </c>
      <c r="K232">
        <v>39.982078116530232</v>
      </c>
      <c r="L232">
        <f t="shared" si="3"/>
        <v>99112</v>
      </c>
    </row>
    <row r="233" spans="1:15" hidden="1">
      <c r="A233" t="s">
        <v>1106</v>
      </c>
      <c r="B233" s="4">
        <v>68000020600002</v>
      </c>
      <c r="C233">
        <v>68</v>
      </c>
      <c r="D233">
        <v>0</v>
      </c>
      <c r="E233">
        <v>2</v>
      </c>
      <c r="F233">
        <v>60</v>
      </c>
      <c r="G233">
        <v>2</v>
      </c>
      <c r="H233">
        <v>0</v>
      </c>
      <c r="I233">
        <v>6800002</v>
      </c>
      <c r="J233">
        <v>5473</v>
      </c>
      <c r="K233">
        <v>40.325514937032089</v>
      </c>
      <c r="L233">
        <f t="shared" si="3"/>
        <v>104585</v>
      </c>
    </row>
    <row r="234" spans="1:15" hidden="1">
      <c r="A234" t="s">
        <v>1071</v>
      </c>
      <c r="B234" s="4">
        <v>68000020400002</v>
      </c>
      <c r="C234">
        <v>68</v>
      </c>
      <c r="D234">
        <v>0</v>
      </c>
      <c r="E234">
        <v>2</v>
      </c>
      <c r="F234">
        <v>40</v>
      </c>
      <c r="G234">
        <v>2</v>
      </c>
      <c r="H234">
        <v>0</v>
      </c>
      <c r="I234">
        <v>6800002</v>
      </c>
      <c r="J234">
        <v>1067</v>
      </c>
      <c r="K234">
        <v>40.919267970882359</v>
      </c>
      <c r="L234">
        <f t="shared" si="3"/>
        <v>105652</v>
      </c>
    </row>
    <row r="235" spans="1:15" hidden="1">
      <c r="A235" t="s">
        <v>1150</v>
      </c>
      <c r="B235" s="4">
        <v>68000021200019</v>
      </c>
      <c r="C235">
        <v>68</v>
      </c>
      <c r="D235">
        <v>0</v>
      </c>
      <c r="E235">
        <v>2</v>
      </c>
      <c r="F235">
        <v>120</v>
      </c>
      <c r="G235">
        <v>19</v>
      </c>
      <c r="H235">
        <v>0</v>
      </c>
      <c r="I235">
        <v>6800002</v>
      </c>
      <c r="J235">
        <v>985</v>
      </c>
      <c r="K235">
        <v>41.660415114603012</v>
      </c>
      <c r="L235">
        <f t="shared" si="3"/>
        <v>106637</v>
      </c>
    </row>
    <row r="236" spans="1:15">
      <c r="A236" s="2" t="s">
        <v>1122</v>
      </c>
      <c r="B236" s="5">
        <v>68000021100007</v>
      </c>
      <c r="C236" s="2">
        <v>68</v>
      </c>
      <c r="D236" s="2">
        <v>0</v>
      </c>
      <c r="E236" s="2">
        <v>2</v>
      </c>
      <c r="F236" s="2">
        <v>110</v>
      </c>
      <c r="G236" s="2">
        <v>7</v>
      </c>
      <c r="H236" s="2">
        <v>0</v>
      </c>
      <c r="I236" s="2">
        <v>6800002</v>
      </c>
      <c r="J236" s="2">
        <v>2167</v>
      </c>
      <c r="K236" s="2">
        <v>42.6999289290886</v>
      </c>
      <c r="L236" s="2">
        <f t="shared" si="3"/>
        <v>108804</v>
      </c>
      <c r="M236" s="2"/>
      <c r="N236" s="2"/>
      <c r="O236" s="2">
        <v>1</v>
      </c>
    </row>
    <row r="237" spans="1:15" hidden="1">
      <c r="A237" t="s">
        <v>1100</v>
      </c>
      <c r="B237" s="4">
        <v>68000020400037</v>
      </c>
      <c r="C237">
        <v>68</v>
      </c>
      <c r="D237">
        <v>0</v>
      </c>
      <c r="E237">
        <v>2</v>
      </c>
      <c r="F237">
        <v>40</v>
      </c>
      <c r="G237">
        <v>37</v>
      </c>
      <c r="H237">
        <v>0</v>
      </c>
      <c r="I237">
        <v>6800002</v>
      </c>
      <c r="J237">
        <v>2408</v>
      </c>
      <c r="K237">
        <v>42.971178201540198</v>
      </c>
      <c r="L237">
        <f t="shared" si="3"/>
        <v>111212</v>
      </c>
    </row>
    <row r="238" spans="1:15" hidden="1">
      <c r="A238" t="s">
        <v>1108</v>
      </c>
      <c r="B238" s="4">
        <v>68000020600005</v>
      </c>
      <c r="C238">
        <v>68</v>
      </c>
      <c r="D238">
        <v>0</v>
      </c>
      <c r="E238">
        <v>2</v>
      </c>
      <c r="F238">
        <v>60</v>
      </c>
      <c r="G238">
        <v>5</v>
      </c>
      <c r="H238">
        <v>0</v>
      </c>
      <c r="I238">
        <v>6800002</v>
      </c>
      <c r="J238">
        <v>7310</v>
      </c>
      <c r="K238">
        <v>43.456139349721489</v>
      </c>
      <c r="L238">
        <f t="shared" si="3"/>
        <v>118522</v>
      </c>
    </row>
    <row r="239" spans="1:15" hidden="1">
      <c r="A239" t="s">
        <v>1126</v>
      </c>
      <c r="B239" s="4">
        <v>68000021100011</v>
      </c>
      <c r="C239">
        <v>68</v>
      </c>
      <c r="D239">
        <v>0</v>
      </c>
      <c r="E239">
        <v>2</v>
      </c>
      <c r="F239">
        <v>110</v>
      </c>
      <c r="G239">
        <v>11</v>
      </c>
      <c r="H239">
        <v>0</v>
      </c>
      <c r="I239">
        <v>6800002</v>
      </c>
      <c r="J239">
        <v>648</v>
      </c>
      <c r="K239">
        <v>44.818918968998418</v>
      </c>
      <c r="L239">
        <f t="shared" si="3"/>
        <v>119170</v>
      </c>
    </row>
    <row r="240" spans="1:15" hidden="1">
      <c r="A240" t="s">
        <v>1097</v>
      </c>
      <c r="B240" s="4">
        <v>68000020400034</v>
      </c>
      <c r="C240">
        <v>68</v>
      </c>
      <c r="D240">
        <v>0</v>
      </c>
      <c r="E240">
        <v>2</v>
      </c>
      <c r="F240">
        <v>40</v>
      </c>
      <c r="G240">
        <v>34</v>
      </c>
      <c r="H240">
        <v>0</v>
      </c>
      <c r="I240">
        <v>6800002</v>
      </c>
      <c r="J240">
        <v>4773</v>
      </c>
      <c r="K240">
        <v>45.708316528850958</v>
      </c>
      <c r="L240">
        <f t="shared" si="3"/>
        <v>123943</v>
      </c>
    </row>
    <row r="241" spans="1:12" hidden="1">
      <c r="A241" t="s">
        <v>1111</v>
      </c>
      <c r="B241" s="4">
        <v>68000020600011</v>
      </c>
      <c r="C241">
        <v>68</v>
      </c>
      <c r="D241">
        <v>0</v>
      </c>
      <c r="E241">
        <v>2</v>
      </c>
      <c r="F241">
        <v>60</v>
      </c>
      <c r="G241">
        <v>11</v>
      </c>
      <c r="H241">
        <v>0</v>
      </c>
      <c r="I241">
        <v>6800002</v>
      </c>
      <c r="J241">
        <v>5977</v>
      </c>
      <c r="K241">
        <v>49.996401037827297</v>
      </c>
      <c r="L241">
        <f t="shared" si="3"/>
        <v>129920</v>
      </c>
    </row>
    <row r="242" spans="1:12" hidden="1">
      <c r="A242" t="s">
        <v>265</v>
      </c>
      <c r="B242" s="4">
        <v>68000021100013</v>
      </c>
      <c r="C242">
        <v>68</v>
      </c>
      <c r="D242">
        <v>0</v>
      </c>
      <c r="E242">
        <v>2</v>
      </c>
      <c r="F242">
        <v>110</v>
      </c>
      <c r="G242">
        <v>13</v>
      </c>
      <c r="H242">
        <v>0</v>
      </c>
      <c r="I242">
        <v>6800002</v>
      </c>
      <c r="J242">
        <v>871</v>
      </c>
      <c r="K242">
        <v>52.531091491426707</v>
      </c>
      <c r="L242">
        <f t="shared" si="3"/>
        <v>130791</v>
      </c>
    </row>
    <row r="243" spans="1:12" hidden="1">
      <c r="A243" t="s">
        <v>753</v>
      </c>
      <c r="B243" s="4">
        <v>68000020400031</v>
      </c>
      <c r="C243">
        <v>68</v>
      </c>
      <c r="D243">
        <v>0</v>
      </c>
      <c r="E243">
        <v>2</v>
      </c>
      <c r="F243">
        <v>40</v>
      </c>
      <c r="G243">
        <v>31</v>
      </c>
      <c r="H243">
        <v>0</v>
      </c>
      <c r="I243">
        <v>6800002</v>
      </c>
      <c r="J243">
        <v>3177</v>
      </c>
      <c r="K243">
        <v>52.829118564112854</v>
      </c>
      <c r="L243">
        <f t="shared" si="3"/>
        <v>133968</v>
      </c>
    </row>
    <row r="244" spans="1:12" hidden="1">
      <c r="A244" t="s">
        <v>1078</v>
      </c>
      <c r="B244" s="4">
        <v>68000020600007</v>
      </c>
      <c r="C244">
        <v>68</v>
      </c>
      <c r="D244">
        <v>0</v>
      </c>
      <c r="E244">
        <v>2</v>
      </c>
      <c r="F244">
        <v>60</v>
      </c>
      <c r="G244">
        <v>7</v>
      </c>
      <c r="H244">
        <v>0</v>
      </c>
      <c r="I244">
        <v>6800002</v>
      </c>
      <c r="J244">
        <v>5389</v>
      </c>
      <c r="K244">
        <v>56.105886988296923</v>
      </c>
      <c r="L244">
        <f t="shared" si="3"/>
        <v>139357</v>
      </c>
    </row>
    <row r="245" spans="1:12" hidden="1">
      <c r="A245" t="s">
        <v>1145</v>
      </c>
      <c r="B245" s="4">
        <v>68000021200013</v>
      </c>
      <c r="C245">
        <v>68</v>
      </c>
      <c r="D245">
        <v>0</v>
      </c>
      <c r="E245">
        <v>2</v>
      </c>
      <c r="F245">
        <v>120</v>
      </c>
      <c r="G245">
        <v>13</v>
      </c>
      <c r="H245">
        <v>0</v>
      </c>
      <c r="I245">
        <v>6800002</v>
      </c>
      <c r="J245">
        <v>1349</v>
      </c>
      <c r="K245">
        <v>57.141563937585289</v>
      </c>
      <c r="L245">
        <f t="shared" si="3"/>
        <v>140706</v>
      </c>
    </row>
    <row r="246" spans="1:12" hidden="1">
      <c r="A246" t="s">
        <v>489</v>
      </c>
      <c r="B246" s="4">
        <v>68000020600015</v>
      </c>
      <c r="C246">
        <v>68</v>
      </c>
      <c r="D246">
        <v>0</v>
      </c>
      <c r="E246">
        <v>2</v>
      </c>
      <c r="F246">
        <v>60</v>
      </c>
      <c r="G246">
        <v>15</v>
      </c>
      <c r="H246">
        <v>0</v>
      </c>
      <c r="I246">
        <v>6800002</v>
      </c>
      <c r="J246">
        <v>2224</v>
      </c>
      <c r="K246">
        <v>58.525051840689748</v>
      </c>
      <c r="L246">
        <f t="shared" si="3"/>
        <v>142930</v>
      </c>
    </row>
    <row r="247" spans="1:12" hidden="1">
      <c r="A247" t="s">
        <v>1134</v>
      </c>
      <c r="B247" s="4">
        <v>68000021100022</v>
      </c>
      <c r="C247">
        <v>68</v>
      </c>
      <c r="D247">
        <v>0</v>
      </c>
      <c r="E247">
        <v>2</v>
      </c>
      <c r="F247">
        <v>110</v>
      </c>
      <c r="G247">
        <v>22</v>
      </c>
      <c r="H247">
        <v>0</v>
      </c>
      <c r="I247">
        <v>6800002</v>
      </c>
      <c r="J247">
        <v>1251</v>
      </c>
      <c r="K247">
        <v>61.971178858797728</v>
      </c>
      <c r="L247">
        <f t="shared" si="3"/>
        <v>144181</v>
      </c>
    </row>
    <row r="248" spans="1:12" hidden="1">
      <c r="A248" t="s">
        <v>1073</v>
      </c>
      <c r="B248" s="4">
        <v>68000020400005</v>
      </c>
      <c r="C248">
        <v>68</v>
      </c>
      <c r="D248">
        <v>0</v>
      </c>
      <c r="E248">
        <v>2</v>
      </c>
      <c r="F248">
        <v>40</v>
      </c>
      <c r="G248">
        <v>5</v>
      </c>
      <c r="H248">
        <v>0</v>
      </c>
      <c r="I248">
        <v>6800002</v>
      </c>
      <c r="J248">
        <v>3073</v>
      </c>
      <c r="K248">
        <v>62.469690611446467</v>
      </c>
      <c r="L248">
        <f t="shared" si="3"/>
        <v>147254</v>
      </c>
    </row>
    <row r="249" spans="1:12" hidden="1">
      <c r="A249" t="s">
        <v>1103</v>
      </c>
      <c r="B249" s="4">
        <v>68000020400040</v>
      </c>
      <c r="C249">
        <v>68</v>
      </c>
      <c r="D249">
        <v>0</v>
      </c>
      <c r="E249">
        <v>2</v>
      </c>
      <c r="F249">
        <v>40</v>
      </c>
      <c r="G249">
        <v>40</v>
      </c>
      <c r="H249">
        <v>0</v>
      </c>
      <c r="I249">
        <v>6800002</v>
      </c>
      <c r="J249">
        <v>2863</v>
      </c>
      <c r="K249">
        <v>63.832046556352012</v>
      </c>
      <c r="L249">
        <f t="shared" si="3"/>
        <v>150117</v>
      </c>
    </row>
    <row r="250" spans="1:12" hidden="1">
      <c r="A250" t="s">
        <v>1124</v>
      </c>
      <c r="B250" s="4">
        <v>68000021100009</v>
      </c>
      <c r="C250">
        <v>68</v>
      </c>
      <c r="D250">
        <v>0</v>
      </c>
      <c r="E250">
        <v>2</v>
      </c>
      <c r="F250">
        <v>110</v>
      </c>
      <c r="G250">
        <v>9</v>
      </c>
      <c r="H250">
        <v>0</v>
      </c>
      <c r="I250">
        <v>6800002</v>
      </c>
      <c r="J250">
        <v>1328</v>
      </c>
      <c r="K250">
        <v>63.867655834875976</v>
      </c>
      <c r="L250">
        <f t="shared" si="3"/>
        <v>151445</v>
      </c>
    </row>
    <row r="251" spans="1:12" hidden="1">
      <c r="A251" t="s">
        <v>1141</v>
      </c>
      <c r="B251" s="4">
        <v>68000021200007</v>
      </c>
      <c r="C251">
        <v>68</v>
      </c>
      <c r="D251">
        <v>0</v>
      </c>
      <c r="E251">
        <v>2</v>
      </c>
      <c r="F251">
        <v>120</v>
      </c>
      <c r="G251">
        <v>7</v>
      </c>
      <c r="H251">
        <v>0</v>
      </c>
      <c r="I251">
        <v>6800002</v>
      </c>
      <c r="J251">
        <v>812</v>
      </c>
      <c r="K251">
        <v>64.097393199520099</v>
      </c>
      <c r="L251">
        <f t="shared" si="3"/>
        <v>152257</v>
      </c>
    </row>
    <row r="252" spans="1:12" hidden="1">
      <c r="A252" t="s">
        <v>440</v>
      </c>
      <c r="B252" s="4">
        <v>68000020600014</v>
      </c>
      <c r="C252">
        <v>68</v>
      </c>
      <c r="D252">
        <v>0</v>
      </c>
      <c r="E252">
        <v>2</v>
      </c>
      <c r="F252">
        <v>60</v>
      </c>
      <c r="G252">
        <v>14</v>
      </c>
      <c r="H252">
        <v>0</v>
      </c>
      <c r="I252">
        <v>6800002</v>
      </c>
      <c r="J252">
        <v>2470</v>
      </c>
      <c r="K252">
        <v>65.497663259949093</v>
      </c>
      <c r="L252">
        <f t="shared" si="3"/>
        <v>154727</v>
      </c>
    </row>
    <row r="253" spans="1:12" hidden="1">
      <c r="A253" t="s">
        <v>1135</v>
      </c>
      <c r="B253" s="4">
        <v>68000021100023</v>
      </c>
      <c r="C253">
        <v>68</v>
      </c>
      <c r="D253">
        <v>0</v>
      </c>
      <c r="E253">
        <v>2</v>
      </c>
      <c r="F253">
        <v>110</v>
      </c>
      <c r="G253">
        <v>23</v>
      </c>
      <c r="H253">
        <v>0</v>
      </c>
      <c r="I253">
        <v>6800002</v>
      </c>
      <c r="J253">
        <v>1396</v>
      </c>
      <c r="K253">
        <v>65.958112345504432</v>
      </c>
      <c r="L253">
        <f t="shared" si="3"/>
        <v>156123</v>
      </c>
    </row>
    <row r="254" spans="1:12" hidden="1">
      <c r="A254" t="s">
        <v>1070</v>
      </c>
      <c r="B254" s="4">
        <v>68000020400001</v>
      </c>
      <c r="C254">
        <v>68</v>
      </c>
      <c r="D254">
        <v>0</v>
      </c>
      <c r="E254">
        <v>2</v>
      </c>
      <c r="F254">
        <v>40</v>
      </c>
      <c r="G254">
        <v>1</v>
      </c>
      <c r="H254">
        <v>0</v>
      </c>
      <c r="I254">
        <v>6800002</v>
      </c>
      <c r="J254">
        <v>3417</v>
      </c>
      <c r="K254">
        <v>67.628172464600183</v>
      </c>
      <c r="L254">
        <f t="shared" si="3"/>
        <v>159540</v>
      </c>
    </row>
    <row r="255" spans="1:12" hidden="1">
      <c r="A255" t="s">
        <v>604</v>
      </c>
      <c r="B255" s="4">
        <v>68000020400026</v>
      </c>
      <c r="C255">
        <v>68</v>
      </c>
      <c r="D255">
        <v>0</v>
      </c>
      <c r="E255">
        <v>2</v>
      </c>
      <c r="F255">
        <v>40</v>
      </c>
      <c r="G255">
        <v>26</v>
      </c>
      <c r="H255">
        <v>0</v>
      </c>
      <c r="I255">
        <v>6800002</v>
      </c>
      <c r="J255">
        <v>2641</v>
      </c>
      <c r="K255">
        <v>68.624040292064421</v>
      </c>
      <c r="L255">
        <f t="shared" si="3"/>
        <v>162181</v>
      </c>
    </row>
    <row r="256" spans="1:12" hidden="1">
      <c r="A256" t="s">
        <v>1142</v>
      </c>
      <c r="B256" s="4">
        <v>68000021200009</v>
      </c>
      <c r="C256">
        <v>68</v>
      </c>
      <c r="D256">
        <v>0</v>
      </c>
      <c r="E256">
        <v>2</v>
      </c>
      <c r="F256">
        <v>120</v>
      </c>
      <c r="G256">
        <v>9</v>
      </c>
      <c r="H256">
        <v>0</v>
      </c>
      <c r="I256">
        <v>6800002</v>
      </c>
      <c r="J256">
        <v>1431</v>
      </c>
      <c r="K256">
        <v>68.775268047269591</v>
      </c>
      <c r="L256">
        <f t="shared" si="3"/>
        <v>163612</v>
      </c>
    </row>
    <row r="257" spans="1:15" hidden="1">
      <c r="A257" t="s">
        <v>1095</v>
      </c>
      <c r="B257" s="4">
        <v>68000020400032</v>
      </c>
      <c r="C257">
        <v>68</v>
      </c>
      <c r="D257">
        <v>0</v>
      </c>
      <c r="E257">
        <v>2</v>
      </c>
      <c r="F257">
        <v>40</v>
      </c>
      <c r="G257">
        <v>32</v>
      </c>
      <c r="H257">
        <v>0</v>
      </c>
      <c r="I257">
        <v>6800002</v>
      </c>
      <c r="J257">
        <v>3095</v>
      </c>
      <c r="K257">
        <v>69.457870926459705</v>
      </c>
      <c r="L257">
        <f t="shared" si="3"/>
        <v>166707</v>
      </c>
    </row>
    <row r="258" spans="1:15" hidden="1">
      <c r="A258" t="s">
        <v>1127</v>
      </c>
      <c r="B258" s="4">
        <v>68000021100012</v>
      </c>
      <c r="C258">
        <v>68</v>
      </c>
      <c r="D258">
        <v>0</v>
      </c>
      <c r="E258">
        <v>2</v>
      </c>
      <c r="F258">
        <v>110</v>
      </c>
      <c r="G258">
        <v>12</v>
      </c>
      <c r="H258">
        <v>0</v>
      </c>
      <c r="I258">
        <v>6800002</v>
      </c>
      <c r="J258">
        <v>1612</v>
      </c>
      <c r="K258">
        <v>70.194385019559476</v>
      </c>
      <c r="L258">
        <f t="shared" si="3"/>
        <v>168319</v>
      </c>
    </row>
    <row r="259" spans="1:15" hidden="1">
      <c r="A259" t="s">
        <v>1120</v>
      </c>
      <c r="B259" s="4">
        <v>68000021100005</v>
      </c>
      <c r="C259">
        <v>68</v>
      </c>
      <c r="D259">
        <v>0</v>
      </c>
      <c r="E259">
        <v>2</v>
      </c>
      <c r="F259">
        <v>110</v>
      </c>
      <c r="G259">
        <v>5</v>
      </c>
      <c r="H259">
        <v>0</v>
      </c>
      <c r="I259">
        <v>6800002</v>
      </c>
      <c r="J259">
        <v>3518</v>
      </c>
      <c r="K259">
        <v>70.673508555756413</v>
      </c>
      <c r="L259">
        <f t="shared" ref="L259:L298" si="4">J259+L258</f>
        <v>171837</v>
      </c>
    </row>
    <row r="260" spans="1:15" hidden="1">
      <c r="A260" t="s">
        <v>1128</v>
      </c>
      <c r="B260" s="4">
        <v>68000021100014</v>
      </c>
      <c r="C260">
        <v>68</v>
      </c>
      <c r="D260">
        <v>0</v>
      </c>
      <c r="E260">
        <v>2</v>
      </c>
      <c r="F260">
        <v>110</v>
      </c>
      <c r="G260">
        <v>14</v>
      </c>
      <c r="H260">
        <v>0</v>
      </c>
      <c r="I260">
        <v>6800002</v>
      </c>
      <c r="J260">
        <v>1239</v>
      </c>
      <c r="K260">
        <v>72.418990769123468</v>
      </c>
      <c r="L260">
        <f t="shared" si="4"/>
        <v>173076</v>
      </c>
    </row>
    <row r="261" spans="1:15">
      <c r="A261" s="2" t="s">
        <v>596</v>
      </c>
      <c r="B261" s="5">
        <v>68000021200018</v>
      </c>
      <c r="C261" s="2">
        <v>68</v>
      </c>
      <c r="D261" s="2">
        <v>0</v>
      </c>
      <c r="E261" s="2">
        <v>2</v>
      </c>
      <c r="F261" s="2">
        <v>120</v>
      </c>
      <c r="G261" s="2">
        <v>18</v>
      </c>
      <c r="H261" s="2">
        <v>0</v>
      </c>
      <c r="I261" s="2">
        <v>6800002</v>
      </c>
      <c r="J261" s="2">
        <v>2191</v>
      </c>
      <c r="K261" s="2">
        <v>72.627798459381168</v>
      </c>
      <c r="L261" s="2">
        <f t="shared" si="4"/>
        <v>175267</v>
      </c>
      <c r="M261" s="2"/>
      <c r="N261" s="2"/>
      <c r="O261" s="2">
        <v>1</v>
      </c>
    </row>
    <row r="262" spans="1:15" hidden="1">
      <c r="A262" t="s">
        <v>1107</v>
      </c>
      <c r="B262" s="4">
        <v>68000020600003</v>
      </c>
      <c r="C262">
        <v>68</v>
      </c>
      <c r="D262">
        <v>0</v>
      </c>
      <c r="E262">
        <v>2</v>
      </c>
      <c r="F262">
        <v>60</v>
      </c>
      <c r="G262">
        <v>3</v>
      </c>
      <c r="H262">
        <v>0</v>
      </c>
      <c r="I262">
        <v>6800002</v>
      </c>
      <c r="J262">
        <v>3917</v>
      </c>
      <c r="K262">
        <v>72.76367131303958</v>
      </c>
      <c r="L262">
        <f t="shared" si="4"/>
        <v>179184</v>
      </c>
    </row>
    <row r="263" spans="1:15" hidden="1">
      <c r="A263" t="s">
        <v>1130</v>
      </c>
      <c r="B263" s="4">
        <v>68000021100018</v>
      </c>
      <c r="C263">
        <v>68</v>
      </c>
      <c r="D263">
        <v>0</v>
      </c>
      <c r="E263">
        <v>2</v>
      </c>
      <c r="F263">
        <v>110</v>
      </c>
      <c r="G263">
        <v>18</v>
      </c>
      <c r="H263">
        <v>0</v>
      </c>
      <c r="I263">
        <v>6800002</v>
      </c>
      <c r="J263">
        <v>647</v>
      </c>
      <c r="K263">
        <v>73.320703528331421</v>
      </c>
      <c r="L263">
        <f t="shared" si="4"/>
        <v>179831</v>
      </c>
    </row>
    <row r="264" spans="1:15" hidden="1">
      <c r="A264" t="s">
        <v>1089</v>
      </c>
      <c r="B264" s="4">
        <v>68000020400024</v>
      </c>
      <c r="C264">
        <v>68</v>
      </c>
      <c r="D264">
        <v>0</v>
      </c>
      <c r="E264">
        <v>2</v>
      </c>
      <c r="F264">
        <v>40</v>
      </c>
      <c r="G264">
        <v>24</v>
      </c>
      <c r="H264">
        <v>0</v>
      </c>
      <c r="I264">
        <v>6800002</v>
      </c>
      <c r="J264">
        <v>2445</v>
      </c>
      <c r="K264">
        <v>73.402346913311177</v>
      </c>
      <c r="L264">
        <f t="shared" si="4"/>
        <v>182276</v>
      </c>
    </row>
    <row r="265" spans="1:15" hidden="1">
      <c r="A265" t="s">
        <v>1099</v>
      </c>
      <c r="B265" s="4">
        <v>68000020400036</v>
      </c>
      <c r="C265">
        <v>68</v>
      </c>
      <c r="D265">
        <v>0</v>
      </c>
      <c r="E265">
        <v>2</v>
      </c>
      <c r="F265">
        <v>40</v>
      </c>
      <c r="G265">
        <v>36</v>
      </c>
      <c r="H265">
        <v>0</v>
      </c>
      <c r="I265">
        <v>6800002</v>
      </c>
      <c r="J265">
        <v>2808</v>
      </c>
      <c r="K265">
        <v>75.506536856498329</v>
      </c>
      <c r="L265">
        <f t="shared" si="4"/>
        <v>185084</v>
      </c>
    </row>
    <row r="266" spans="1:15" hidden="1">
      <c r="A266" t="s">
        <v>1098</v>
      </c>
      <c r="B266" s="4">
        <v>68000020400035</v>
      </c>
      <c r="C266">
        <v>68</v>
      </c>
      <c r="D266">
        <v>0</v>
      </c>
      <c r="E266">
        <v>2</v>
      </c>
      <c r="F266">
        <v>40</v>
      </c>
      <c r="G266">
        <v>35</v>
      </c>
      <c r="H266">
        <v>0</v>
      </c>
      <c r="I266">
        <v>6800002</v>
      </c>
      <c r="J266">
        <v>1652</v>
      </c>
      <c r="K266">
        <v>76.745592349389966</v>
      </c>
      <c r="L266">
        <f t="shared" si="4"/>
        <v>186736</v>
      </c>
    </row>
    <row r="267" spans="1:15" hidden="1">
      <c r="A267" t="s">
        <v>619</v>
      </c>
      <c r="B267" s="4">
        <v>68000020600006</v>
      </c>
      <c r="C267">
        <v>68</v>
      </c>
      <c r="D267">
        <v>0</v>
      </c>
      <c r="E267">
        <v>2</v>
      </c>
      <c r="F267">
        <v>60</v>
      </c>
      <c r="G267">
        <v>6</v>
      </c>
      <c r="H267">
        <v>0</v>
      </c>
      <c r="I267">
        <v>6800002</v>
      </c>
      <c r="J267">
        <v>4324</v>
      </c>
      <c r="K267">
        <v>76.872430958732508</v>
      </c>
      <c r="L267">
        <f t="shared" si="4"/>
        <v>191060</v>
      </c>
    </row>
    <row r="268" spans="1:15" hidden="1">
      <c r="A268" t="s">
        <v>1112</v>
      </c>
      <c r="B268" s="4">
        <v>68000020600013</v>
      </c>
      <c r="C268">
        <v>68</v>
      </c>
      <c r="D268">
        <v>0</v>
      </c>
      <c r="E268">
        <v>2</v>
      </c>
      <c r="F268">
        <v>60</v>
      </c>
      <c r="G268">
        <v>13</v>
      </c>
      <c r="H268">
        <v>0</v>
      </c>
      <c r="I268">
        <v>6800002</v>
      </c>
      <c r="J268">
        <v>1653</v>
      </c>
      <c r="K268">
        <v>78.116636130055966</v>
      </c>
      <c r="L268">
        <f t="shared" si="4"/>
        <v>192713</v>
      </c>
    </row>
    <row r="269" spans="1:15" hidden="1">
      <c r="A269" t="s">
        <v>1133</v>
      </c>
      <c r="B269" s="4">
        <v>68000021100021</v>
      </c>
      <c r="C269">
        <v>68</v>
      </c>
      <c r="D269">
        <v>0</v>
      </c>
      <c r="E269">
        <v>2</v>
      </c>
      <c r="F269">
        <v>110</v>
      </c>
      <c r="G269">
        <v>21</v>
      </c>
      <c r="H269">
        <v>0</v>
      </c>
      <c r="I269">
        <v>6800002</v>
      </c>
      <c r="J269">
        <v>1032</v>
      </c>
      <c r="K269">
        <v>78.451531003095184</v>
      </c>
      <c r="L269">
        <f t="shared" si="4"/>
        <v>193745</v>
      </c>
    </row>
    <row r="270" spans="1:15" hidden="1">
      <c r="A270" t="s">
        <v>735</v>
      </c>
      <c r="B270" s="4">
        <v>68000020400004</v>
      </c>
      <c r="C270">
        <v>68</v>
      </c>
      <c r="D270">
        <v>0</v>
      </c>
      <c r="E270">
        <v>2</v>
      </c>
      <c r="F270">
        <v>40</v>
      </c>
      <c r="G270">
        <v>4</v>
      </c>
      <c r="H270">
        <v>0</v>
      </c>
      <c r="I270">
        <v>6800002</v>
      </c>
      <c r="J270">
        <v>5965</v>
      </c>
      <c r="K270">
        <v>78.511886168886534</v>
      </c>
      <c r="L270">
        <f t="shared" si="4"/>
        <v>199710</v>
      </c>
    </row>
    <row r="271" spans="1:15" hidden="1">
      <c r="A271" t="s">
        <v>1079</v>
      </c>
      <c r="B271" s="4">
        <v>68000020400013</v>
      </c>
      <c r="C271">
        <v>68</v>
      </c>
      <c r="D271">
        <v>0</v>
      </c>
      <c r="E271">
        <v>2</v>
      </c>
      <c r="F271">
        <v>40</v>
      </c>
      <c r="G271">
        <v>13</v>
      </c>
      <c r="H271">
        <v>0</v>
      </c>
      <c r="I271">
        <v>6800002</v>
      </c>
      <c r="J271">
        <v>4202</v>
      </c>
      <c r="K271">
        <v>78.934574416771682</v>
      </c>
      <c r="L271">
        <f t="shared" si="4"/>
        <v>203912</v>
      </c>
    </row>
    <row r="272" spans="1:15" hidden="1">
      <c r="A272" t="s">
        <v>1080</v>
      </c>
      <c r="B272" s="4">
        <v>68000020400014</v>
      </c>
      <c r="C272">
        <v>68</v>
      </c>
      <c r="D272">
        <v>0</v>
      </c>
      <c r="E272">
        <v>2</v>
      </c>
      <c r="F272">
        <v>40</v>
      </c>
      <c r="G272">
        <v>14</v>
      </c>
      <c r="H272">
        <v>0</v>
      </c>
      <c r="I272">
        <v>6800002</v>
      </c>
      <c r="J272">
        <v>3660</v>
      </c>
      <c r="K272">
        <v>80.561231216227384</v>
      </c>
      <c r="L272">
        <f t="shared" si="4"/>
        <v>207572</v>
      </c>
    </row>
    <row r="273" spans="1:15" hidden="1">
      <c r="A273" t="s">
        <v>1096</v>
      </c>
      <c r="B273" s="4">
        <v>68000020400033</v>
      </c>
      <c r="C273">
        <v>68</v>
      </c>
      <c r="D273">
        <v>0</v>
      </c>
      <c r="E273">
        <v>2</v>
      </c>
      <c r="F273">
        <v>40</v>
      </c>
      <c r="G273">
        <v>33</v>
      </c>
      <c r="H273">
        <v>0</v>
      </c>
      <c r="I273">
        <v>6800002</v>
      </c>
      <c r="J273">
        <v>2769</v>
      </c>
      <c r="K273">
        <v>80.620520756541808</v>
      </c>
      <c r="L273">
        <f t="shared" si="4"/>
        <v>210341</v>
      </c>
    </row>
    <row r="274" spans="1:15" hidden="1">
      <c r="A274" t="s">
        <v>1148</v>
      </c>
      <c r="B274" s="4">
        <v>68000021200016</v>
      </c>
      <c r="C274">
        <v>68</v>
      </c>
      <c r="D274">
        <v>0</v>
      </c>
      <c r="E274">
        <v>2</v>
      </c>
      <c r="F274">
        <v>120</v>
      </c>
      <c r="G274">
        <v>16</v>
      </c>
      <c r="H274">
        <v>0</v>
      </c>
      <c r="I274">
        <v>6800002</v>
      </c>
      <c r="J274">
        <v>2134</v>
      </c>
      <c r="K274">
        <v>80.773354598073411</v>
      </c>
      <c r="L274">
        <f t="shared" si="4"/>
        <v>212475</v>
      </c>
    </row>
    <row r="275" spans="1:15" hidden="1">
      <c r="A275" t="s">
        <v>1105</v>
      </c>
      <c r="B275" s="4">
        <v>68000020600001</v>
      </c>
      <c r="C275">
        <v>68</v>
      </c>
      <c r="D275">
        <v>0</v>
      </c>
      <c r="E275">
        <v>2</v>
      </c>
      <c r="F275">
        <v>60</v>
      </c>
      <c r="G275">
        <v>1</v>
      </c>
      <c r="H275">
        <v>0</v>
      </c>
      <c r="I275">
        <v>6800002</v>
      </c>
      <c r="J275">
        <v>5612</v>
      </c>
      <c r="K275">
        <v>82.647364938482355</v>
      </c>
      <c r="L275">
        <f t="shared" si="4"/>
        <v>218087</v>
      </c>
    </row>
    <row r="276" spans="1:15" hidden="1">
      <c r="A276" t="s">
        <v>286</v>
      </c>
      <c r="B276" s="4">
        <v>68000021200012</v>
      </c>
      <c r="C276">
        <v>68</v>
      </c>
      <c r="D276">
        <v>0</v>
      </c>
      <c r="E276">
        <v>2</v>
      </c>
      <c r="F276">
        <v>120</v>
      </c>
      <c r="G276">
        <v>12</v>
      </c>
      <c r="H276">
        <v>0</v>
      </c>
      <c r="I276">
        <v>6800002</v>
      </c>
      <c r="J276">
        <v>2740</v>
      </c>
      <c r="K276">
        <v>85.586509587045427</v>
      </c>
      <c r="L276">
        <f t="shared" si="4"/>
        <v>220827</v>
      </c>
    </row>
    <row r="277" spans="1:15" hidden="1">
      <c r="A277" t="s">
        <v>1091</v>
      </c>
      <c r="B277" s="4">
        <v>68000020400027</v>
      </c>
      <c r="C277">
        <v>68</v>
      </c>
      <c r="D277">
        <v>0</v>
      </c>
      <c r="E277">
        <v>2</v>
      </c>
      <c r="F277">
        <v>40</v>
      </c>
      <c r="G277">
        <v>27</v>
      </c>
      <c r="H277">
        <v>0</v>
      </c>
      <c r="I277">
        <v>6800002</v>
      </c>
      <c r="J277">
        <v>4479</v>
      </c>
      <c r="K277">
        <v>85.716783155432267</v>
      </c>
      <c r="L277">
        <f t="shared" si="4"/>
        <v>225306</v>
      </c>
    </row>
    <row r="278" spans="1:15" hidden="1">
      <c r="A278" t="s">
        <v>1121</v>
      </c>
      <c r="B278" s="4">
        <v>68000021100006</v>
      </c>
      <c r="C278">
        <v>68</v>
      </c>
      <c r="D278">
        <v>0</v>
      </c>
      <c r="E278">
        <v>2</v>
      </c>
      <c r="F278">
        <v>110</v>
      </c>
      <c r="G278">
        <v>6</v>
      </c>
      <c r="H278">
        <v>0</v>
      </c>
      <c r="I278">
        <v>6800002</v>
      </c>
      <c r="J278">
        <v>2429</v>
      </c>
      <c r="K278">
        <v>85.789722863664252</v>
      </c>
      <c r="L278">
        <f t="shared" si="4"/>
        <v>227735</v>
      </c>
    </row>
    <row r="279" spans="1:15" hidden="1">
      <c r="A279" t="s">
        <v>1137</v>
      </c>
      <c r="B279" s="4">
        <v>68000021200002</v>
      </c>
      <c r="C279">
        <v>68</v>
      </c>
      <c r="D279">
        <v>0</v>
      </c>
      <c r="E279">
        <v>2</v>
      </c>
      <c r="F279">
        <v>120</v>
      </c>
      <c r="G279">
        <v>2</v>
      </c>
      <c r="H279">
        <v>0</v>
      </c>
      <c r="I279">
        <v>6800002</v>
      </c>
      <c r="J279">
        <v>1024</v>
      </c>
      <c r="K279">
        <v>86.128290925837319</v>
      </c>
      <c r="L279">
        <f t="shared" si="4"/>
        <v>228759</v>
      </c>
    </row>
    <row r="280" spans="1:15" hidden="1">
      <c r="A280" t="s">
        <v>1125</v>
      </c>
      <c r="B280" s="4">
        <v>68000021100010</v>
      </c>
      <c r="C280">
        <v>68</v>
      </c>
      <c r="D280">
        <v>0</v>
      </c>
      <c r="E280">
        <v>2</v>
      </c>
      <c r="F280">
        <v>110</v>
      </c>
      <c r="G280">
        <v>10</v>
      </c>
      <c r="H280">
        <v>0</v>
      </c>
      <c r="I280">
        <v>6800002</v>
      </c>
      <c r="J280">
        <v>1841</v>
      </c>
      <c r="K280">
        <v>87.193754438976626</v>
      </c>
      <c r="L280">
        <f t="shared" si="4"/>
        <v>230600</v>
      </c>
    </row>
    <row r="281" spans="1:15" hidden="1">
      <c r="A281" t="s">
        <v>286</v>
      </c>
      <c r="B281" s="4">
        <v>68000020400010</v>
      </c>
      <c r="C281">
        <v>68</v>
      </c>
      <c r="D281">
        <v>0</v>
      </c>
      <c r="E281">
        <v>2</v>
      </c>
      <c r="F281">
        <v>40</v>
      </c>
      <c r="G281">
        <v>10</v>
      </c>
      <c r="H281">
        <v>0</v>
      </c>
      <c r="I281">
        <v>6800002</v>
      </c>
      <c r="J281">
        <v>3045</v>
      </c>
      <c r="K281">
        <v>87.392922210317323</v>
      </c>
      <c r="L281">
        <f t="shared" si="4"/>
        <v>233645</v>
      </c>
    </row>
    <row r="282" spans="1:15" hidden="1">
      <c r="A282" t="s">
        <v>1083</v>
      </c>
      <c r="B282" s="4">
        <v>68000020400017</v>
      </c>
      <c r="C282">
        <v>68</v>
      </c>
      <c r="D282">
        <v>0</v>
      </c>
      <c r="E282">
        <v>2</v>
      </c>
      <c r="F282">
        <v>40</v>
      </c>
      <c r="G282">
        <v>17</v>
      </c>
      <c r="H282">
        <v>0</v>
      </c>
      <c r="I282">
        <v>6800002</v>
      </c>
      <c r="J282">
        <v>2869</v>
      </c>
      <c r="K282">
        <v>87.64825671085066</v>
      </c>
      <c r="L282">
        <f t="shared" si="4"/>
        <v>236514</v>
      </c>
    </row>
    <row r="283" spans="1:15" hidden="1">
      <c r="A283" t="s">
        <v>1116</v>
      </c>
      <c r="B283" s="4">
        <v>68000020600019</v>
      </c>
      <c r="C283">
        <v>68</v>
      </c>
      <c r="D283">
        <v>0</v>
      </c>
      <c r="E283">
        <v>2</v>
      </c>
      <c r="F283">
        <v>60</v>
      </c>
      <c r="G283">
        <v>19</v>
      </c>
      <c r="H283">
        <v>0</v>
      </c>
      <c r="I283">
        <v>6800002</v>
      </c>
      <c r="J283">
        <v>4171</v>
      </c>
      <c r="K283">
        <v>88.805332196565331</v>
      </c>
      <c r="L283">
        <f t="shared" si="4"/>
        <v>240685</v>
      </c>
    </row>
    <row r="284" spans="1:15" hidden="1">
      <c r="A284" t="s">
        <v>1139</v>
      </c>
      <c r="B284" s="4">
        <v>68000021200005</v>
      </c>
      <c r="C284">
        <v>68</v>
      </c>
      <c r="D284">
        <v>0</v>
      </c>
      <c r="E284">
        <v>2</v>
      </c>
      <c r="F284">
        <v>120</v>
      </c>
      <c r="G284">
        <v>5</v>
      </c>
      <c r="H284">
        <v>0</v>
      </c>
      <c r="I284">
        <v>6800002</v>
      </c>
      <c r="J284">
        <v>812</v>
      </c>
      <c r="K284">
        <v>89.720664922533885</v>
      </c>
      <c r="L284">
        <f t="shared" si="4"/>
        <v>241497</v>
      </c>
    </row>
    <row r="285" spans="1:15">
      <c r="A285" s="2" t="s">
        <v>1094</v>
      </c>
      <c r="B285" s="5">
        <v>68000020400030</v>
      </c>
      <c r="C285" s="2">
        <v>68</v>
      </c>
      <c r="D285" s="2">
        <v>0</v>
      </c>
      <c r="E285" s="2">
        <v>2</v>
      </c>
      <c r="F285" s="2">
        <v>40</v>
      </c>
      <c r="G285" s="2">
        <v>30</v>
      </c>
      <c r="H285" s="2">
        <v>0</v>
      </c>
      <c r="I285" s="2">
        <v>6800002</v>
      </c>
      <c r="J285" s="2">
        <v>3035</v>
      </c>
      <c r="K285" s="2">
        <v>91.359307047822512</v>
      </c>
      <c r="L285" s="2">
        <f t="shared" si="4"/>
        <v>244532</v>
      </c>
      <c r="M285" s="2"/>
      <c r="N285" s="2"/>
      <c r="O285" s="2">
        <v>1</v>
      </c>
    </row>
    <row r="286" spans="1:15" hidden="1">
      <c r="A286" t="s">
        <v>1132</v>
      </c>
      <c r="B286" s="4">
        <v>68000021100020</v>
      </c>
      <c r="C286">
        <v>68</v>
      </c>
      <c r="D286">
        <v>0</v>
      </c>
      <c r="E286">
        <v>2</v>
      </c>
      <c r="F286">
        <v>110</v>
      </c>
      <c r="G286">
        <v>20</v>
      </c>
      <c r="H286">
        <v>0</v>
      </c>
      <c r="I286">
        <v>6800002</v>
      </c>
      <c r="J286">
        <v>1029</v>
      </c>
      <c r="K286">
        <v>93.920711562973779</v>
      </c>
      <c r="L286">
        <f t="shared" si="4"/>
        <v>245561</v>
      </c>
    </row>
    <row r="287" spans="1:15" hidden="1">
      <c r="A287" t="s">
        <v>1153</v>
      </c>
      <c r="B287" s="4">
        <v>68000021200022</v>
      </c>
      <c r="C287">
        <v>68</v>
      </c>
      <c r="D287">
        <v>0</v>
      </c>
      <c r="E287">
        <v>2</v>
      </c>
      <c r="F287">
        <v>120</v>
      </c>
      <c r="G287">
        <v>22</v>
      </c>
      <c r="H287">
        <v>0</v>
      </c>
      <c r="I287">
        <v>6800002</v>
      </c>
      <c r="J287">
        <v>2860</v>
      </c>
      <c r="K287">
        <v>94.997477064713024</v>
      </c>
      <c r="L287">
        <f t="shared" si="4"/>
        <v>248421</v>
      </c>
    </row>
    <row r="288" spans="1:15" hidden="1">
      <c r="A288" t="s">
        <v>1114</v>
      </c>
      <c r="B288" s="4">
        <v>68000020600017</v>
      </c>
      <c r="C288">
        <v>68</v>
      </c>
      <c r="D288">
        <v>0</v>
      </c>
      <c r="E288">
        <v>2</v>
      </c>
      <c r="F288">
        <v>60</v>
      </c>
      <c r="G288">
        <v>17</v>
      </c>
      <c r="H288">
        <v>0</v>
      </c>
      <c r="I288">
        <v>6800002</v>
      </c>
      <c r="J288">
        <v>1985</v>
      </c>
      <c r="K288">
        <v>95.149701857361151</v>
      </c>
      <c r="L288">
        <f t="shared" si="4"/>
        <v>250406</v>
      </c>
    </row>
    <row r="289" spans="1:15" hidden="1">
      <c r="A289" t="s">
        <v>1138</v>
      </c>
      <c r="B289" s="4">
        <v>68000021200004</v>
      </c>
      <c r="C289">
        <v>68</v>
      </c>
      <c r="D289">
        <v>0</v>
      </c>
      <c r="E289">
        <v>2</v>
      </c>
      <c r="F289">
        <v>120</v>
      </c>
      <c r="G289">
        <v>4</v>
      </c>
      <c r="H289">
        <v>0</v>
      </c>
      <c r="I289">
        <v>6800002</v>
      </c>
      <c r="J289">
        <v>1485</v>
      </c>
      <c r="K289">
        <v>96.128407074133321</v>
      </c>
      <c r="L289">
        <f t="shared" si="4"/>
        <v>251891</v>
      </c>
    </row>
    <row r="290" spans="1:15" hidden="1">
      <c r="A290" t="s">
        <v>419</v>
      </c>
      <c r="B290" s="4">
        <v>68000021200008</v>
      </c>
      <c r="C290">
        <v>68</v>
      </c>
      <c r="D290">
        <v>0</v>
      </c>
      <c r="E290">
        <v>2</v>
      </c>
      <c r="F290">
        <v>120</v>
      </c>
      <c r="G290">
        <v>8</v>
      </c>
      <c r="H290">
        <v>0</v>
      </c>
      <c r="I290">
        <v>6800002</v>
      </c>
      <c r="J290">
        <v>702</v>
      </c>
      <c r="K290">
        <v>98.676157344796081</v>
      </c>
      <c r="L290">
        <f t="shared" si="4"/>
        <v>252593</v>
      </c>
    </row>
    <row r="291" spans="1:15" hidden="1">
      <c r="A291" t="s">
        <v>1075</v>
      </c>
      <c r="B291" s="4">
        <v>68000020400007</v>
      </c>
      <c r="C291">
        <v>68</v>
      </c>
      <c r="D291">
        <v>0</v>
      </c>
      <c r="E291">
        <v>2</v>
      </c>
      <c r="F291">
        <v>40</v>
      </c>
      <c r="G291">
        <v>7</v>
      </c>
      <c r="H291">
        <v>0</v>
      </c>
      <c r="I291">
        <v>6800002</v>
      </c>
      <c r="J291">
        <v>3820</v>
      </c>
      <c r="K291">
        <v>98.832675417917685</v>
      </c>
      <c r="L291">
        <f t="shared" si="4"/>
        <v>256413</v>
      </c>
    </row>
    <row r="292" spans="1:15" hidden="1">
      <c r="A292" t="s">
        <v>1115</v>
      </c>
      <c r="B292" s="4">
        <v>68000020600018</v>
      </c>
      <c r="C292">
        <v>68</v>
      </c>
      <c r="D292">
        <v>0</v>
      </c>
      <c r="E292">
        <v>2</v>
      </c>
      <c r="F292">
        <v>60</v>
      </c>
      <c r="G292">
        <v>18</v>
      </c>
      <c r="H292">
        <v>0</v>
      </c>
      <c r="I292">
        <v>6800002</v>
      </c>
      <c r="J292">
        <v>2318</v>
      </c>
      <c r="K292">
        <v>99.013639917533936</v>
      </c>
      <c r="L292">
        <f t="shared" si="4"/>
        <v>258731</v>
      </c>
    </row>
    <row r="293" spans="1:15" hidden="1">
      <c r="A293" t="s">
        <v>864</v>
      </c>
      <c r="B293" s="4">
        <v>68000021100015</v>
      </c>
      <c r="C293">
        <v>68</v>
      </c>
      <c r="D293">
        <v>0</v>
      </c>
      <c r="E293">
        <v>2</v>
      </c>
      <c r="F293">
        <v>110</v>
      </c>
      <c r="G293">
        <v>15</v>
      </c>
      <c r="H293">
        <v>0</v>
      </c>
      <c r="I293">
        <v>6800002</v>
      </c>
      <c r="J293">
        <v>911</v>
      </c>
      <c r="K293">
        <v>99.751961195766185</v>
      </c>
      <c r="L293">
        <f t="shared" si="4"/>
        <v>259642</v>
      </c>
    </row>
    <row r="294" spans="1:15" hidden="1">
      <c r="A294" t="s">
        <v>1147</v>
      </c>
      <c r="B294" s="4">
        <v>68000021200015</v>
      </c>
      <c r="C294">
        <v>68</v>
      </c>
      <c r="D294">
        <v>0</v>
      </c>
      <c r="E294">
        <v>2</v>
      </c>
      <c r="F294">
        <v>120</v>
      </c>
      <c r="G294">
        <v>15</v>
      </c>
      <c r="H294">
        <v>0</v>
      </c>
      <c r="I294">
        <v>6800002</v>
      </c>
      <c r="J294">
        <v>3313</v>
      </c>
      <c r="K294">
        <v>100.14744068229416</v>
      </c>
      <c r="L294">
        <f t="shared" si="4"/>
        <v>262955</v>
      </c>
    </row>
    <row r="295" spans="1:15" hidden="1">
      <c r="A295" t="s">
        <v>1085</v>
      </c>
      <c r="B295" s="4">
        <v>68000020400020</v>
      </c>
      <c r="C295">
        <v>68</v>
      </c>
      <c r="D295">
        <v>0</v>
      </c>
      <c r="E295">
        <v>2</v>
      </c>
      <c r="F295">
        <v>40</v>
      </c>
      <c r="G295">
        <v>20</v>
      </c>
      <c r="H295">
        <v>0</v>
      </c>
      <c r="I295">
        <v>6800002</v>
      </c>
      <c r="J295">
        <v>1732</v>
      </c>
      <c r="K295">
        <v>101.0912369056919</v>
      </c>
      <c r="L295">
        <f t="shared" si="4"/>
        <v>264687</v>
      </c>
    </row>
    <row r="296" spans="1:15" hidden="1">
      <c r="A296" t="s">
        <v>781</v>
      </c>
      <c r="B296" s="4">
        <v>68000020400012</v>
      </c>
      <c r="C296">
        <v>68</v>
      </c>
      <c r="D296">
        <v>0</v>
      </c>
      <c r="E296">
        <v>2</v>
      </c>
      <c r="F296">
        <v>40</v>
      </c>
      <c r="G296">
        <v>12</v>
      </c>
      <c r="H296">
        <v>0</v>
      </c>
      <c r="I296">
        <v>6800002</v>
      </c>
      <c r="J296">
        <v>990</v>
      </c>
      <c r="K296">
        <v>102.20404701142152</v>
      </c>
      <c r="L296">
        <f t="shared" si="4"/>
        <v>265677</v>
      </c>
    </row>
    <row r="297" spans="1:15" hidden="1">
      <c r="A297" t="s">
        <v>1092</v>
      </c>
      <c r="B297" s="4">
        <v>68000020400028</v>
      </c>
      <c r="C297">
        <v>68</v>
      </c>
      <c r="D297">
        <v>0</v>
      </c>
      <c r="E297">
        <v>2</v>
      </c>
      <c r="F297">
        <v>40</v>
      </c>
      <c r="G297">
        <v>28</v>
      </c>
      <c r="H297">
        <v>0</v>
      </c>
      <c r="I297">
        <v>6800002</v>
      </c>
      <c r="J297">
        <v>3066</v>
      </c>
      <c r="K297">
        <v>102.42030177588713</v>
      </c>
      <c r="L297">
        <f t="shared" si="4"/>
        <v>268743</v>
      </c>
    </row>
    <row r="298" spans="1:15" hidden="1">
      <c r="A298" t="s">
        <v>1136</v>
      </c>
      <c r="B298" s="4">
        <v>68000021200001</v>
      </c>
      <c r="C298">
        <v>68</v>
      </c>
      <c r="D298">
        <v>0</v>
      </c>
      <c r="E298">
        <v>2</v>
      </c>
      <c r="F298">
        <v>120</v>
      </c>
      <c r="G298">
        <v>1</v>
      </c>
      <c r="H298">
        <v>0</v>
      </c>
      <c r="I298">
        <v>6800002</v>
      </c>
      <c r="J298">
        <v>2537</v>
      </c>
      <c r="K298">
        <v>104.61283742501806</v>
      </c>
      <c r="L298">
        <f t="shared" si="4"/>
        <v>271280</v>
      </c>
    </row>
    <row r="299" spans="1:15" hidden="1">
      <c r="A299" t="s">
        <v>1191</v>
      </c>
      <c r="B299" s="4">
        <v>68000030200065</v>
      </c>
      <c r="C299">
        <v>68</v>
      </c>
      <c r="D299">
        <v>0</v>
      </c>
      <c r="E299">
        <v>3</v>
      </c>
      <c r="F299">
        <v>20</v>
      </c>
      <c r="G299">
        <v>65</v>
      </c>
      <c r="H299">
        <v>0</v>
      </c>
      <c r="I299">
        <v>6800003</v>
      </c>
      <c r="J299">
        <v>3575</v>
      </c>
      <c r="K299">
        <v>0.17555617400030554</v>
      </c>
      <c r="L299">
        <f>J299</f>
        <v>3575</v>
      </c>
      <c r="M299">
        <f>L371/4</f>
        <v>64890.5</v>
      </c>
      <c r="N299">
        <v>150716</v>
      </c>
    </row>
    <row r="300" spans="1:15" hidden="1">
      <c r="A300" t="s">
        <v>1195</v>
      </c>
      <c r="B300" s="4">
        <v>68000030200072</v>
      </c>
      <c r="C300">
        <v>68</v>
      </c>
      <c r="D300">
        <v>0</v>
      </c>
      <c r="E300">
        <v>3</v>
      </c>
      <c r="F300">
        <v>20</v>
      </c>
      <c r="G300">
        <v>72</v>
      </c>
      <c r="H300">
        <v>0</v>
      </c>
      <c r="I300">
        <v>6800003</v>
      </c>
      <c r="J300">
        <v>4218</v>
      </c>
      <c r="K300">
        <v>0.94013025138017703</v>
      </c>
      <c r="L300">
        <f>J300+L299</f>
        <v>7793</v>
      </c>
      <c r="N300">
        <f>N299+M299</f>
        <v>215606.5</v>
      </c>
    </row>
    <row r="301" spans="1:15" hidden="1">
      <c r="A301" t="s">
        <v>1179</v>
      </c>
      <c r="B301" s="4">
        <v>68000030200047</v>
      </c>
      <c r="C301">
        <v>68</v>
      </c>
      <c r="D301">
        <v>0</v>
      </c>
      <c r="E301">
        <v>3</v>
      </c>
      <c r="F301">
        <v>20</v>
      </c>
      <c r="G301">
        <v>47</v>
      </c>
      <c r="H301">
        <v>0</v>
      </c>
      <c r="I301">
        <v>6800003</v>
      </c>
      <c r="J301">
        <v>4196</v>
      </c>
      <c r="K301">
        <v>1.30981781443213</v>
      </c>
      <c r="L301">
        <f t="shared" ref="L301:L364" si="5">J301+L300</f>
        <v>11989</v>
      </c>
      <c r="N301">
        <f>N299+2*M299-259562</f>
        <v>20935</v>
      </c>
    </row>
    <row r="302" spans="1:15" hidden="1">
      <c r="A302" t="s">
        <v>793</v>
      </c>
      <c r="B302" s="4">
        <v>68000030200011</v>
      </c>
      <c r="C302">
        <v>68</v>
      </c>
      <c r="D302">
        <v>0</v>
      </c>
      <c r="E302">
        <v>3</v>
      </c>
      <c r="F302">
        <v>20</v>
      </c>
      <c r="G302">
        <v>11</v>
      </c>
      <c r="H302">
        <v>0</v>
      </c>
      <c r="I302">
        <v>6800003</v>
      </c>
      <c r="J302">
        <v>3849</v>
      </c>
      <c r="K302">
        <v>1.4281894792029888</v>
      </c>
      <c r="L302">
        <f t="shared" si="5"/>
        <v>15838</v>
      </c>
      <c r="N302">
        <f>N299+3*M299-259562</f>
        <v>85825.5</v>
      </c>
    </row>
    <row r="303" spans="1:15" hidden="1">
      <c r="A303" t="s">
        <v>1163</v>
      </c>
      <c r="B303" s="4">
        <v>68000030200018</v>
      </c>
      <c r="C303">
        <v>68</v>
      </c>
      <c r="D303">
        <v>0</v>
      </c>
      <c r="E303">
        <v>3</v>
      </c>
      <c r="F303">
        <v>20</v>
      </c>
      <c r="G303">
        <v>18</v>
      </c>
      <c r="H303">
        <v>0</v>
      </c>
      <c r="I303">
        <v>6800003</v>
      </c>
      <c r="J303">
        <v>2893</v>
      </c>
      <c r="K303">
        <v>2.1961524004043587</v>
      </c>
      <c r="L303">
        <f t="shared" si="5"/>
        <v>18731</v>
      </c>
    </row>
    <row r="304" spans="1:15">
      <c r="A304" s="2" t="s">
        <v>1157</v>
      </c>
      <c r="B304" s="5">
        <v>68000030200002</v>
      </c>
      <c r="C304" s="2">
        <v>68</v>
      </c>
      <c r="D304" s="2">
        <v>0</v>
      </c>
      <c r="E304" s="2">
        <v>3</v>
      </c>
      <c r="F304" s="2">
        <v>20</v>
      </c>
      <c r="G304" s="2">
        <v>2</v>
      </c>
      <c r="H304" s="2">
        <v>0</v>
      </c>
      <c r="I304" s="2">
        <v>6800003</v>
      </c>
      <c r="J304" s="2">
        <v>4840</v>
      </c>
      <c r="K304" s="2">
        <v>4.518015525068086</v>
      </c>
      <c r="L304" s="2">
        <f t="shared" si="5"/>
        <v>23571</v>
      </c>
      <c r="M304" s="2"/>
      <c r="N304" s="2"/>
      <c r="O304" s="2">
        <v>1</v>
      </c>
    </row>
    <row r="305" spans="1:15" hidden="1">
      <c r="A305" t="s">
        <v>1084</v>
      </c>
      <c r="B305" s="4">
        <v>68000030200012</v>
      </c>
      <c r="C305">
        <v>68</v>
      </c>
      <c r="D305">
        <v>0</v>
      </c>
      <c r="E305">
        <v>3</v>
      </c>
      <c r="F305">
        <v>20</v>
      </c>
      <c r="G305">
        <v>12</v>
      </c>
      <c r="H305">
        <v>0</v>
      </c>
      <c r="I305">
        <v>6800003</v>
      </c>
      <c r="J305">
        <v>4915</v>
      </c>
      <c r="K305">
        <v>4.9360963944438643</v>
      </c>
      <c r="L305">
        <f t="shared" si="5"/>
        <v>28486</v>
      </c>
    </row>
    <row r="306" spans="1:15" hidden="1">
      <c r="A306" t="s">
        <v>1201</v>
      </c>
      <c r="B306" s="4">
        <v>68000030200082</v>
      </c>
      <c r="C306">
        <v>68</v>
      </c>
      <c r="D306">
        <v>0</v>
      </c>
      <c r="E306">
        <v>3</v>
      </c>
      <c r="F306">
        <v>20</v>
      </c>
      <c r="G306">
        <v>82</v>
      </c>
      <c r="H306">
        <v>0</v>
      </c>
      <c r="I306">
        <v>6800003</v>
      </c>
      <c r="J306">
        <v>4068</v>
      </c>
      <c r="K306">
        <v>4.9757879432084851</v>
      </c>
      <c r="L306">
        <f t="shared" si="5"/>
        <v>32554</v>
      </c>
    </row>
    <row r="307" spans="1:15" hidden="1">
      <c r="A307" t="s">
        <v>1168</v>
      </c>
      <c r="B307" s="4">
        <v>68000030200031</v>
      </c>
      <c r="C307">
        <v>68</v>
      </c>
      <c r="D307">
        <v>0</v>
      </c>
      <c r="E307">
        <v>3</v>
      </c>
      <c r="F307">
        <v>20</v>
      </c>
      <c r="G307">
        <v>31</v>
      </c>
      <c r="H307">
        <v>0</v>
      </c>
      <c r="I307">
        <v>6800003</v>
      </c>
      <c r="J307">
        <v>3378</v>
      </c>
      <c r="K307">
        <v>6.7986983899636382</v>
      </c>
      <c r="L307">
        <f t="shared" si="5"/>
        <v>35932</v>
      </c>
    </row>
    <row r="308" spans="1:15" hidden="1">
      <c r="A308" t="s">
        <v>1171</v>
      </c>
      <c r="B308" s="4">
        <v>68000030200036</v>
      </c>
      <c r="C308">
        <v>68</v>
      </c>
      <c r="D308">
        <v>0</v>
      </c>
      <c r="E308">
        <v>3</v>
      </c>
      <c r="F308">
        <v>20</v>
      </c>
      <c r="G308">
        <v>36</v>
      </c>
      <c r="H308">
        <v>0</v>
      </c>
      <c r="I308">
        <v>6800003</v>
      </c>
      <c r="J308">
        <v>6802</v>
      </c>
      <c r="K308">
        <v>8.4794844040040296</v>
      </c>
      <c r="L308">
        <f t="shared" si="5"/>
        <v>42734</v>
      </c>
    </row>
    <row r="309" spans="1:15" hidden="1">
      <c r="A309" t="s">
        <v>284</v>
      </c>
      <c r="B309" s="4">
        <v>68000030200015</v>
      </c>
      <c r="C309">
        <v>68</v>
      </c>
      <c r="D309">
        <v>0</v>
      </c>
      <c r="E309">
        <v>3</v>
      </c>
      <c r="F309">
        <v>20</v>
      </c>
      <c r="G309">
        <v>15</v>
      </c>
      <c r="H309">
        <v>0</v>
      </c>
      <c r="I309">
        <v>6800003</v>
      </c>
      <c r="J309">
        <v>3321</v>
      </c>
      <c r="K309">
        <v>8.6581339165175386</v>
      </c>
      <c r="L309">
        <f t="shared" si="5"/>
        <v>46055</v>
      </c>
    </row>
    <row r="310" spans="1:15" hidden="1">
      <c r="A310" t="s">
        <v>600</v>
      </c>
      <c r="B310" s="4">
        <v>68000030200037</v>
      </c>
      <c r="C310">
        <v>68</v>
      </c>
      <c r="D310">
        <v>0</v>
      </c>
      <c r="E310">
        <v>3</v>
      </c>
      <c r="F310">
        <v>20</v>
      </c>
      <c r="G310">
        <v>37</v>
      </c>
      <c r="H310">
        <v>0</v>
      </c>
      <c r="I310">
        <v>6800003</v>
      </c>
      <c r="J310">
        <v>3983</v>
      </c>
      <c r="K310">
        <v>9.7702262821721799</v>
      </c>
      <c r="L310">
        <f t="shared" si="5"/>
        <v>50038</v>
      </c>
    </row>
    <row r="311" spans="1:15" hidden="1">
      <c r="A311" t="s">
        <v>1197</v>
      </c>
      <c r="B311" s="4">
        <v>68000030200076</v>
      </c>
      <c r="C311">
        <v>68</v>
      </c>
      <c r="D311">
        <v>0</v>
      </c>
      <c r="E311">
        <v>3</v>
      </c>
      <c r="F311">
        <v>20</v>
      </c>
      <c r="G311">
        <v>76</v>
      </c>
      <c r="H311">
        <v>0</v>
      </c>
      <c r="I311">
        <v>6800003</v>
      </c>
      <c r="J311">
        <v>2966</v>
      </c>
      <c r="K311">
        <v>10.451786431811835</v>
      </c>
      <c r="L311">
        <f t="shared" si="5"/>
        <v>53004</v>
      </c>
    </row>
    <row r="312" spans="1:15" hidden="1">
      <c r="A312" t="s">
        <v>623</v>
      </c>
      <c r="B312" s="4">
        <v>68000030200026</v>
      </c>
      <c r="C312">
        <v>68</v>
      </c>
      <c r="D312">
        <v>0</v>
      </c>
      <c r="E312">
        <v>3</v>
      </c>
      <c r="F312">
        <v>20</v>
      </c>
      <c r="G312">
        <v>26</v>
      </c>
      <c r="H312">
        <v>0</v>
      </c>
      <c r="I312">
        <v>6800003</v>
      </c>
      <c r="J312">
        <v>3502</v>
      </c>
      <c r="K312">
        <v>12.205592777982282</v>
      </c>
      <c r="L312">
        <f t="shared" si="5"/>
        <v>56506</v>
      </c>
    </row>
    <row r="313" spans="1:15" hidden="1">
      <c r="A313" t="s">
        <v>462</v>
      </c>
      <c r="B313" s="4">
        <v>68000030200024</v>
      </c>
      <c r="C313">
        <v>68</v>
      </c>
      <c r="D313">
        <v>0</v>
      </c>
      <c r="E313">
        <v>3</v>
      </c>
      <c r="F313">
        <v>20</v>
      </c>
      <c r="G313">
        <v>24</v>
      </c>
      <c r="H313">
        <v>0</v>
      </c>
      <c r="I313">
        <v>6800003</v>
      </c>
      <c r="J313">
        <v>3580</v>
      </c>
      <c r="K313">
        <v>12.388878957466753</v>
      </c>
      <c r="L313">
        <f t="shared" si="5"/>
        <v>60086</v>
      </c>
    </row>
    <row r="314" spans="1:15" hidden="1">
      <c r="A314" t="s">
        <v>1178</v>
      </c>
      <c r="B314" s="4">
        <v>68000030200046</v>
      </c>
      <c r="C314">
        <v>68</v>
      </c>
      <c r="D314">
        <v>0</v>
      </c>
      <c r="E314">
        <v>3</v>
      </c>
      <c r="F314">
        <v>20</v>
      </c>
      <c r="G314">
        <v>46</v>
      </c>
      <c r="H314">
        <v>0</v>
      </c>
      <c r="I314">
        <v>6800003</v>
      </c>
      <c r="J314">
        <v>2650</v>
      </c>
      <c r="K314">
        <v>13.663810589363555</v>
      </c>
      <c r="L314">
        <f t="shared" si="5"/>
        <v>62736</v>
      </c>
    </row>
    <row r="315" spans="1:15" hidden="1">
      <c r="A315" t="s">
        <v>619</v>
      </c>
      <c r="B315" s="4">
        <v>68000030200044</v>
      </c>
      <c r="C315">
        <v>68</v>
      </c>
      <c r="D315">
        <v>0</v>
      </c>
      <c r="E315">
        <v>3</v>
      </c>
      <c r="F315">
        <v>20</v>
      </c>
      <c r="G315">
        <v>44</v>
      </c>
      <c r="H315">
        <v>0</v>
      </c>
      <c r="I315">
        <v>6800003</v>
      </c>
      <c r="J315">
        <v>5565</v>
      </c>
      <c r="K315">
        <v>14.277855063858075</v>
      </c>
      <c r="L315">
        <f t="shared" si="5"/>
        <v>68301</v>
      </c>
    </row>
    <row r="316" spans="1:15" hidden="1">
      <c r="A316" t="s">
        <v>675</v>
      </c>
      <c r="B316" s="4">
        <v>68000030200062</v>
      </c>
      <c r="C316">
        <v>68</v>
      </c>
      <c r="D316">
        <v>0</v>
      </c>
      <c r="E316">
        <v>3</v>
      </c>
      <c r="F316">
        <v>20</v>
      </c>
      <c r="G316">
        <v>62</v>
      </c>
      <c r="H316">
        <v>0</v>
      </c>
      <c r="I316">
        <v>6800003</v>
      </c>
      <c r="J316">
        <v>4176</v>
      </c>
      <c r="K316">
        <v>14.69205504372133</v>
      </c>
      <c r="L316">
        <f t="shared" si="5"/>
        <v>72477</v>
      </c>
    </row>
    <row r="317" spans="1:15" hidden="1">
      <c r="A317" t="s">
        <v>1165</v>
      </c>
      <c r="B317" s="4">
        <v>68000030200027</v>
      </c>
      <c r="C317">
        <v>68</v>
      </c>
      <c r="D317">
        <v>0</v>
      </c>
      <c r="E317">
        <v>3</v>
      </c>
      <c r="F317">
        <v>20</v>
      </c>
      <c r="G317">
        <v>27</v>
      </c>
      <c r="H317">
        <v>0</v>
      </c>
      <c r="I317">
        <v>6800003</v>
      </c>
      <c r="J317">
        <v>5883</v>
      </c>
      <c r="K317">
        <v>14.898577736336621</v>
      </c>
      <c r="L317">
        <f t="shared" si="5"/>
        <v>78360</v>
      </c>
    </row>
    <row r="318" spans="1:15" hidden="1">
      <c r="A318" t="s">
        <v>595</v>
      </c>
      <c r="B318" s="4">
        <v>68000030200059</v>
      </c>
      <c r="C318">
        <v>68</v>
      </c>
      <c r="D318">
        <v>0</v>
      </c>
      <c r="E318">
        <v>3</v>
      </c>
      <c r="F318">
        <v>20</v>
      </c>
      <c r="G318">
        <v>59</v>
      </c>
      <c r="H318">
        <v>0</v>
      </c>
      <c r="I318">
        <v>6800003</v>
      </c>
      <c r="J318">
        <v>2366</v>
      </c>
      <c r="K318">
        <v>16.615122638880202</v>
      </c>
      <c r="L318">
        <f t="shared" si="5"/>
        <v>80726</v>
      </c>
    </row>
    <row r="319" spans="1:15" hidden="1">
      <c r="A319" t="s">
        <v>1183</v>
      </c>
      <c r="B319" s="4">
        <v>68000030200053</v>
      </c>
      <c r="C319">
        <v>68</v>
      </c>
      <c r="D319">
        <v>0</v>
      </c>
      <c r="E319">
        <v>3</v>
      </c>
      <c r="F319">
        <v>20</v>
      </c>
      <c r="G319">
        <v>53</v>
      </c>
      <c r="H319">
        <v>0</v>
      </c>
      <c r="I319">
        <v>6800003</v>
      </c>
      <c r="J319">
        <v>2428</v>
      </c>
      <c r="K319">
        <v>17.889739901491978</v>
      </c>
      <c r="L319">
        <f t="shared" si="5"/>
        <v>83154</v>
      </c>
    </row>
    <row r="320" spans="1:15">
      <c r="A320" s="2" t="s">
        <v>295</v>
      </c>
      <c r="B320" s="5">
        <v>68000030200034</v>
      </c>
      <c r="C320" s="2">
        <v>68</v>
      </c>
      <c r="D320" s="2">
        <v>0</v>
      </c>
      <c r="E320" s="2">
        <v>3</v>
      </c>
      <c r="F320" s="2">
        <v>20</v>
      </c>
      <c r="G320" s="2">
        <v>34</v>
      </c>
      <c r="H320" s="2">
        <v>0</v>
      </c>
      <c r="I320" s="2">
        <v>6800003</v>
      </c>
      <c r="J320" s="2">
        <v>7831</v>
      </c>
      <c r="K320" s="2">
        <v>17.907895137808158</v>
      </c>
      <c r="L320" s="2">
        <f t="shared" si="5"/>
        <v>90985</v>
      </c>
      <c r="M320" s="2"/>
      <c r="N320" s="2"/>
      <c r="O320" s="2">
        <v>1</v>
      </c>
    </row>
    <row r="321" spans="1:15" hidden="1">
      <c r="A321" t="s">
        <v>1184</v>
      </c>
      <c r="B321" s="4">
        <v>68000030200054</v>
      </c>
      <c r="C321">
        <v>68</v>
      </c>
      <c r="D321">
        <v>0</v>
      </c>
      <c r="E321">
        <v>3</v>
      </c>
      <c r="F321">
        <v>20</v>
      </c>
      <c r="G321">
        <v>54</v>
      </c>
      <c r="H321">
        <v>0</v>
      </c>
      <c r="I321">
        <v>6800003</v>
      </c>
      <c r="J321">
        <v>2753</v>
      </c>
      <c r="K321">
        <v>18.419539222066867</v>
      </c>
      <c r="L321">
        <f t="shared" si="5"/>
        <v>93738</v>
      </c>
    </row>
    <row r="322" spans="1:15" hidden="1">
      <c r="A322" t="s">
        <v>605</v>
      </c>
      <c r="B322" s="4">
        <v>68000030200033</v>
      </c>
      <c r="C322">
        <v>68</v>
      </c>
      <c r="D322">
        <v>0</v>
      </c>
      <c r="E322">
        <v>3</v>
      </c>
      <c r="F322">
        <v>20</v>
      </c>
      <c r="G322">
        <v>33</v>
      </c>
      <c r="H322">
        <v>0</v>
      </c>
      <c r="I322">
        <v>6800003</v>
      </c>
      <c r="J322">
        <v>7440</v>
      </c>
      <c r="K322">
        <v>19.447125239949109</v>
      </c>
      <c r="L322">
        <f t="shared" si="5"/>
        <v>101178</v>
      </c>
    </row>
    <row r="323" spans="1:15" hidden="1">
      <c r="A323" t="s">
        <v>1187</v>
      </c>
      <c r="B323" s="4">
        <v>68000030200060</v>
      </c>
      <c r="C323">
        <v>68</v>
      </c>
      <c r="D323">
        <v>0</v>
      </c>
      <c r="E323">
        <v>3</v>
      </c>
      <c r="F323">
        <v>20</v>
      </c>
      <c r="G323">
        <v>60</v>
      </c>
      <c r="H323">
        <v>0</v>
      </c>
      <c r="I323">
        <v>6800003</v>
      </c>
      <c r="J323">
        <v>2929</v>
      </c>
      <c r="K323">
        <v>20.196718535224814</v>
      </c>
      <c r="L323">
        <f t="shared" si="5"/>
        <v>104107</v>
      </c>
    </row>
    <row r="324" spans="1:15" hidden="1">
      <c r="A324" t="s">
        <v>1203</v>
      </c>
      <c r="B324" s="4">
        <v>68000030200084</v>
      </c>
      <c r="C324">
        <v>68</v>
      </c>
      <c r="D324">
        <v>0</v>
      </c>
      <c r="E324">
        <v>3</v>
      </c>
      <c r="F324">
        <v>20</v>
      </c>
      <c r="G324">
        <v>84</v>
      </c>
      <c r="H324">
        <v>0</v>
      </c>
      <c r="I324">
        <v>6800003</v>
      </c>
      <c r="J324">
        <v>3447</v>
      </c>
      <c r="K324">
        <v>21.458955463883935</v>
      </c>
      <c r="L324">
        <f t="shared" si="5"/>
        <v>107554</v>
      </c>
    </row>
    <row r="325" spans="1:15" hidden="1">
      <c r="A325" t="s">
        <v>1177</v>
      </c>
      <c r="B325" s="4">
        <v>68000030200045</v>
      </c>
      <c r="C325">
        <v>68</v>
      </c>
      <c r="D325">
        <v>0</v>
      </c>
      <c r="E325">
        <v>3</v>
      </c>
      <c r="F325">
        <v>20</v>
      </c>
      <c r="G325">
        <v>45</v>
      </c>
      <c r="H325">
        <v>0</v>
      </c>
      <c r="I325">
        <v>6800003</v>
      </c>
      <c r="J325">
        <v>1494</v>
      </c>
      <c r="K325">
        <v>21.772347524435347</v>
      </c>
      <c r="L325">
        <f t="shared" si="5"/>
        <v>109048</v>
      </c>
    </row>
    <row r="326" spans="1:15" hidden="1">
      <c r="A326" t="s">
        <v>1162</v>
      </c>
      <c r="B326" s="4">
        <v>68000030200017</v>
      </c>
      <c r="C326">
        <v>68</v>
      </c>
      <c r="D326">
        <v>0</v>
      </c>
      <c r="E326">
        <v>3</v>
      </c>
      <c r="F326">
        <v>20</v>
      </c>
      <c r="G326">
        <v>17</v>
      </c>
      <c r="H326">
        <v>0</v>
      </c>
      <c r="I326">
        <v>6800003</v>
      </c>
      <c r="J326">
        <v>5054</v>
      </c>
      <c r="K326">
        <v>22.180337525054362</v>
      </c>
      <c r="L326">
        <f t="shared" si="5"/>
        <v>114102</v>
      </c>
    </row>
    <row r="327" spans="1:15" hidden="1">
      <c r="A327" t="s">
        <v>323</v>
      </c>
      <c r="B327" s="4">
        <v>68000030200007</v>
      </c>
      <c r="C327">
        <v>68</v>
      </c>
      <c r="D327">
        <v>0</v>
      </c>
      <c r="E327">
        <v>3</v>
      </c>
      <c r="F327">
        <v>20</v>
      </c>
      <c r="G327">
        <v>7</v>
      </c>
      <c r="H327">
        <v>0</v>
      </c>
      <c r="I327">
        <v>6800003</v>
      </c>
      <c r="J327">
        <v>5070</v>
      </c>
      <c r="K327">
        <v>22.855968407581582</v>
      </c>
      <c r="L327">
        <f t="shared" si="5"/>
        <v>119172</v>
      </c>
    </row>
    <row r="328" spans="1:15" hidden="1">
      <c r="A328" t="s">
        <v>1182</v>
      </c>
      <c r="B328" s="4">
        <v>68000030200051</v>
      </c>
      <c r="C328">
        <v>68</v>
      </c>
      <c r="D328">
        <v>0</v>
      </c>
      <c r="E328">
        <v>3</v>
      </c>
      <c r="F328">
        <v>20</v>
      </c>
      <c r="G328">
        <v>51</v>
      </c>
      <c r="H328">
        <v>0</v>
      </c>
      <c r="I328">
        <v>6800003</v>
      </c>
      <c r="J328">
        <v>4167</v>
      </c>
      <c r="K328">
        <v>25.037421719591997</v>
      </c>
      <c r="L328">
        <f t="shared" si="5"/>
        <v>123339</v>
      </c>
    </row>
    <row r="329" spans="1:15" hidden="1">
      <c r="A329" t="s">
        <v>1161</v>
      </c>
      <c r="B329" s="4">
        <v>68000030200016</v>
      </c>
      <c r="C329">
        <v>68</v>
      </c>
      <c r="D329">
        <v>0</v>
      </c>
      <c r="E329">
        <v>3</v>
      </c>
      <c r="F329">
        <v>20</v>
      </c>
      <c r="G329">
        <v>16</v>
      </c>
      <c r="H329">
        <v>0</v>
      </c>
      <c r="I329">
        <v>6800003</v>
      </c>
      <c r="J329">
        <v>3813</v>
      </c>
      <c r="K329">
        <v>27.450736392731045</v>
      </c>
      <c r="L329">
        <f t="shared" si="5"/>
        <v>127152</v>
      </c>
    </row>
    <row r="330" spans="1:15" hidden="1">
      <c r="A330" t="s">
        <v>1190</v>
      </c>
      <c r="B330" s="4">
        <v>68000030200064</v>
      </c>
      <c r="C330">
        <v>68</v>
      </c>
      <c r="D330">
        <v>0</v>
      </c>
      <c r="E330">
        <v>3</v>
      </c>
      <c r="F330">
        <v>20</v>
      </c>
      <c r="G330">
        <v>64</v>
      </c>
      <c r="H330">
        <v>0</v>
      </c>
      <c r="I330">
        <v>6800003</v>
      </c>
      <c r="J330">
        <v>3324</v>
      </c>
      <c r="K330">
        <v>27.773300205946164</v>
      </c>
      <c r="L330">
        <f t="shared" si="5"/>
        <v>130476</v>
      </c>
    </row>
    <row r="331" spans="1:15" hidden="1">
      <c r="A331" t="s">
        <v>447</v>
      </c>
      <c r="B331" s="4">
        <v>68000030200073</v>
      </c>
      <c r="C331">
        <v>68</v>
      </c>
      <c r="D331">
        <v>0</v>
      </c>
      <c r="E331">
        <v>3</v>
      </c>
      <c r="F331">
        <v>20</v>
      </c>
      <c r="G331">
        <v>73</v>
      </c>
      <c r="H331">
        <v>0</v>
      </c>
      <c r="I331">
        <v>6800003</v>
      </c>
      <c r="J331">
        <v>5232</v>
      </c>
      <c r="K331">
        <v>29.11411971565585</v>
      </c>
      <c r="L331">
        <f t="shared" si="5"/>
        <v>135708</v>
      </c>
    </row>
    <row r="332" spans="1:15" hidden="1">
      <c r="A332" t="s">
        <v>1181</v>
      </c>
      <c r="B332" s="4">
        <v>68000030200050</v>
      </c>
      <c r="C332">
        <v>68</v>
      </c>
      <c r="D332">
        <v>0</v>
      </c>
      <c r="E332">
        <v>3</v>
      </c>
      <c r="F332">
        <v>20</v>
      </c>
      <c r="G332">
        <v>50</v>
      </c>
      <c r="H332">
        <v>0</v>
      </c>
      <c r="I332">
        <v>6800003</v>
      </c>
      <c r="J332">
        <v>843</v>
      </c>
      <c r="K332">
        <v>30.25695983575077</v>
      </c>
      <c r="L332">
        <f t="shared" si="5"/>
        <v>136551</v>
      </c>
    </row>
    <row r="333" spans="1:15" hidden="1">
      <c r="A333" t="s">
        <v>569</v>
      </c>
      <c r="B333" s="4">
        <v>68000030200052</v>
      </c>
      <c r="C333">
        <v>68</v>
      </c>
      <c r="D333">
        <v>0</v>
      </c>
      <c r="E333">
        <v>3</v>
      </c>
      <c r="F333">
        <v>20</v>
      </c>
      <c r="G333">
        <v>52</v>
      </c>
      <c r="H333">
        <v>0</v>
      </c>
      <c r="I333">
        <v>6800003</v>
      </c>
      <c r="J333">
        <v>4264</v>
      </c>
      <c r="K333">
        <v>30.865238816664693</v>
      </c>
      <c r="L333">
        <f t="shared" si="5"/>
        <v>140815</v>
      </c>
    </row>
    <row r="334" spans="1:15" hidden="1">
      <c r="A334" t="s">
        <v>1198</v>
      </c>
      <c r="B334" s="4">
        <v>68000030200078</v>
      </c>
      <c r="C334">
        <v>68</v>
      </c>
      <c r="D334">
        <v>0</v>
      </c>
      <c r="E334">
        <v>3</v>
      </c>
      <c r="F334">
        <v>20</v>
      </c>
      <c r="G334">
        <v>78</v>
      </c>
      <c r="H334">
        <v>0</v>
      </c>
      <c r="I334">
        <v>6800003</v>
      </c>
      <c r="J334">
        <v>2982</v>
      </c>
      <c r="K334">
        <v>32.176711893574613</v>
      </c>
      <c r="L334">
        <f t="shared" si="5"/>
        <v>143797</v>
      </c>
    </row>
    <row r="335" spans="1:15" hidden="1">
      <c r="A335" t="s">
        <v>1170</v>
      </c>
      <c r="B335" s="4">
        <v>68000030200035</v>
      </c>
      <c r="C335">
        <v>68</v>
      </c>
      <c r="D335">
        <v>0</v>
      </c>
      <c r="E335">
        <v>3</v>
      </c>
      <c r="F335">
        <v>20</v>
      </c>
      <c r="G335">
        <v>35</v>
      </c>
      <c r="H335">
        <v>0</v>
      </c>
      <c r="I335">
        <v>6800003</v>
      </c>
      <c r="J335">
        <v>1871</v>
      </c>
      <c r="K335">
        <v>33.374445896279475</v>
      </c>
      <c r="L335">
        <f t="shared" si="5"/>
        <v>145668</v>
      </c>
    </row>
    <row r="336" spans="1:15">
      <c r="A336" s="2" t="s">
        <v>1193</v>
      </c>
      <c r="B336" s="5">
        <v>68000030200069</v>
      </c>
      <c r="C336" s="2">
        <v>68</v>
      </c>
      <c r="D336" s="2">
        <v>0</v>
      </c>
      <c r="E336" s="2">
        <v>3</v>
      </c>
      <c r="F336" s="2">
        <v>20</v>
      </c>
      <c r="G336" s="2">
        <v>69</v>
      </c>
      <c r="H336" s="2">
        <v>0</v>
      </c>
      <c r="I336" s="2">
        <v>6800003</v>
      </c>
      <c r="J336" s="2">
        <v>2539</v>
      </c>
      <c r="K336" s="2">
        <v>34.901216375896801</v>
      </c>
      <c r="L336" s="2">
        <f t="shared" si="5"/>
        <v>148207</v>
      </c>
      <c r="M336" s="2"/>
      <c r="N336" s="2"/>
      <c r="O336" s="2">
        <v>1</v>
      </c>
    </row>
    <row r="337" spans="1:12" hidden="1">
      <c r="A337" t="s">
        <v>431</v>
      </c>
      <c r="B337" s="4">
        <v>68000030200081</v>
      </c>
      <c r="C337">
        <v>68</v>
      </c>
      <c r="D337">
        <v>0</v>
      </c>
      <c r="E337">
        <v>3</v>
      </c>
      <c r="F337">
        <v>20</v>
      </c>
      <c r="G337">
        <v>81</v>
      </c>
      <c r="H337">
        <v>0</v>
      </c>
      <c r="I337">
        <v>6800003</v>
      </c>
      <c r="J337">
        <v>2728</v>
      </c>
      <c r="K337">
        <v>38.292947996688255</v>
      </c>
      <c r="L337">
        <f t="shared" si="5"/>
        <v>150935</v>
      </c>
    </row>
    <row r="338" spans="1:12" hidden="1">
      <c r="A338" t="s">
        <v>1172</v>
      </c>
      <c r="B338" s="4">
        <v>68000030200038</v>
      </c>
      <c r="C338">
        <v>68</v>
      </c>
      <c r="D338">
        <v>0</v>
      </c>
      <c r="E338">
        <v>3</v>
      </c>
      <c r="F338">
        <v>20</v>
      </c>
      <c r="G338">
        <v>38</v>
      </c>
      <c r="H338">
        <v>0</v>
      </c>
      <c r="I338">
        <v>6800003</v>
      </c>
      <c r="J338">
        <v>1640</v>
      </c>
      <c r="K338">
        <v>40.182612441029299</v>
      </c>
      <c r="L338">
        <f t="shared" si="5"/>
        <v>152575</v>
      </c>
    </row>
    <row r="339" spans="1:12" hidden="1">
      <c r="A339" t="s">
        <v>1192</v>
      </c>
      <c r="B339" s="4">
        <v>68000030200066</v>
      </c>
      <c r="C339">
        <v>68</v>
      </c>
      <c r="D339">
        <v>0</v>
      </c>
      <c r="E339">
        <v>3</v>
      </c>
      <c r="F339">
        <v>20</v>
      </c>
      <c r="G339">
        <v>66</v>
      </c>
      <c r="H339">
        <v>0</v>
      </c>
      <c r="I339">
        <v>6800003</v>
      </c>
      <c r="J339">
        <v>3942</v>
      </c>
      <c r="K339">
        <v>40.216833405090711</v>
      </c>
      <c r="L339">
        <f t="shared" si="5"/>
        <v>156517</v>
      </c>
    </row>
    <row r="340" spans="1:12" hidden="1">
      <c r="A340" t="s">
        <v>1200</v>
      </c>
      <c r="B340" s="4">
        <v>68000030200080</v>
      </c>
      <c r="C340">
        <v>68</v>
      </c>
      <c r="D340">
        <v>0</v>
      </c>
      <c r="E340">
        <v>3</v>
      </c>
      <c r="F340">
        <v>20</v>
      </c>
      <c r="G340">
        <v>80</v>
      </c>
      <c r="H340">
        <v>0</v>
      </c>
      <c r="I340">
        <v>6800003</v>
      </c>
      <c r="J340">
        <v>2317</v>
      </c>
      <c r="K340">
        <v>42.475050366419886</v>
      </c>
      <c r="L340">
        <f t="shared" si="5"/>
        <v>158834</v>
      </c>
    </row>
    <row r="341" spans="1:12" hidden="1">
      <c r="A341" t="s">
        <v>1173</v>
      </c>
      <c r="B341" s="4">
        <v>68000030200039</v>
      </c>
      <c r="C341">
        <v>68</v>
      </c>
      <c r="D341">
        <v>0</v>
      </c>
      <c r="E341">
        <v>3</v>
      </c>
      <c r="F341">
        <v>20</v>
      </c>
      <c r="G341">
        <v>39</v>
      </c>
      <c r="H341">
        <v>0</v>
      </c>
      <c r="I341">
        <v>6800003</v>
      </c>
      <c r="J341">
        <v>4368</v>
      </c>
      <c r="K341">
        <v>43.619681491219005</v>
      </c>
      <c r="L341">
        <f t="shared" si="5"/>
        <v>163202</v>
      </c>
    </row>
    <row r="342" spans="1:12" hidden="1">
      <c r="A342" t="s">
        <v>1158</v>
      </c>
      <c r="B342" s="4">
        <v>68000030200005</v>
      </c>
      <c r="C342">
        <v>68</v>
      </c>
      <c r="D342">
        <v>0</v>
      </c>
      <c r="E342">
        <v>3</v>
      </c>
      <c r="F342">
        <v>20</v>
      </c>
      <c r="G342">
        <v>5</v>
      </c>
      <c r="H342">
        <v>0</v>
      </c>
      <c r="I342">
        <v>6800003</v>
      </c>
      <c r="J342">
        <v>2015</v>
      </c>
      <c r="K342">
        <v>45.040572241327581</v>
      </c>
      <c r="L342">
        <f t="shared" si="5"/>
        <v>165217</v>
      </c>
    </row>
    <row r="343" spans="1:12" hidden="1">
      <c r="A343" t="s">
        <v>1103</v>
      </c>
      <c r="B343" s="4">
        <v>68000030200048</v>
      </c>
      <c r="C343">
        <v>68</v>
      </c>
      <c r="D343">
        <v>0</v>
      </c>
      <c r="E343">
        <v>3</v>
      </c>
      <c r="F343">
        <v>20</v>
      </c>
      <c r="G343">
        <v>48</v>
      </c>
      <c r="H343">
        <v>0</v>
      </c>
      <c r="I343">
        <v>6800003</v>
      </c>
      <c r="J343">
        <v>2953</v>
      </c>
      <c r="K343">
        <v>46.893174505611263</v>
      </c>
      <c r="L343">
        <f t="shared" si="5"/>
        <v>168170</v>
      </c>
    </row>
    <row r="344" spans="1:12" hidden="1">
      <c r="A344" t="s">
        <v>928</v>
      </c>
      <c r="B344" s="4">
        <v>68000030200021</v>
      </c>
      <c r="C344">
        <v>68</v>
      </c>
      <c r="D344">
        <v>0</v>
      </c>
      <c r="E344">
        <v>3</v>
      </c>
      <c r="F344">
        <v>20</v>
      </c>
      <c r="G344">
        <v>21</v>
      </c>
      <c r="H344">
        <v>0</v>
      </c>
      <c r="I344">
        <v>6800003</v>
      </c>
      <c r="J344">
        <v>2965</v>
      </c>
      <c r="K344">
        <v>49.736492707956103</v>
      </c>
      <c r="L344">
        <f t="shared" si="5"/>
        <v>171135</v>
      </c>
    </row>
    <row r="345" spans="1:12" hidden="1">
      <c r="A345" t="s">
        <v>568</v>
      </c>
      <c r="B345" s="4">
        <v>68000030200077</v>
      </c>
      <c r="C345">
        <v>68</v>
      </c>
      <c r="D345">
        <v>0</v>
      </c>
      <c r="E345">
        <v>3</v>
      </c>
      <c r="F345">
        <v>20</v>
      </c>
      <c r="G345">
        <v>77</v>
      </c>
      <c r="H345">
        <v>0</v>
      </c>
      <c r="I345">
        <v>6800003</v>
      </c>
      <c r="J345">
        <v>3089</v>
      </c>
      <c r="K345">
        <v>51.128218294432443</v>
      </c>
      <c r="L345">
        <f t="shared" si="5"/>
        <v>174224</v>
      </c>
    </row>
    <row r="346" spans="1:12" hidden="1">
      <c r="A346" t="s">
        <v>522</v>
      </c>
      <c r="B346" s="4">
        <v>68000030200008</v>
      </c>
      <c r="C346">
        <v>68</v>
      </c>
      <c r="D346">
        <v>0</v>
      </c>
      <c r="E346">
        <v>3</v>
      </c>
      <c r="F346">
        <v>20</v>
      </c>
      <c r="G346">
        <v>8</v>
      </c>
      <c r="H346">
        <v>0</v>
      </c>
      <c r="I346">
        <v>6800003</v>
      </c>
      <c r="J346">
        <v>4735</v>
      </c>
      <c r="K346">
        <v>51.26259814699938</v>
      </c>
      <c r="L346">
        <f t="shared" si="5"/>
        <v>178959</v>
      </c>
    </row>
    <row r="347" spans="1:12" hidden="1">
      <c r="A347" t="s">
        <v>1169</v>
      </c>
      <c r="B347" s="4">
        <v>68000030200032</v>
      </c>
      <c r="C347">
        <v>68</v>
      </c>
      <c r="D347">
        <v>0</v>
      </c>
      <c r="E347">
        <v>3</v>
      </c>
      <c r="F347">
        <v>20</v>
      </c>
      <c r="G347">
        <v>32</v>
      </c>
      <c r="H347">
        <v>0</v>
      </c>
      <c r="I347">
        <v>6800003</v>
      </c>
      <c r="J347">
        <v>2148</v>
      </c>
      <c r="K347">
        <v>51.417048642492759</v>
      </c>
      <c r="L347">
        <f t="shared" si="5"/>
        <v>181107</v>
      </c>
    </row>
    <row r="348" spans="1:12" hidden="1">
      <c r="A348" t="s">
        <v>676</v>
      </c>
      <c r="B348" s="4">
        <v>68000030200041</v>
      </c>
      <c r="C348">
        <v>68</v>
      </c>
      <c r="D348">
        <v>0</v>
      </c>
      <c r="E348">
        <v>3</v>
      </c>
      <c r="F348">
        <v>20</v>
      </c>
      <c r="G348">
        <v>41</v>
      </c>
      <c r="H348">
        <v>0</v>
      </c>
      <c r="I348">
        <v>6800003</v>
      </c>
      <c r="J348">
        <v>2767</v>
      </c>
      <c r="K348">
        <v>51.574979840995638</v>
      </c>
      <c r="L348">
        <f t="shared" si="5"/>
        <v>183874</v>
      </c>
    </row>
    <row r="349" spans="1:12" hidden="1">
      <c r="A349" t="s">
        <v>1186</v>
      </c>
      <c r="B349" s="4">
        <v>68000030200056</v>
      </c>
      <c r="C349">
        <v>68</v>
      </c>
      <c r="D349">
        <v>0</v>
      </c>
      <c r="E349">
        <v>3</v>
      </c>
      <c r="F349">
        <v>20</v>
      </c>
      <c r="G349">
        <v>56</v>
      </c>
      <c r="H349">
        <v>0</v>
      </c>
      <c r="I349">
        <v>6800003</v>
      </c>
      <c r="J349">
        <v>4534</v>
      </c>
      <c r="K349">
        <v>52.163512796193125</v>
      </c>
      <c r="L349">
        <f t="shared" si="5"/>
        <v>188408</v>
      </c>
    </row>
    <row r="350" spans="1:12" hidden="1">
      <c r="A350" t="s">
        <v>1159</v>
      </c>
      <c r="B350" s="4">
        <v>68000030200006</v>
      </c>
      <c r="C350">
        <v>68</v>
      </c>
      <c r="D350">
        <v>0</v>
      </c>
      <c r="E350">
        <v>3</v>
      </c>
      <c r="F350">
        <v>20</v>
      </c>
      <c r="G350">
        <v>6</v>
      </c>
      <c r="H350">
        <v>0</v>
      </c>
      <c r="I350">
        <v>6800003</v>
      </c>
      <c r="J350">
        <v>3784</v>
      </c>
      <c r="K350">
        <v>52.249991545022887</v>
      </c>
      <c r="L350">
        <f t="shared" si="5"/>
        <v>192192</v>
      </c>
    </row>
    <row r="351" spans="1:12" hidden="1">
      <c r="A351" t="s">
        <v>1196</v>
      </c>
      <c r="B351" s="4">
        <v>68000030200074</v>
      </c>
      <c r="C351">
        <v>68</v>
      </c>
      <c r="D351">
        <v>0</v>
      </c>
      <c r="E351">
        <v>3</v>
      </c>
      <c r="F351">
        <v>20</v>
      </c>
      <c r="G351">
        <v>74</v>
      </c>
      <c r="H351">
        <v>0</v>
      </c>
      <c r="I351">
        <v>6800003</v>
      </c>
      <c r="J351">
        <v>5017</v>
      </c>
      <c r="K351">
        <v>53.894569941742908</v>
      </c>
      <c r="L351">
        <f t="shared" si="5"/>
        <v>197209</v>
      </c>
    </row>
    <row r="352" spans="1:12" hidden="1">
      <c r="A352" t="s">
        <v>1175</v>
      </c>
      <c r="B352" s="4">
        <v>68000030200042</v>
      </c>
      <c r="C352">
        <v>68</v>
      </c>
      <c r="D352">
        <v>0</v>
      </c>
      <c r="E352">
        <v>3</v>
      </c>
      <c r="F352">
        <v>20</v>
      </c>
      <c r="G352">
        <v>42</v>
      </c>
      <c r="H352">
        <v>0</v>
      </c>
      <c r="I352">
        <v>6800003</v>
      </c>
      <c r="J352">
        <v>4122</v>
      </c>
      <c r="K352">
        <v>54.475813337713085</v>
      </c>
      <c r="L352">
        <f t="shared" si="5"/>
        <v>201331</v>
      </c>
    </row>
    <row r="353" spans="1:15" hidden="1">
      <c r="A353" t="s">
        <v>1164</v>
      </c>
      <c r="B353" s="4">
        <v>68000030200022</v>
      </c>
      <c r="C353">
        <v>68</v>
      </c>
      <c r="D353">
        <v>0</v>
      </c>
      <c r="E353">
        <v>3</v>
      </c>
      <c r="F353">
        <v>20</v>
      </c>
      <c r="G353">
        <v>22</v>
      </c>
      <c r="H353">
        <v>0</v>
      </c>
      <c r="I353">
        <v>6800003</v>
      </c>
      <c r="J353">
        <v>2456</v>
      </c>
      <c r="K353">
        <v>55.259475120603781</v>
      </c>
      <c r="L353">
        <f t="shared" si="5"/>
        <v>203787</v>
      </c>
    </row>
    <row r="354" spans="1:15" hidden="1">
      <c r="A354" t="s">
        <v>1156</v>
      </c>
      <c r="B354" s="4">
        <v>68000030200001</v>
      </c>
      <c r="C354">
        <v>68</v>
      </c>
      <c r="D354">
        <v>0</v>
      </c>
      <c r="E354">
        <v>3</v>
      </c>
      <c r="F354">
        <v>20</v>
      </c>
      <c r="G354">
        <v>1</v>
      </c>
      <c r="H354">
        <v>0</v>
      </c>
      <c r="I354">
        <v>6800003</v>
      </c>
      <c r="J354">
        <v>2785</v>
      </c>
      <c r="K354">
        <v>55.463972809643224</v>
      </c>
      <c r="L354">
        <f t="shared" si="5"/>
        <v>206572</v>
      </c>
    </row>
    <row r="355" spans="1:15" hidden="1">
      <c r="A355" t="s">
        <v>647</v>
      </c>
      <c r="B355" s="4">
        <v>68000030200057</v>
      </c>
      <c r="C355">
        <v>68</v>
      </c>
      <c r="D355">
        <v>0</v>
      </c>
      <c r="E355">
        <v>3</v>
      </c>
      <c r="F355">
        <v>20</v>
      </c>
      <c r="G355">
        <v>57</v>
      </c>
      <c r="H355">
        <v>0</v>
      </c>
      <c r="I355">
        <v>6800003</v>
      </c>
      <c r="J355">
        <v>3900</v>
      </c>
      <c r="K355">
        <v>55.657655519072243</v>
      </c>
      <c r="L355">
        <f t="shared" si="5"/>
        <v>210472</v>
      </c>
    </row>
    <row r="356" spans="1:15" hidden="1">
      <c r="A356" t="s">
        <v>526</v>
      </c>
      <c r="B356" s="4">
        <v>68000030200085</v>
      </c>
      <c r="C356">
        <v>68</v>
      </c>
      <c r="D356">
        <v>0</v>
      </c>
      <c r="E356">
        <v>3</v>
      </c>
      <c r="F356">
        <v>20</v>
      </c>
      <c r="G356">
        <v>85</v>
      </c>
      <c r="H356">
        <v>0</v>
      </c>
      <c r="I356">
        <v>6800003</v>
      </c>
      <c r="J356">
        <v>3502</v>
      </c>
      <c r="K356">
        <v>56.394384829946787</v>
      </c>
      <c r="L356">
        <f t="shared" si="5"/>
        <v>213974</v>
      </c>
    </row>
    <row r="357" spans="1:15">
      <c r="A357" s="2" t="s">
        <v>1194</v>
      </c>
      <c r="B357" s="5">
        <v>68000030200070</v>
      </c>
      <c r="C357" s="2">
        <v>68</v>
      </c>
      <c r="D357" s="2">
        <v>0</v>
      </c>
      <c r="E357" s="2">
        <v>3</v>
      </c>
      <c r="F357" s="2">
        <v>20</v>
      </c>
      <c r="G357" s="2">
        <v>70</v>
      </c>
      <c r="H357" s="2">
        <v>0</v>
      </c>
      <c r="I357" s="2">
        <v>6800003</v>
      </c>
      <c r="J357" s="2">
        <v>3393</v>
      </c>
      <c r="K357" s="2">
        <v>57.109694855350199</v>
      </c>
      <c r="L357" s="2">
        <f t="shared" si="5"/>
        <v>217367</v>
      </c>
      <c r="M357" s="2"/>
      <c r="N357" s="2"/>
      <c r="O357" s="2">
        <v>1</v>
      </c>
    </row>
    <row r="358" spans="1:15" hidden="1">
      <c r="A358" t="s">
        <v>1185</v>
      </c>
      <c r="B358" s="4">
        <v>68000030200055</v>
      </c>
      <c r="C358">
        <v>68</v>
      </c>
      <c r="D358">
        <v>0</v>
      </c>
      <c r="E358">
        <v>3</v>
      </c>
      <c r="F358">
        <v>20</v>
      </c>
      <c r="G358">
        <v>55</v>
      </c>
      <c r="H358">
        <v>0</v>
      </c>
      <c r="I358">
        <v>6800003</v>
      </c>
      <c r="J358">
        <v>4883</v>
      </c>
      <c r="K358">
        <v>58.01922780698132</v>
      </c>
      <c r="L358">
        <f t="shared" si="5"/>
        <v>222250</v>
      </c>
    </row>
    <row r="359" spans="1:15" hidden="1">
      <c r="A359" t="s">
        <v>1202</v>
      </c>
      <c r="B359" s="4">
        <v>68000030200083</v>
      </c>
      <c r="C359">
        <v>68</v>
      </c>
      <c r="D359">
        <v>0</v>
      </c>
      <c r="E359">
        <v>3</v>
      </c>
      <c r="F359">
        <v>20</v>
      </c>
      <c r="G359">
        <v>83</v>
      </c>
      <c r="H359">
        <v>0</v>
      </c>
      <c r="I359">
        <v>6800003</v>
      </c>
      <c r="J359">
        <v>4540</v>
      </c>
      <c r="K359">
        <v>58.026813373282629</v>
      </c>
      <c r="L359">
        <f t="shared" si="5"/>
        <v>226790</v>
      </c>
    </row>
    <row r="360" spans="1:15" hidden="1">
      <c r="A360" t="s">
        <v>864</v>
      </c>
      <c r="B360" s="4">
        <v>68000030200004</v>
      </c>
      <c r="C360">
        <v>68</v>
      </c>
      <c r="D360">
        <v>0</v>
      </c>
      <c r="E360">
        <v>3</v>
      </c>
      <c r="F360">
        <v>20</v>
      </c>
      <c r="G360">
        <v>4</v>
      </c>
      <c r="H360">
        <v>0</v>
      </c>
      <c r="I360">
        <v>6800003</v>
      </c>
      <c r="J360">
        <v>895</v>
      </c>
      <c r="K360">
        <v>59.609599606494363</v>
      </c>
      <c r="L360">
        <f t="shared" si="5"/>
        <v>227685</v>
      </c>
    </row>
    <row r="361" spans="1:15" hidden="1">
      <c r="A361" t="s">
        <v>425</v>
      </c>
      <c r="B361" s="4">
        <v>68000030200058</v>
      </c>
      <c r="C361">
        <v>68</v>
      </c>
      <c r="D361">
        <v>0</v>
      </c>
      <c r="E361">
        <v>3</v>
      </c>
      <c r="F361">
        <v>20</v>
      </c>
      <c r="G361">
        <v>58</v>
      </c>
      <c r="H361">
        <v>0</v>
      </c>
      <c r="I361">
        <v>6800003</v>
      </c>
      <c r="J361">
        <v>2522</v>
      </c>
      <c r="K361">
        <v>60.058787143020105</v>
      </c>
      <c r="L361">
        <f t="shared" si="5"/>
        <v>230207</v>
      </c>
    </row>
    <row r="362" spans="1:15" hidden="1">
      <c r="A362" t="s">
        <v>1174</v>
      </c>
      <c r="B362" s="4">
        <v>68000030200040</v>
      </c>
      <c r="C362">
        <v>68</v>
      </c>
      <c r="D362">
        <v>0</v>
      </c>
      <c r="E362">
        <v>3</v>
      </c>
      <c r="F362">
        <v>20</v>
      </c>
      <c r="G362">
        <v>40</v>
      </c>
      <c r="H362">
        <v>0</v>
      </c>
      <c r="I362">
        <v>6800003</v>
      </c>
      <c r="J362">
        <v>963</v>
      </c>
      <c r="K362">
        <v>61.163194678231278</v>
      </c>
      <c r="L362">
        <f t="shared" si="5"/>
        <v>231170</v>
      </c>
    </row>
    <row r="363" spans="1:15" hidden="1">
      <c r="A363" t="s">
        <v>1166</v>
      </c>
      <c r="B363" s="4">
        <v>68000030200028</v>
      </c>
      <c r="C363">
        <v>68</v>
      </c>
      <c r="D363">
        <v>0</v>
      </c>
      <c r="E363">
        <v>3</v>
      </c>
      <c r="F363">
        <v>20</v>
      </c>
      <c r="G363">
        <v>28</v>
      </c>
      <c r="H363">
        <v>0</v>
      </c>
      <c r="I363">
        <v>6800003</v>
      </c>
      <c r="J363">
        <v>703</v>
      </c>
      <c r="K363">
        <v>65.579997059017316</v>
      </c>
      <c r="L363">
        <f t="shared" si="5"/>
        <v>231873</v>
      </c>
    </row>
    <row r="364" spans="1:15" hidden="1">
      <c r="A364" t="s">
        <v>1176</v>
      </c>
      <c r="B364" s="4">
        <v>68000030200043</v>
      </c>
      <c r="C364">
        <v>68</v>
      </c>
      <c r="D364">
        <v>0</v>
      </c>
      <c r="E364">
        <v>3</v>
      </c>
      <c r="F364">
        <v>20</v>
      </c>
      <c r="G364">
        <v>43</v>
      </c>
      <c r="H364">
        <v>0</v>
      </c>
      <c r="I364">
        <v>6800003</v>
      </c>
      <c r="J364">
        <v>4196</v>
      </c>
      <c r="K364">
        <v>66.030597537201459</v>
      </c>
      <c r="L364">
        <f t="shared" si="5"/>
        <v>236069</v>
      </c>
    </row>
    <row r="365" spans="1:15" hidden="1">
      <c r="A365" t="s">
        <v>1188</v>
      </c>
      <c r="B365" s="4">
        <v>68000030200061</v>
      </c>
      <c r="C365">
        <v>68</v>
      </c>
      <c r="D365">
        <v>0</v>
      </c>
      <c r="E365">
        <v>3</v>
      </c>
      <c r="F365">
        <v>20</v>
      </c>
      <c r="G365">
        <v>61</v>
      </c>
      <c r="H365">
        <v>0</v>
      </c>
      <c r="I365">
        <v>6800003</v>
      </c>
      <c r="J365">
        <v>3386</v>
      </c>
      <c r="K365">
        <v>66.807220300344611</v>
      </c>
      <c r="L365">
        <f t="shared" ref="L365:L371" si="6">J365+L364</f>
        <v>239455</v>
      </c>
    </row>
    <row r="366" spans="1:15" hidden="1">
      <c r="A366" t="s">
        <v>1199</v>
      </c>
      <c r="B366" s="4">
        <v>68000030200079</v>
      </c>
      <c r="C366">
        <v>68</v>
      </c>
      <c r="D366">
        <v>0</v>
      </c>
      <c r="E366">
        <v>3</v>
      </c>
      <c r="F366">
        <v>20</v>
      </c>
      <c r="G366">
        <v>79</v>
      </c>
      <c r="H366">
        <v>0</v>
      </c>
      <c r="I366">
        <v>6800003</v>
      </c>
      <c r="J366">
        <v>4107</v>
      </c>
      <c r="K366">
        <v>67.190502434682486</v>
      </c>
      <c r="L366">
        <f t="shared" si="6"/>
        <v>243562</v>
      </c>
    </row>
    <row r="367" spans="1:15" hidden="1">
      <c r="A367" t="s">
        <v>1189</v>
      </c>
      <c r="B367" s="4">
        <v>68000030200063</v>
      </c>
      <c r="C367">
        <v>68</v>
      </c>
      <c r="D367">
        <v>0</v>
      </c>
      <c r="E367">
        <v>3</v>
      </c>
      <c r="F367">
        <v>20</v>
      </c>
      <c r="G367">
        <v>63</v>
      </c>
      <c r="H367">
        <v>0</v>
      </c>
      <c r="I367">
        <v>6800003</v>
      </c>
      <c r="J367">
        <v>3227</v>
      </c>
      <c r="K367">
        <v>70.367123362733608</v>
      </c>
      <c r="L367">
        <f t="shared" si="6"/>
        <v>246789</v>
      </c>
    </row>
    <row r="368" spans="1:15" hidden="1">
      <c r="A368" t="s">
        <v>1180</v>
      </c>
      <c r="B368" s="4">
        <v>68000030200049</v>
      </c>
      <c r="C368">
        <v>68</v>
      </c>
      <c r="D368">
        <v>0</v>
      </c>
      <c r="E368">
        <v>3</v>
      </c>
      <c r="F368">
        <v>20</v>
      </c>
      <c r="G368">
        <v>49</v>
      </c>
      <c r="H368">
        <v>0</v>
      </c>
      <c r="I368">
        <v>6800003</v>
      </c>
      <c r="J368">
        <v>3355</v>
      </c>
      <c r="K368">
        <v>70.601477794583928</v>
      </c>
      <c r="L368">
        <f t="shared" si="6"/>
        <v>250144</v>
      </c>
    </row>
    <row r="369" spans="1:15" hidden="1">
      <c r="A369" t="s">
        <v>419</v>
      </c>
      <c r="B369" s="4">
        <v>68000030200025</v>
      </c>
      <c r="C369">
        <v>68</v>
      </c>
      <c r="D369">
        <v>0</v>
      </c>
      <c r="E369">
        <v>3</v>
      </c>
      <c r="F369">
        <v>20</v>
      </c>
      <c r="G369">
        <v>25</v>
      </c>
      <c r="H369">
        <v>0</v>
      </c>
      <c r="I369">
        <v>6800003</v>
      </c>
      <c r="J369">
        <v>3420</v>
      </c>
      <c r="K369">
        <v>72.005838068971784</v>
      </c>
      <c r="L369">
        <f t="shared" si="6"/>
        <v>253564</v>
      </c>
    </row>
    <row r="370" spans="1:15" hidden="1">
      <c r="A370" t="s">
        <v>1167</v>
      </c>
      <c r="B370" s="4">
        <v>68000030200029</v>
      </c>
      <c r="C370">
        <v>68</v>
      </c>
      <c r="D370">
        <v>0</v>
      </c>
      <c r="E370">
        <v>3</v>
      </c>
      <c r="F370">
        <v>20</v>
      </c>
      <c r="G370">
        <v>29</v>
      </c>
      <c r="H370">
        <v>0</v>
      </c>
      <c r="I370">
        <v>6800003</v>
      </c>
      <c r="J370">
        <v>4119</v>
      </c>
      <c r="K370">
        <v>72.038516506285134</v>
      </c>
      <c r="L370">
        <f t="shared" si="6"/>
        <v>257683</v>
      </c>
    </row>
    <row r="371" spans="1:15" hidden="1">
      <c r="A371" t="s">
        <v>1160</v>
      </c>
      <c r="B371" s="4">
        <v>68000030200014</v>
      </c>
      <c r="C371">
        <v>68</v>
      </c>
      <c r="D371">
        <v>0</v>
      </c>
      <c r="E371">
        <v>3</v>
      </c>
      <c r="F371">
        <v>20</v>
      </c>
      <c r="G371">
        <v>14</v>
      </c>
      <c r="H371">
        <v>0</v>
      </c>
      <c r="I371">
        <v>6800003</v>
      </c>
      <c r="J371">
        <v>1879</v>
      </c>
      <c r="K371">
        <v>72.697914009744267</v>
      </c>
      <c r="L371">
        <f t="shared" si="6"/>
        <v>259562</v>
      </c>
    </row>
    <row r="372" spans="1:15" hidden="1">
      <c r="A372" t="s">
        <v>1206</v>
      </c>
      <c r="B372" s="4">
        <v>68000040100004</v>
      </c>
      <c r="C372">
        <v>68</v>
      </c>
      <c r="D372">
        <v>0</v>
      </c>
      <c r="E372">
        <v>4</v>
      </c>
      <c r="F372">
        <v>10</v>
      </c>
      <c r="G372">
        <v>4</v>
      </c>
      <c r="H372">
        <v>0</v>
      </c>
      <c r="I372">
        <v>6800004</v>
      </c>
      <c r="J372">
        <v>9048</v>
      </c>
      <c r="K372">
        <v>0.31053690217281993</v>
      </c>
      <c r="L372">
        <f>J372</f>
        <v>9048</v>
      </c>
      <c r="M372">
        <f>L436/4</f>
        <v>65443.25</v>
      </c>
      <c r="N372">
        <v>85989</v>
      </c>
    </row>
    <row r="373" spans="1:15" hidden="1">
      <c r="A373" t="s">
        <v>1236</v>
      </c>
      <c r="B373" s="4">
        <v>68000040100069</v>
      </c>
      <c r="C373">
        <v>68</v>
      </c>
      <c r="D373">
        <v>0</v>
      </c>
      <c r="E373">
        <v>4</v>
      </c>
      <c r="F373">
        <v>10</v>
      </c>
      <c r="G373">
        <v>69</v>
      </c>
      <c r="H373">
        <v>0</v>
      </c>
      <c r="I373">
        <v>6800004</v>
      </c>
      <c r="J373">
        <v>3822</v>
      </c>
      <c r="K373">
        <v>0.36064760821983288</v>
      </c>
      <c r="L373">
        <f>J373+L372</f>
        <v>12870</v>
      </c>
      <c r="N373">
        <f>N372+M372</f>
        <v>151432.25</v>
      </c>
    </row>
    <row r="374" spans="1:15" hidden="1">
      <c r="A374" t="s">
        <v>1238</v>
      </c>
      <c r="B374" s="4">
        <v>68000040100071</v>
      </c>
      <c r="C374">
        <v>68</v>
      </c>
      <c r="D374">
        <v>0</v>
      </c>
      <c r="E374">
        <v>4</v>
      </c>
      <c r="F374">
        <v>10</v>
      </c>
      <c r="G374">
        <v>71</v>
      </c>
      <c r="H374">
        <v>0</v>
      </c>
      <c r="I374">
        <v>6800004</v>
      </c>
      <c r="J374">
        <v>4739</v>
      </c>
      <c r="K374">
        <v>0.70412534001281391</v>
      </c>
      <c r="L374">
        <f t="shared" ref="L374:L436" si="7">J374+L373</f>
        <v>17609</v>
      </c>
      <c r="N374">
        <f>N372+2*M372</f>
        <v>216875.5</v>
      </c>
    </row>
    <row r="375" spans="1:15">
      <c r="A375" s="2" t="s">
        <v>1221</v>
      </c>
      <c r="B375" s="5">
        <v>68000040100048</v>
      </c>
      <c r="C375" s="2">
        <v>68</v>
      </c>
      <c r="D375" s="2">
        <v>0</v>
      </c>
      <c r="E375" s="2">
        <v>4</v>
      </c>
      <c r="F375" s="2">
        <v>10</v>
      </c>
      <c r="G375" s="2">
        <v>48</v>
      </c>
      <c r="H375" s="2">
        <v>0</v>
      </c>
      <c r="I375" s="2">
        <v>6800004</v>
      </c>
      <c r="J375" s="2">
        <v>6017</v>
      </c>
      <c r="K375" s="2">
        <v>1.0474030077830365</v>
      </c>
      <c r="L375" s="2">
        <f t="shared" si="7"/>
        <v>23626</v>
      </c>
      <c r="M375" s="2"/>
      <c r="N375" s="2">
        <f>N372+3*M372-L436</f>
        <v>20545.75</v>
      </c>
      <c r="O375" s="2">
        <v>1</v>
      </c>
    </row>
    <row r="376" spans="1:15" hidden="1">
      <c r="A376" t="s">
        <v>1223</v>
      </c>
      <c r="B376" s="4">
        <v>68000040100050</v>
      </c>
      <c r="C376">
        <v>68</v>
      </c>
      <c r="D376">
        <v>0</v>
      </c>
      <c r="E376">
        <v>4</v>
      </c>
      <c r="F376">
        <v>10</v>
      </c>
      <c r="G376">
        <v>50</v>
      </c>
      <c r="H376">
        <v>0</v>
      </c>
      <c r="I376">
        <v>6800004</v>
      </c>
      <c r="J376">
        <v>6834</v>
      </c>
      <c r="K376">
        <v>3.081507069943028</v>
      </c>
      <c r="L376">
        <f t="shared" si="7"/>
        <v>30460</v>
      </c>
    </row>
    <row r="377" spans="1:15" hidden="1">
      <c r="A377" t="s">
        <v>796</v>
      </c>
      <c r="B377" s="4">
        <v>68000040100035</v>
      </c>
      <c r="C377">
        <v>68</v>
      </c>
      <c r="D377">
        <v>0</v>
      </c>
      <c r="E377">
        <v>4</v>
      </c>
      <c r="F377">
        <v>10</v>
      </c>
      <c r="G377">
        <v>35</v>
      </c>
      <c r="H377">
        <v>0</v>
      </c>
      <c r="I377">
        <v>6800004</v>
      </c>
      <c r="J377">
        <v>3278</v>
      </c>
      <c r="K377">
        <v>3.8738345487843358</v>
      </c>
      <c r="L377">
        <f t="shared" si="7"/>
        <v>33738</v>
      </c>
    </row>
    <row r="378" spans="1:15" hidden="1">
      <c r="A378" t="s">
        <v>593</v>
      </c>
      <c r="B378" s="4">
        <v>68000040100043</v>
      </c>
      <c r="C378">
        <v>68</v>
      </c>
      <c r="D378">
        <v>0</v>
      </c>
      <c r="E378">
        <v>4</v>
      </c>
      <c r="F378">
        <v>10</v>
      </c>
      <c r="G378">
        <v>43</v>
      </c>
      <c r="H378">
        <v>0</v>
      </c>
      <c r="I378">
        <v>6800004</v>
      </c>
      <c r="J378">
        <v>4529</v>
      </c>
      <c r="K378">
        <v>4.0216501801016857</v>
      </c>
      <c r="L378">
        <f t="shared" si="7"/>
        <v>38267</v>
      </c>
    </row>
    <row r="379" spans="1:15" hidden="1">
      <c r="A379" t="s">
        <v>1241</v>
      </c>
      <c r="B379" s="4">
        <v>68000040100075</v>
      </c>
      <c r="C379">
        <v>68</v>
      </c>
      <c r="D379">
        <v>0</v>
      </c>
      <c r="E379">
        <v>4</v>
      </c>
      <c r="F379">
        <v>10</v>
      </c>
      <c r="G379">
        <v>75</v>
      </c>
      <c r="H379">
        <v>0</v>
      </c>
      <c r="I379">
        <v>6800004</v>
      </c>
      <c r="J379">
        <v>4826</v>
      </c>
      <c r="K379">
        <v>4.0587480995978655</v>
      </c>
      <c r="L379">
        <f t="shared" si="7"/>
        <v>43093</v>
      </c>
    </row>
    <row r="380" spans="1:15" hidden="1">
      <c r="A380" t="s">
        <v>565</v>
      </c>
      <c r="B380" s="4">
        <v>68000040100039</v>
      </c>
      <c r="C380">
        <v>68</v>
      </c>
      <c r="D380">
        <v>0</v>
      </c>
      <c r="E380">
        <v>4</v>
      </c>
      <c r="F380">
        <v>10</v>
      </c>
      <c r="G380">
        <v>39</v>
      </c>
      <c r="H380">
        <v>0</v>
      </c>
      <c r="I380">
        <v>6800004</v>
      </c>
      <c r="J380">
        <v>1868</v>
      </c>
      <c r="K380">
        <v>9.5859393937200377</v>
      </c>
      <c r="L380">
        <f t="shared" si="7"/>
        <v>44961</v>
      </c>
    </row>
    <row r="381" spans="1:15" hidden="1">
      <c r="A381" t="s">
        <v>1222</v>
      </c>
      <c r="B381" s="4">
        <v>68000040100049</v>
      </c>
      <c r="C381">
        <v>68</v>
      </c>
      <c r="D381">
        <v>0</v>
      </c>
      <c r="E381">
        <v>4</v>
      </c>
      <c r="F381">
        <v>10</v>
      </c>
      <c r="G381">
        <v>49</v>
      </c>
      <c r="H381">
        <v>0</v>
      </c>
      <c r="I381">
        <v>6800004</v>
      </c>
      <c r="J381">
        <v>5147</v>
      </c>
      <c r="K381">
        <v>10.010497381738436</v>
      </c>
      <c r="L381">
        <f t="shared" si="7"/>
        <v>50108</v>
      </c>
    </row>
    <row r="382" spans="1:15" hidden="1">
      <c r="A382" t="s">
        <v>1208</v>
      </c>
      <c r="B382" s="4">
        <v>68000040100012</v>
      </c>
      <c r="C382">
        <v>68</v>
      </c>
      <c r="D382">
        <v>0</v>
      </c>
      <c r="E382">
        <v>4</v>
      </c>
      <c r="F382">
        <v>10</v>
      </c>
      <c r="G382">
        <v>12</v>
      </c>
      <c r="H382">
        <v>0</v>
      </c>
      <c r="I382">
        <v>6800004</v>
      </c>
      <c r="J382">
        <v>4400</v>
      </c>
      <c r="K382">
        <v>11.44827649450939</v>
      </c>
      <c r="L382">
        <f t="shared" si="7"/>
        <v>54508</v>
      </c>
    </row>
    <row r="383" spans="1:15" hidden="1">
      <c r="A383" t="s">
        <v>1167</v>
      </c>
      <c r="B383" s="4">
        <v>68000040100036</v>
      </c>
      <c r="C383">
        <v>68</v>
      </c>
      <c r="D383">
        <v>0</v>
      </c>
      <c r="E383">
        <v>4</v>
      </c>
      <c r="F383">
        <v>10</v>
      </c>
      <c r="G383">
        <v>36</v>
      </c>
      <c r="H383">
        <v>0</v>
      </c>
      <c r="I383">
        <v>6800004</v>
      </c>
      <c r="J383">
        <v>5076</v>
      </c>
      <c r="K383">
        <v>16.205774648482041</v>
      </c>
      <c r="L383">
        <f t="shared" si="7"/>
        <v>59584</v>
      </c>
    </row>
    <row r="384" spans="1:15" hidden="1">
      <c r="A384" t="s">
        <v>1216</v>
      </c>
      <c r="B384" s="4">
        <v>68000040100031</v>
      </c>
      <c r="C384">
        <v>68</v>
      </c>
      <c r="D384">
        <v>0</v>
      </c>
      <c r="E384">
        <v>4</v>
      </c>
      <c r="F384">
        <v>10</v>
      </c>
      <c r="G384">
        <v>31</v>
      </c>
      <c r="H384">
        <v>0</v>
      </c>
      <c r="I384">
        <v>6800004</v>
      </c>
      <c r="J384">
        <v>1585</v>
      </c>
      <c r="K384">
        <v>16.512803170558929</v>
      </c>
      <c r="L384">
        <f t="shared" si="7"/>
        <v>61169</v>
      </c>
    </row>
    <row r="385" spans="1:15" hidden="1">
      <c r="A385" t="s">
        <v>1230</v>
      </c>
      <c r="B385" s="4">
        <v>68000040100062</v>
      </c>
      <c r="C385">
        <v>68</v>
      </c>
      <c r="D385">
        <v>0</v>
      </c>
      <c r="E385">
        <v>4</v>
      </c>
      <c r="F385">
        <v>10</v>
      </c>
      <c r="G385">
        <v>62</v>
      </c>
      <c r="H385">
        <v>0</v>
      </c>
      <c r="I385">
        <v>6800004</v>
      </c>
      <c r="J385">
        <v>5007</v>
      </c>
      <c r="K385">
        <v>18.22422991711267</v>
      </c>
      <c r="L385">
        <f t="shared" si="7"/>
        <v>66176</v>
      </c>
    </row>
    <row r="386" spans="1:15" hidden="1">
      <c r="A386" t="s">
        <v>1225</v>
      </c>
      <c r="B386" s="4">
        <v>68000040100053</v>
      </c>
      <c r="C386">
        <v>68</v>
      </c>
      <c r="D386">
        <v>0</v>
      </c>
      <c r="E386">
        <v>4</v>
      </c>
      <c r="F386">
        <v>10</v>
      </c>
      <c r="G386">
        <v>53</v>
      </c>
      <c r="H386">
        <v>0</v>
      </c>
      <c r="I386">
        <v>6800004</v>
      </c>
      <c r="J386">
        <v>3495</v>
      </c>
      <c r="K386">
        <v>18.604174705403747</v>
      </c>
      <c r="L386">
        <f t="shared" si="7"/>
        <v>69671</v>
      </c>
    </row>
    <row r="387" spans="1:15" hidden="1">
      <c r="A387" t="s">
        <v>1210</v>
      </c>
      <c r="B387" s="4">
        <v>68000040100018</v>
      </c>
      <c r="C387">
        <v>68</v>
      </c>
      <c r="D387">
        <v>0</v>
      </c>
      <c r="E387">
        <v>4</v>
      </c>
      <c r="F387">
        <v>10</v>
      </c>
      <c r="G387">
        <v>18</v>
      </c>
      <c r="H387">
        <v>0</v>
      </c>
      <c r="I387">
        <v>6800004</v>
      </c>
      <c r="J387">
        <v>2907</v>
      </c>
      <c r="K387">
        <v>19.430290452679138</v>
      </c>
      <c r="L387">
        <f t="shared" si="7"/>
        <v>72578</v>
      </c>
    </row>
    <row r="388" spans="1:15" hidden="1">
      <c r="A388" t="s">
        <v>1232</v>
      </c>
      <c r="B388" s="4">
        <v>68000040100064</v>
      </c>
      <c r="C388">
        <v>68</v>
      </c>
      <c r="D388">
        <v>0</v>
      </c>
      <c r="E388">
        <v>4</v>
      </c>
      <c r="F388">
        <v>10</v>
      </c>
      <c r="G388">
        <v>64</v>
      </c>
      <c r="H388">
        <v>0</v>
      </c>
      <c r="I388">
        <v>6800004</v>
      </c>
      <c r="J388">
        <v>4075</v>
      </c>
      <c r="K388">
        <v>20.915613817472167</v>
      </c>
      <c r="L388">
        <f t="shared" si="7"/>
        <v>76653</v>
      </c>
    </row>
    <row r="389" spans="1:15" hidden="1">
      <c r="A389" t="s">
        <v>1207</v>
      </c>
      <c r="B389" s="4">
        <v>68000040100007</v>
      </c>
      <c r="C389">
        <v>68</v>
      </c>
      <c r="D389">
        <v>0</v>
      </c>
      <c r="E389">
        <v>4</v>
      </c>
      <c r="F389">
        <v>10</v>
      </c>
      <c r="G389">
        <v>7</v>
      </c>
      <c r="H389">
        <v>0</v>
      </c>
      <c r="I389">
        <v>6800004</v>
      </c>
      <c r="J389">
        <v>959</v>
      </c>
      <c r="K389">
        <v>22.945841378789119</v>
      </c>
      <c r="L389">
        <f t="shared" si="7"/>
        <v>77612</v>
      </c>
    </row>
    <row r="390" spans="1:15" hidden="1">
      <c r="A390" t="s">
        <v>775</v>
      </c>
      <c r="B390" s="4">
        <v>68000040100014</v>
      </c>
      <c r="C390">
        <v>68</v>
      </c>
      <c r="D390">
        <v>0</v>
      </c>
      <c r="E390">
        <v>4</v>
      </c>
      <c r="F390">
        <v>10</v>
      </c>
      <c r="G390">
        <v>14</v>
      </c>
      <c r="H390">
        <v>0</v>
      </c>
      <c r="I390">
        <v>6800004</v>
      </c>
      <c r="J390">
        <v>1766</v>
      </c>
      <c r="K390">
        <v>23.995130069454543</v>
      </c>
      <c r="L390">
        <f t="shared" si="7"/>
        <v>79378</v>
      </c>
    </row>
    <row r="391" spans="1:15" hidden="1">
      <c r="A391" t="s">
        <v>1213</v>
      </c>
      <c r="B391" s="4">
        <v>68000040100024</v>
      </c>
      <c r="C391">
        <v>68</v>
      </c>
      <c r="D391">
        <v>0</v>
      </c>
      <c r="E391">
        <v>4</v>
      </c>
      <c r="F391">
        <v>10</v>
      </c>
      <c r="G391">
        <v>24</v>
      </c>
      <c r="H391">
        <v>0</v>
      </c>
      <c r="I391">
        <v>6800004</v>
      </c>
      <c r="J391">
        <v>5390</v>
      </c>
      <c r="K391">
        <v>24.725316044853177</v>
      </c>
      <c r="L391">
        <f t="shared" si="7"/>
        <v>84768</v>
      </c>
    </row>
    <row r="392" spans="1:15">
      <c r="A392" s="2" t="s">
        <v>1220</v>
      </c>
      <c r="B392" s="5">
        <v>68000040100041</v>
      </c>
      <c r="C392" s="2">
        <v>68</v>
      </c>
      <c r="D392" s="2">
        <v>0</v>
      </c>
      <c r="E392" s="2">
        <v>4</v>
      </c>
      <c r="F392" s="2">
        <v>10</v>
      </c>
      <c r="G392" s="2">
        <v>41</v>
      </c>
      <c r="H392" s="2">
        <v>0</v>
      </c>
      <c r="I392" s="2">
        <v>6800004</v>
      </c>
      <c r="J392" s="2">
        <v>5830</v>
      </c>
      <c r="K392" s="2">
        <v>25.727681249970317</v>
      </c>
      <c r="L392" s="2">
        <f t="shared" si="7"/>
        <v>90598</v>
      </c>
      <c r="M392" s="2"/>
      <c r="N392" s="2"/>
      <c r="O392" s="2">
        <v>1</v>
      </c>
    </row>
    <row r="393" spans="1:15" hidden="1">
      <c r="A393" t="s">
        <v>558</v>
      </c>
      <c r="B393" s="4">
        <v>68000040100011</v>
      </c>
      <c r="C393">
        <v>68</v>
      </c>
      <c r="D393">
        <v>0</v>
      </c>
      <c r="E393">
        <v>4</v>
      </c>
      <c r="F393">
        <v>10</v>
      </c>
      <c r="G393">
        <v>11</v>
      </c>
      <c r="H393">
        <v>0</v>
      </c>
      <c r="I393">
        <v>6800004</v>
      </c>
      <c r="J393">
        <v>4293</v>
      </c>
      <c r="K393">
        <v>25.962583371363717</v>
      </c>
      <c r="L393">
        <f t="shared" si="7"/>
        <v>94891</v>
      </c>
    </row>
    <row r="394" spans="1:15" hidden="1">
      <c r="A394" t="s">
        <v>1224</v>
      </c>
      <c r="B394" s="4">
        <v>68000040100052</v>
      </c>
      <c r="C394">
        <v>68</v>
      </c>
      <c r="D394">
        <v>0</v>
      </c>
      <c r="E394">
        <v>4</v>
      </c>
      <c r="F394">
        <v>10</v>
      </c>
      <c r="G394">
        <v>52</v>
      </c>
      <c r="H394">
        <v>0</v>
      </c>
      <c r="I394">
        <v>6800004</v>
      </c>
      <c r="J394">
        <v>2374</v>
      </c>
      <c r="K394">
        <v>26.008668477523145</v>
      </c>
      <c r="L394">
        <f t="shared" si="7"/>
        <v>97265</v>
      </c>
    </row>
    <row r="395" spans="1:15" hidden="1">
      <c r="A395" t="s">
        <v>427</v>
      </c>
      <c r="B395" s="4">
        <v>68000040100008</v>
      </c>
      <c r="C395">
        <v>68</v>
      </c>
      <c r="D395">
        <v>0</v>
      </c>
      <c r="E395">
        <v>4</v>
      </c>
      <c r="F395">
        <v>10</v>
      </c>
      <c r="G395">
        <v>8</v>
      </c>
      <c r="H395">
        <v>0</v>
      </c>
      <c r="I395">
        <v>6800004</v>
      </c>
      <c r="J395">
        <v>1406</v>
      </c>
      <c r="K395">
        <v>26.065872510341599</v>
      </c>
      <c r="L395">
        <f t="shared" si="7"/>
        <v>98671</v>
      </c>
    </row>
    <row r="396" spans="1:15" hidden="1">
      <c r="A396" t="s">
        <v>295</v>
      </c>
      <c r="B396" s="4">
        <v>68000040100001</v>
      </c>
      <c r="C396">
        <v>68</v>
      </c>
      <c r="D396">
        <v>0</v>
      </c>
      <c r="E396">
        <v>4</v>
      </c>
      <c r="F396">
        <v>10</v>
      </c>
      <c r="G396">
        <v>1</v>
      </c>
      <c r="H396">
        <v>0</v>
      </c>
      <c r="I396">
        <v>6800004</v>
      </c>
      <c r="J396">
        <v>602</v>
      </c>
      <c r="K396">
        <v>27.110631189753796</v>
      </c>
      <c r="L396">
        <f t="shared" si="7"/>
        <v>99273</v>
      </c>
    </row>
    <row r="397" spans="1:15" hidden="1">
      <c r="A397" t="s">
        <v>1226</v>
      </c>
      <c r="B397" s="4">
        <v>68000040100054</v>
      </c>
      <c r="C397">
        <v>68</v>
      </c>
      <c r="D397">
        <v>0</v>
      </c>
      <c r="E397">
        <v>4</v>
      </c>
      <c r="F397">
        <v>10</v>
      </c>
      <c r="G397">
        <v>54</v>
      </c>
      <c r="H397">
        <v>0</v>
      </c>
      <c r="I397">
        <v>6800004</v>
      </c>
      <c r="J397">
        <v>3511</v>
      </c>
      <c r="K397">
        <v>27.168765166293301</v>
      </c>
      <c r="L397">
        <f t="shared" si="7"/>
        <v>102784</v>
      </c>
    </row>
    <row r="398" spans="1:15" hidden="1">
      <c r="A398" t="s">
        <v>1214</v>
      </c>
      <c r="B398" s="4">
        <v>68000040100026</v>
      </c>
      <c r="C398">
        <v>68</v>
      </c>
      <c r="D398">
        <v>0</v>
      </c>
      <c r="E398">
        <v>4</v>
      </c>
      <c r="F398">
        <v>10</v>
      </c>
      <c r="G398">
        <v>26</v>
      </c>
      <c r="H398">
        <v>0</v>
      </c>
      <c r="I398">
        <v>6800004</v>
      </c>
      <c r="J398">
        <v>5443</v>
      </c>
      <c r="K398">
        <v>27.252545486646792</v>
      </c>
      <c r="L398">
        <f t="shared" si="7"/>
        <v>108227</v>
      </c>
    </row>
    <row r="399" spans="1:15" hidden="1">
      <c r="A399" t="s">
        <v>1228</v>
      </c>
      <c r="B399" s="4">
        <v>68000040100056</v>
      </c>
      <c r="C399">
        <v>68</v>
      </c>
      <c r="D399">
        <v>0</v>
      </c>
      <c r="E399">
        <v>4</v>
      </c>
      <c r="F399">
        <v>10</v>
      </c>
      <c r="G399">
        <v>56</v>
      </c>
      <c r="H399">
        <v>0</v>
      </c>
      <c r="I399">
        <v>6800004</v>
      </c>
      <c r="J399">
        <v>4103</v>
      </c>
      <c r="K399">
        <v>28.714813085355242</v>
      </c>
      <c r="L399">
        <f t="shared" si="7"/>
        <v>112330</v>
      </c>
    </row>
    <row r="400" spans="1:15" hidden="1">
      <c r="A400" t="s">
        <v>946</v>
      </c>
      <c r="B400" s="4">
        <v>68000040100027</v>
      </c>
      <c r="C400">
        <v>68</v>
      </c>
      <c r="D400">
        <v>0</v>
      </c>
      <c r="E400">
        <v>4</v>
      </c>
      <c r="F400">
        <v>10</v>
      </c>
      <c r="G400">
        <v>27</v>
      </c>
      <c r="H400">
        <v>0</v>
      </c>
      <c r="I400">
        <v>6800004</v>
      </c>
      <c r="J400">
        <v>1331</v>
      </c>
      <c r="K400">
        <v>31.841863235169708</v>
      </c>
      <c r="L400">
        <f t="shared" si="7"/>
        <v>113661</v>
      </c>
    </row>
    <row r="401" spans="1:15" hidden="1">
      <c r="A401" t="s">
        <v>1159</v>
      </c>
      <c r="B401" s="4">
        <v>68000040100037</v>
      </c>
      <c r="C401">
        <v>68</v>
      </c>
      <c r="D401">
        <v>0</v>
      </c>
      <c r="E401">
        <v>4</v>
      </c>
      <c r="F401">
        <v>10</v>
      </c>
      <c r="G401">
        <v>37</v>
      </c>
      <c r="H401">
        <v>0</v>
      </c>
      <c r="I401">
        <v>6800004</v>
      </c>
      <c r="J401">
        <v>3642</v>
      </c>
      <c r="K401">
        <v>31.989306398491646</v>
      </c>
      <c r="L401">
        <f t="shared" si="7"/>
        <v>117303</v>
      </c>
    </row>
    <row r="402" spans="1:15" hidden="1">
      <c r="A402" t="s">
        <v>864</v>
      </c>
      <c r="B402" s="4">
        <v>68000040100009</v>
      </c>
      <c r="C402">
        <v>68</v>
      </c>
      <c r="D402">
        <v>0</v>
      </c>
      <c r="E402">
        <v>4</v>
      </c>
      <c r="F402">
        <v>10</v>
      </c>
      <c r="G402">
        <v>9</v>
      </c>
      <c r="H402">
        <v>0</v>
      </c>
      <c r="I402">
        <v>6800004</v>
      </c>
      <c r="J402">
        <v>1614</v>
      </c>
      <c r="K402">
        <v>33.010236104048261</v>
      </c>
      <c r="L402">
        <f t="shared" si="7"/>
        <v>118917</v>
      </c>
    </row>
    <row r="403" spans="1:15" hidden="1">
      <c r="A403" t="s">
        <v>675</v>
      </c>
      <c r="B403" s="4">
        <v>68000040100073</v>
      </c>
      <c r="C403">
        <v>68</v>
      </c>
      <c r="D403">
        <v>0</v>
      </c>
      <c r="E403">
        <v>4</v>
      </c>
      <c r="F403">
        <v>10</v>
      </c>
      <c r="G403">
        <v>73</v>
      </c>
      <c r="H403">
        <v>0</v>
      </c>
      <c r="I403">
        <v>6800004</v>
      </c>
      <c r="J403">
        <v>2865</v>
      </c>
      <c r="K403">
        <v>33.6097538196735</v>
      </c>
      <c r="L403">
        <f t="shared" si="7"/>
        <v>121782</v>
      </c>
    </row>
    <row r="404" spans="1:15" hidden="1">
      <c r="A404" t="s">
        <v>1240</v>
      </c>
      <c r="B404" s="4">
        <v>68000040100074</v>
      </c>
      <c r="C404">
        <v>68</v>
      </c>
      <c r="D404">
        <v>0</v>
      </c>
      <c r="E404">
        <v>4</v>
      </c>
      <c r="F404">
        <v>10</v>
      </c>
      <c r="G404">
        <v>74</v>
      </c>
      <c r="H404">
        <v>0</v>
      </c>
      <c r="I404">
        <v>6800004</v>
      </c>
      <c r="J404">
        <v>6690</v>
      </c>
      <c r="K404">
        <v>34.159882581464331</v>
      </c>
      <c r="L404">
        <f t="shared" si="7"/>
        <v>128472</v>
      </c>
    </row>
    <row r="405" spans="1:15" hidden="1">
      <c r="A405" t="s">
        <v>693</v>
      </c>
      <c r="B405" s="4">
        <v>68000040100017</v>
      </c>
      <c r="C405">
        <v>68</v>
      </c>
      <c r="D405">
        <v>0</v>
      </c>
      <c r="E405">
        <v>4</v>
      </c>
      <c r="F405">
        <v>10</v>
      </c>
      <c r="G405">
        <v>17</v>
      </c>
      <c r="H405">
        <v>0</v>
      </c>
      <c r="I405">
        <v>6800004</v>
      </c>
      <c r="J405">
        <v>2083</v>
      </c>
      <c r="K405">
        <v>35.317147544225342</v>
      </c>
      <c r="L405">
        <f t="shared" si="7"/>
        <v>130555</v>
      </c>
    </row>
    <row r="406" spans="1:15" hidden="1">
      <c r="A406" t="s">
        <v>521</v>
      </c>
      <c r="B406" s="4">
        <v>68000040100061</v>
      </c>
      <c r="C406">
        <v>68</v>
      </c>
      <c r="D406">
        <v>0</v>
      </c>
      <c r="E406">
        <v>4</v>
      </c>
      <c r="F406">
        <v>10</v>
      </c>
      <c r="G406">
        <v>61</v>
      </c>
      <c r="H406">
        <v>0</v>
      </c>
      <c r="I406">
        <v>6800004</v>
      </c>
      <c r="J406">
        <v>6237</v>
      </c>
      <c r="K406">
        <v>36.298324712975727</v>
      </c>
      <c r="L406">
        <f t="shared" si="7"/>
        <v>136792</v>
      </c>
    </row>
    <row r="407" spans="1:15" hidden="1">
      <c r="A407" t="s">
        <v>1233</v>
      </c>
      <c r="B407" s="4">
        <v>68000040100066</v>
      </c>
      <c r="C407">
        <v>68</v>
      </c>
      <c r="D407">
        <v>0</v>
      </c>
      <c r="E407">
        <v>4</v>
      </c>
      <c r="F407">
        <v>10</v>
      </c>
      <c r="G407">
        <v>66</v>
      </c>
      <c r="H407">
        <v>0</v>
      </c>
      <c r="I407">
        <v>6800004</v>
      </c>
      <c r="J407">
        <v>3589</v>
      </c>
      <c r="K407">
        <v>37.230212291942109</v>
      </c>
      <c r="L407">
        <f t="shared" si="7"/>
        <v>140381</v>
      </c>
    </row>
    <row r="408" spans="1:15" hidden="1">
      <c r="A408" t="s">
        <v>1219</v>
      </c>
      <c r="B408" s="4">
        <v>68000040100034</v>
      </c>
      <c r="C408">
        <v>68</v>
      </c>
      <c r="D408">
        <v>0</v>
      </c>
      <c r="E408">
        <v>4</v>
      </c>
      <c r="F408">
        <v>10</v>
      </c>
      <c r="G408">
        <v>34</v>
      </c>
      <c r="H408">
        <v>0</v>
      </c>
      <c r="I408">
        <v>6800004</v>
      </c>
      <c r="J408">
        <v>4565</v>
      </c>
      <c r="K408">
        <v>37.305383075137826</v>
      </c>
      <c r="L408">
        <f t="shared" si="7"/>
        <v>144946</v>
      </c>
    </row>
    <row r="409" spans="1:15" hidden="1">
      <c r="A409" t="s">
        <v>520</v>
      </c>
      <c r="B409" s="4">
        <v>68000040100030</v>
      </c>
      <c r="C409">
        <v>68</v>
      </c>
      <c r="D409">
        <v>0</v>
      </c>
      <c r="E409">
        <v>4</v>
      </c>
      <c r="F409">
        <v>10</v>
      </c>
      <c r="G409">
        <v>30</v>
      </c>
      <c r="H409">
        <v>0</v>
      </c>
      <c r="I409">
        <v>6800004</v>
      </c>
      <c r="J409">
        <v>4454</v>
      </c>
      <c r="K409">
        <v>37.316517416614808</v>
      </c>
      <c r="L409">
        <f t="shared" si="7"/>
        <v>149400</v>
      </c>
    </row>
    <row r="410" spans="1:15">
      <c r="A410" s="2" t="s">
        <v>1229</v>
      </c>
      <c r="B410" s="5">
        <v>68000040100059</v>
      </c>
      <c r="C410" s="2">
        <v>68</v>
      </c>
      <c r="D410" s="2">
        <v>0</v>
      </c>
      <c r="E410" s="2">
        <v>4</v>
      </c>
      <c r="F410" s="2">
        <v>10</v>
      </c>
      <c r="G410" s="2">
        <v>59</v>
      </c>
      <c r="H410" s="2">
        <v>0</v>
      </c>
      <c r="I410" s="2">
        <v>6800004</v>
      </c>
      <c r="J410" s="2">
        <v>7809</v>
      </c>
      <c r="K410" s="2">
        <v>37.471588109520873</v>
      </c>
      <c r="L410" s="2">
        <f t="shared" si="7"/>
        <v>157209</v>
      </c>
      <c r="M410" s="2"/>
      <c r="N410" s="2"/>
      <c r="O410" s="2">
        <v>1</v>
      </c>
    </row>
    <row r="411" spans="1:15" hidden="1">
      <c r="A411" t="s">
        <v>1209</v>
      </c>
      <c r="B411" s="4">
        <v>68000040100013</v>
      </c>
      <c r="C411">
        <v>68</v>
      </c>
      <c r="D411">
        <v>0</v>
      </c>
      <c r="E411">
        <v>4</v>
      </c>
      <c r="F411">
        <v>10</v>
      </c>
      <c r="G411">
        <v>13</v>
      </c>
      <c r="H411">
        <v>0</v>
      </c>
      <c r="I411">
        <v>6800004</v>
      </c>
      <c r="J411">
        <v>2728</v>
      </c>
      <c r="K411">
        <v>38.233383540149916</v>
      </c>
      <c r="L411">
        <f t="shared" si="7"/>
        <v>159937</v>
      </c>
    </row>
    <row r="412" spans="1:15" hidden="1">
      <c r="A412" t="s">
        <v>607</v>
      </c>
      <c r="B412" s="4">
        <v>68000040100044</v>
      </c>
      <c r="C412">
        <v>68</v>
      </c>
      <c r="D412">
        <v>0</v>
      </c>
      <c r="E412">
        <v>4</v>
      </c>
      <c r="F412">
        <v>10</v>
      </c>
      <c r="G412">
        <v>44</v>
      </c>
      <c r="H412">
        <v>0</v>
      </c>
      <c r="I412">
        <v>6800004</v>
      </c>
      <c r="J412">
        <v>3894</v>
      </c>
      <c r="K412">
        <v>38.56189619877626</v>
      </c>
      <c r="L412">
        <f t="shared" si="7"/>
        <v>163831</v>
      </c>
    </row>
    <row r="413" spans="1:15" hidden="1">
      <c r="A413" t="s">
        <v>1231</v>
      </c>
      <c r="B413" s="4">
        <v>68000040100063</v>
      </c>
      <c r="C413">
        <v>68</v>
      </c>
      <c r="D413">
        <v>0</v>
      </c>
      <c r="E413">
        <v>4</v>
      </c>
      <c r="F413">
        <v>10</v>
      </c>
      <c r="G413">
        <v>63</v>
      </c>
      <c r="H413">
        <v>0</v>
      </c>
      <c r="I413">
        <v>6800004</v>
      </c>
      <c r="J413">
        <v>4452</v>
      </c>
      <c r="K413">
        <v>38.954934047126656</v>
      </c>
      <c r="L413">
        <f t="shared" si="7"/>
        <v>168283</v>
      </c>
    </row>
    <row r="414" spans="1:15" hidden="1">
      <c r="A414" t="s">
        <v>1239</v>
      </c>
      <c r="B414" s="4">
        <v>68000040100072</v>
      </c>
      <c r="C414">
        <v>68</v>
      </c>
      <c r="D414">
        <v>0</v>
      </c>
      <c r="E414">
        <v>4</v>
      </c>
      <c r="F414">
        <v>10</v>
      </c>
      <c r="G414">
        <v>72</v>
      </c>
      <c r="H414">
        <v>0</v>
      </c>
      <c r="I414">
        <v>6800004</v>
      </c>
      <c r="J414">
        <v>5087</v>
      </c>
      <c r="K414">
        <v>41.352463867540287</v>
      </c>
      <c r="L414">
        <f t="shared" si="7"/>
        <v>173370</v>
      </c>
    </row>
    <row r="415" spans="1:15" hidden="1">
      <c r="A415" t="s">
        <v>1218</v>
      </c>
      <c r="B415" s="4">
        <v>68000040100033</v>
      </c>
      <c r="C415">
        <v>68</v>
      </c>
      <c r="D415">
        <v>0</v>
      </c>
      <c r="E415">
        <v>4</v>
      </c>
      <c r="F415">
        <v>10</v>
      </c>
      <c r="G415">
        <v>33</v>
      </c>
      <c r="H415">
        <v>0</v>
      </c>
      <c r="I415">
        <v>6800004</v>
      </c>
      <c r="J415">
        <v>5241</v>
      </c>
      <c r="K415">
        <v>42.225848017708564</v>
      </c>
      <c r="L415">
        <f t="shared" si="7"/>
        <v>178611</v>
      </c>
    </row>
    <row r="416" spans="1:15" hidden="1">
      <c r="A416" t="s">
        <v>1234</v>
      </c>
      <c r="B416" s="4">
        <v>68000040100067</v>
      </c>
      <c r="C416">
        <v>68</v>
      </c>
      <c r="D416">
        <v>0</v>
      </c>
      <c r="E416">
        <v>4</v>
      </c>
      <c r="F416">
        <v>10</v>
      </c>
      <c r="G416">
        <v>67</v>
      </c>
      <c r="H416">
        <v>0</v>
      </c>
      <c r="I416">
        <v>6800004</v>
      </c>
      <c r="J416">
        <v>4060</v>
      </c>
      <c r="K416">
        <v>42.275756351405512</v>
      </c>
      <c r="L416">
        <f t="shared" si="7"/>
        <v>182671</v>
      </c>
    </row>
    <row r="417" spans="1:15" hidden="1">
      <c r="A417" t="s">
        <v>431</v>
      </c>
      <c r="B417" s="4">
        <v>68000040100040</v>
      </c>
      <c r="C417">
        <v>68</v>
      </c>
      <c r="D417">
        <v>0</v>
      </c>
      <c r="E417">
        <v>4</v>
      </c>
      <c r="F417">
        <v>10</v>
      </c>
      <c r="G417">
        <v>40</v>
      </c>
      <c r="H417">
        <v>0</v>
      </c>
      <c r="I417">
        <v>6800004</v>
      </c>
      <c r="J417">
        <v>4990</v>
      </c>
      <c r="K417">
        <v>42.530526872060861</v>
      </c>
      <c r="L417">
        <f t="shared" si="7"/>
        <v>187661</v>
      </c>
    </row>
    <row r="418" spans="1:15" hidden="1">
      <c r="A418" t="s">
        <v>1205</v>
      </c>
      <c r="B418" s="4">
        <v>68000040100003</v>
      </c>
      <c r="C418">
        <v>68</v>
      </c>
      <c r="D418">
        <v>0</v>
      </c>
      <c r="E418">
        <v>4</v>
      </c>
      <c r="F418">
        <v>10</v>
      </c>
      <c r="G418">
        <v>3</v>
      </c>
      <c r="H418">
        <v>0</v>
      </c>
      <c r="I418">
        <v>6800004</v>
      </c>
      <c r="J418">
        <v>1424</v>
      </c>
      <c r="K418">
        <v>43.028567900456132</v>
      </c>
      <c r="L418">
        <f t="shared" si="7"/>
        <v>189085</v>
      </c>
    </row>
    <row r="419" spans="1:15" hidden="1">
      <c r="A419" t="s">
        <v>533</v>
      </c>
      <c r="B419" s="4">
        <v>68000040100022</v>
      </c>
      <c r="C419">
        <v>68</v>
      </c>
      <c r="D419">
        <v>0</v>
      </c>
      <c r="E419">
        <v>4</v>
      </c>
      <c r="F419">
        <v>10</v>
      </c>
      <c r="G419">
        <v>22</v>
      </c>
      <c r="H419">
        <v>0</v>
      </c>
      <c r="I419">
        <v>6800004</v>
      </c>
      <c r="J419">
        <v>7754</v>
      </c>
      <c r="K419">
        <v>43.826371805319056</v>
      </c>
      <c r="L419">
        <f t="shared" si="7"/>
        <v>196839</v>
      </c>
    </row>
    <row r="420" spans="1:15" hidden="1">
      <c r="A420" t="s">
        <v>623</v>
      </c>
      <c r="B420" s="4">
        <v>68000040100065</v>
      </c>
      <c r="C420">
        <v>68</v>
      </c>
      <c r="D420">
        <v>0</v>
      </c>
      <c r="E420">
        <v>4</v>
      </c>
      <c r="F420">
        <v>10</v>
      </c>
      <c r="G420">
        <v>65</v>
      </c>
      <c r="H420">
        <v>0</v>
      </c>
      <c r="I420">
        <v>6800004</v>
      </c>
      <c r="J420">
        <v>3933</v>
      </c>
      <c r="K420">
        <v>45.307135298655567</v>
      </c>
      <c r="L420">
        <f t="shared" si="7"/>
        <v>200772</v>
      </c>
    </row>
    <row r="421" spans="1:15" hidden="1">
      <c r="A421" t="s">
        <v>1217</v>
      </c>
      <c r="B421" s="4">
        <v>68000040100032</v>
      </c>
      <c r="C421">
        <v>68</v>
      </c>
      <c r="D421">
        <v>0</v>
      </c>
      <c r="E421">
        <v>4</v>
      </c>
      <c r="F421">
        <v>10</v>
      </c>
      <c r="G421">
        <v>32</v>
      </c>
      <c r="H421">
        <v>0</v>
      </c>
      <c r="I421">
        <v>6800004</v>
      </c>
      <c r="J421">
        <v>5413</v>
      </c>
      <c r="K421">
        <v>46.911684977006743</v>
      </c>
      <c r="L421">
        <f t="shared" si="7"/>
        <v>206185</v>
      </c>
    </row>
    <row r="422" spans="1:15" hidden="1">
      <c r="A422" t="s">
        <v>863</v>
      </c>
      <c r="B422" s="4">
        <v>68000040100025</v>
      </c>
      <c r="C422">
        <v>68</v>
      </c>
      <c r="D422">
        <v>0</v>
      </c>
      <c r="E422">
        <v>4</v>
      </c>
      <c r="F422">
        <v>10</v>
      </c>
      <c r="G422">
        <v>25</v>
      </c>
      <c r="H422">
        <v>0</v>
      </c>
      <c r="I422">
        <v>6800004</v>
      </c>
      <c r="J422">
        <v>1360</v>
      </c>
      <c r="K422">
        <v>47.764599224555077</v>
      </c>
      <c r="L422">
        <f t="shared" si="7"/>
        <v>207545</v>
      </c>
    </row>
    <row r="423" spans="1:15" hidden="1">
      <c r="A423" t="s">
        <v>1204</v>
      </c>
      <c r="B423" s="4">
        <v>68000040100002</v>
      </c>
      <c r="C423">
        <v>68</v>
      </c>
      <c r="D423">
        <v>0</v>
      </c>
      <c r="E423">
        <v>4</v>
      </c>
      <c r="F423">
        <v>10</v>
      </c>
      <c r="G423">
        <v>2</v>
      </c>
      <c r="H423">
        <v>0</v>
      </c>
      <c r="I423">
        <v>6800004</v>
      </c>
      <c r="J423">
        <v>1296</v>
      </c>
      <c r="K423">
        <v>48.415832876225565</v>
      </c>
      <c r="L423">
        <f t="shared" si="7"/>
        <v>208841</v>
      </c>
    </row>
    <row r="424" spans="1:15" hidden="1">
      <c r="A424" t="s">
        <v>1237</v>
      </c>
      <c r="B424" s="4">
        <v>68000040100070</v>
      </c>
      <c r="C424">
        <v>68</v>
      </c>
      <c r="D424">
        <v>0</v>
      </c>
      <c r="E424">
        <v>4</v>
      </c>
      <c r="F424">
        <v>10</v>
      </c>
      <c r="G424">
        <v>70</v>
      </c>
      <c r="H424">
        <v>0</v>
      </c>
      <c r="I424">
        <v>6800004</v>
      </c>
      <c r="J424">
        <v>4742</v>
      </c>
      <c r="K424">
        <v>51.822071916770135</v>
      </c>
      <c r="L424">
        <f t="shared" si="7"/>
        <v>213583</v>
      </c>
    </row>
    <row r="425" spans="1:15">
      <c r="A425" s="2" t="s">
        <v>319</v>
      </c>
      <c r="B425" s="5">
        <v>68000040100060</v>
      </c>
      <c r="C425" s="2">
        <v>68</v>
      </c>
      <c r="D425" s="2">
        <v>0</v>
      </c>
      <c r="E425" s="2">
        <v>4</v>
      </c>
      <c r="F425" s="2">
        <v>10</v>
      </c>
      <c r="G425" s="2">
        <v>60</v>
      </c>
      <c r="H425" s="2">
        <v>0</v>
      </c>
      <c r="I425" s="2">
        <v>6800004</v>
      </c>
      <c r="J425" s="2">
        <v>4223</v>
      </c>
      <c r="K425" s="2">
        <v>53.288707589592455</v>
      </c>
      <c r="L425" s="2">
        <f t="shared" si="7"/>
        <v>217806</v>
      </c>
      <c r="M425" s="2"/>
      <c r="N425" s="2"/>
      <c r="O425" s="2">
        <v>1</v>
      </c>
    </row>
    <row r="426" spans="1:15" hidden="1">
      <c r="A426" t="s">
        <v>1215</v>
      </c>
      <c r="B426" s="4">
        <v>68000040100029</v>
      </c>
      <c r="C426">
        <v>68</v>
      </c>
      <c r="D426">
        <v>0</v>
      </c>
      <c r="E426">
        <v>4</v>
      </c>
      <c r="F426">
        <v>10</v>
      </c>
      <c r="G426">
        <v>29</v>
      </c>
      <c r="H426">
        <v>0</v>
      </c>
      <c r="I426">
        <v>6800004</v>
      </c>
      <c r="J426">
        <v>4096</v>
      </c>
      <c r="K426">
        <v>53.358841479097975</v>
      </c>
      <c r="L426">
        <f t="shared" si="7"/>
        <v>221902</v>
      </c>
    </row>
    <row r="427" spans="1:15" hidden="1">
      <c r="A427" t="s">
        <v>568</v>
      </c>
      <c r="B427" s="4">
        <v>68000040100051</v>
      </c>
      <c r="C427">
        <v>68</v>
      </c>
      <c r="D427">
        <v>0</v>
      </c>
      <c r="E427">
        <v>4</v>
      </c>
      <c r="F427">
        <v>10</v>
      </c>
      <c r="G427">
        <v>51</v>
      </c>
      <c r="H427">
        <v>0</v>
      </c>
      <c r="I427">
        <v>6800004</v>
      </c>
      <c r="J427">
        <v>7150</v>
      </c>
      <c r="K427">
        <v>53.740859693323088</v>
      </c>
      <c r="L427">
        <f t="shared" si="7"/>
        <v>229052</v>
      </c>
    </row>
    <row r="428" spans="1:15" hidden="1">
      <c r="A428" t="s">
        <v>285</v>
      </c>
      <c r="B428" s="4">
        <v>68000040100016</v>
      </c>
      <c r="C428">
        <v>68</v>
      </c>
      <c r="D428">
        <v>0</v>
      </c>
      <c r="E428">
        <v>4</v>
      </c>
      <c r="F428">
        <v>10</v>
      </c>
      <c r="G428">
        <v>16</v>
      </c>
      <c r="H428">
        <v>0</v>
      </c>
      <c r="I428">
        <v>6800004</v>
      </c>
      <c r="J428">
        <v>3279</v>
      </c>
      <c r="K428">
        <v>54.659305536600563</v>
      </c>
      <c r="L428">
        <f t="shared" si="7"/>
        <v>232331</v>
      </c>
    </row>
    <row r="429" spans="1:15" hidden="1">
      <c r="A429" t="s">
        <v>1235</v>
      </c>
      <c r="B429" s="4">
        <v>68000040100068</v>
      </c>
      <c r="C429">
        <v>68</v>
      </c>
      <c r="D429">
        <v>0</v>
      </c>
      <c r="E429">
        <v>4</v>
      </c>
      <c r="F429">
        <v>10</v>
      </c>
      <c r="G429">
        <v>68</v>
      </c>
      <c r="H429">
        <v>0</v>
      </c>
      <c r="I429">
        <v>6800004</v>
      </c>
      <c r="J429">
        <v>5067</v>
      </c>
      <c r="K429">
        <v>58.046043490004649</v>
      </c>
      <c r="L429">
        <f t="shared" si="7"/>
        <v>237398</v>
      </c>
    </row>
    <row r="430" spans="1:15" hidden="1">
      <c r="A430" t="s">
        <v>1212</v>
      </c>
      <c r="B430" s="4">
        <v>68000040100021</v>
      </c>
      <c r="C430">
        <v>68</v>
      </c>
      <c r="D430">
        <v>0</v>
      </c>
      <c r="E430">
        <v>4</v>
      </c>
      <c r="F430">
        <v>10</v>
      </c>
      <c r="G430">
        <v>21</v>
      </c>
      <c r="H430">
        <v>0</v>
      </c>
      <c r="I430">
        <v>6800004</v>
      </c>
      <c r="J430">
        <v>855</v>
      </c>
      <c r="K430">
        <v>58.166527955868958</v>
      </c>
      <c r="L430">
        <f t="shared" si="7"/>
        <v>238253</v>
      </c>
    </row>
    <row r="431" spans="1:15" hidden="1">
      <c r="A431" t="s">
        <v>1227</v>
      </c>
      <c r="B431" s="4">
        <v>68000040100055</v>
      </c>
      <c r="C431">
        <v>68</v>
      </c>
      <c r="D431">
        <v>0</v>
      </c>
      <c r="E431">
        <v>4</v>
      </c>
      <c r="F431">
        <v>10</v>
      </c>
      <c r="G431">
        <v>55</v>
      </c>
      <c r="H431">
        <v>0</v>
      </c>
      <c r="I431">
        <v>6800004</v>
      </c>
      <c r="J431">
        <v>5796</v>
      </c>
      <c r="K431">
        <v>58.507147386644327</v>
      </c>
      <c r="L431">
        <f t="shared" si="7"/>
        <v>244049</v>
      </c>
    </row>
    <row r="432" spans="1:15" hidden="1">
      <c r="A432" t="s">
        <v>604</v>
      </c>
      <c r="B432" s="4">
        <v>68000040100023</v>
      </c>
      <c r="C432">
        <v>68</v>
      </c>
      <c r="D432">
        <v>0</v>
      </c>
      <c r="E432">
        <v>4</v>
      </c>
      <c r="F432">
        <v>10</v>
      </c>
      <c r="G432">
        <v>23</v>
      </c>
      <c r="H432">
        <v>0</v>
      </c>
      <c r="I432">
        <v>6800004</v>
      </c>
      <c r="J432">
        <v>5642</v>
      </c>
      <c r="K432">
        <v>59.554302981044735</v>
      </c>
      <c r="L432">
        <f t="shared" si="7"/>
        <v>249691</v>
      </c>
    </row>
    <row r="433" spans="1:12" hidden="1">
      <c r="A433" t="s">
        <v>292</v>
      </c>
      <c r="B433" s="4">
        <v>68000040100020</v>
      </c>
      <c r="C433">
        <v>68</v>
      </c>
      <c r="D433">
        <v>0</v>
      </c>
      <c r="E433">
        <v>4</v>
      </c>
      <c r="F433">
        <v>10</v>
      </c>
      <c r="G433">
        <v>20</v>
      </c>
      <c r="H433">
        <v>0</v>
      </c>
      <c r="I433">
        <v>6800004</v>
      </c>
      <c r="J433">
        <v>1316</v>
      </c>
      <c r="K433">
        <v>59.955966668765626</v>
      </c>
      <c r="L433">
        <f t="shared" si="7"/>
        <v>251007</v>
      </c>
    </row>
    <row r="434" spans="1:12" hidden="1">
      <c r="A434" t="s">
        <v>970</v>
      </c>
      <c r="B434" s="4">
        <v>68000040100028</v>
      </c>
      <c r="C434">
        <v>68</v>
      </c>
      <c r="D434">
        <v>0</v>
      </c>
      <c r="E434">
        <v>4</v>
      </c>
      <c r="F434">
        <v>10</v>
      </c>
      <c r="G434">
        <v>28</v>
      </c>
      <c r="H434">
        <v>0</v>
      </c>
      <c r="I434">
        <v>6800004</v>
      </c>
      <c r="J434">
        <v>4642</v>
      </c>
      <c r="K434">
        <v>61.604464373423546</v>
      </c>
      <c r="L434">
        <f t="shared" si="7"/>
        <v>255649</v>
      </c>
    </row>
    <row r="435" spans="1:12" hidden="1">
      <c r="A435" t="s">
        <v>528</v>
      </c>
      <c r="B435" s="4">
        <v>68000040100042</v>
      </c>
      <c r="C435">
        <v>68</v>
      </c>
      <c r="D435">
        <v>0</v>
      </c>
      <c r="E435">
        <v>4</v>
      </c>
      <c r="F435">
        <v>10</v>
      </c>
      <c r="G435">
        <v>42</v>
      </c>
      <c r="H435">
        <v>0</v>
      </c>
      <c r="I435">
        <v>6800004</v>
      </c>
      <c r="J435">
        <v>4618</v>
      </c>
      <c r="K435">
        <v>61.636664744749098</v>
      </c>
      <c r="L435">
        <f t="shared" si="7"/>
        <v>260267</v>
      </c>
    </row>
    <row r="436" spans="1:12" hidden="1">
      <c r="A436" t="s">
        <v>1211</v>
      </c>
      <c r="B436" s="4">
        <v>68000040100019</v>
      </c>
      <c r="C436">
        <v>68</v>
      </c>
      <c r="D436">
        <v>0</v>
      </c>
      <c r="E436">
        <v>4</v>
      </c>
      <c r="F436">
        <v>10</v>
      </c>
      <c r="G436">
        <v>19</v>
      </c>
      <c r="H436">
        <v>0</v>
      </c>
      <c r="I436">
        <v>6800004</v>
      </c>
      <c r="J436">
        <v>1506</v>
      </c>
      <c r="K436">
        <v>62.839564077987291</v>
      </c>
      <c r="L436">
        <f t="shared" si="7"/>
        <v>261773</v>
      </c>
    </row>
  </sheetData>
  <autoFilter ref="A1:O436" xr:uid="{00000000-0009-0000-0000-000007000000}">
    <filterColumn colId="14">
      <customFilters>
        <customFilter operator="notEqual" val=" "/>
      </customFilters>
    </filterColumn>
    <sortState xmlns:xlrd2="http://schemas.microsoft.com/office/spreadsheetml/2017/richdata2" ref="A2:O436">
      <sortCondition ref="I1:I436"/>
    </sortState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1"/>
  <sheetViews>
    <sheetView workbookViewId="0">
      <selection activeCell="D10" sqref="D10"/>
    </sheetView>
  </sheetViews>
  <sheetFormatPr defaultColWidth="10.83203125" defaultRowHeight="15.5"/>
  <cols>
    <col min="1" max="1" width="27.83203125" customWidth="1"/>
    <col min="2" max="2" width="20.33203125" customWidth="1"/>
  </cols>
  <sheetData>
    <row r="1" spans="1:2">
      <c r="A1" t="s">
        <v>1243</v>
      </c>
      <c r="B1" t="s">
        <v>1244</v>
      </c>
    </row>
    <row r="2" spans="1:2">
      <c r="A2" t="s">
        <v>149</v>
      </c>
      <c r="B2" s="4">
        <v>10004010000000</v>
      </c>
    </row>
    <row r="3" spans="1:2">
      <c r="A3" t="s">
        <v>908</v>
      </c>
      <c r="B3" s="4">
        <v>10004010100005</v>
      </c>
    </row>
    <row r="4" spans="1:2">
      <c r="A4" t="s">
        <v>618</v>
      </c>
      <c r="B4" s="4">
        <v>10004010400008</v>
      </c>
    </row>
    <row r="5" spans="1:2">
      <c r="A5" t="s">
        <v>974</v>
      </c>
      <c r="B5" s="4">
        <v>10004010400020</v>
      </c>
    </row>
    <row r="6" spans="1:2">
      <c r="A6" t="s">
        <v>1007</v>
      </c>
      <c r="B6" s="4">
        <v>10004010600013</v>
      </c>
    </row>
    <row r="7" spans="1:2">
      <c r="A7" t="s">
        <v>232</v>
      </c>
      <c r="B7" s="4">
        <v>68000020000000</v>
      </c>
    </row>
    <row r="8" spans="1:2">
      <c r="A8" t="s">
        <v>1094</v>
      </c>
      <c r="B8" s="4">
        <v>68000020400030</v>
      </c>
    </row>
    <row r="9" spans="1:2">
      <c r="A9" t="s">
        <v>1113</v>
      </c>
      <c r="B9" s="4">
        <v>68000020600016</v>
      </c>
    </row>
    <row r="10" spans="1:2">
      <c r="A10" t="s">
        <v>1122</v>
      </c>
      <c r="B10" s="4">
        <v>68000021100007</v>
      </c>
    </row>
    <row r="11" spans="1:2">
      <c r="A11" t="s">
        <v>596</v>
      </c>
      <c r="B11" s="4">
        <v>68000021200018</v>
      </c>
    </row>
    <row r="12" spans="1:2">
      <c r="A12" t="s">
        <v>233</v>
      </c>
      <c r="B12" s="4">
        <v>68000030000000</v>
      </c>
    </row>
    <row r="13" spans="1:2">
      <c r="A13" t="s">
        <v>1157</v>
      </c>
      <c r="B13" s="4">
        <v>68000030200002</v>
      </c>
    </row>
    <row r="14" spans="1:2">
      <c r="A14" t="s">
        <v>295</v>
      </c>
      <c r="B14" s="4">
        <v>68000030200034</v>
      </c>
    </row>
    <row r="15" spans="1:2">
      <c r="A15" t="s">
        <v>1193</v>
      </c>
      <c r="B15" s="4">
        <v>68000030200069</v>
      </c>
    </row>
    <row r="16" spans="1:2">
      <c r="A16" t="s">
        <v>1194</v>
      </c>
      <c r="B16" s="4">
        <v>68000030200070</v>
      </c>
    </row>
    <row r="17" spans="1:2">
      <c r="A17" t="s">
        <v>234</v>
      </c>
      <c r="B17" s="4">
        <v>68000040000000</v>
      </c>
    </row>
    <row r="18" spans="1:2">
      <c r="A18" t="s">
        <v>1220</v>
      </c>
      <c r="B18" s="4">
        <v>68000040100041</v>
      </c>
    </row>
    <row r="19" spans="1:2">
      <c r="A19" t="s">
        <v>1221</v>
      </c>
      <c r="B19" s="4">
        <v>68000040100048</v>
      </c>
    </row>
    <row r="20" spans="1:2">
      <c r="A20" t="s">
        <v>1229</v>
      </c>
      <c r="B20" s="4">
        <v>68000040100059</v>
      </c>
    </row>
    <row r="21" spans="1:2">
      <c r="A21" t="s">
        <v>319</v>
      </c>
      <c r="B21" s="4">
        <v>68000040100060</v>
      </c>
    </row>
  </sheetData>
  <autoFilter ref="A1:B1" xr:uid="{00000000-0009-0000-0000-000008000000}">
    <sortState xmlns:xlrd2="http://schemas.microsoft.com/office/spreadsheetml/2017/richdata2" ref="A2:B21">
      <sortCondition ref="B1:B2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地理區分配</vt:lpstr>
      <vt:lpstr>縣市</vt:lpstr>
      <vt:lpstr>選區</vt:lpstr>
      <vt:lpstr>北北基-選區</vt:lpstr>
      <vt:lpstr>北北基－村里</vt:lpstr>
      <vt:lpstr>北北基－結果</vt:lpstr>
      <vt:lpstr>桃竹苗-選區</vt:lpstr>
      <vt:lpstr>桃竹苗－村里</vt:lpstr>
      <vt:lpstr>桃竹苗－結果</vt:lpstr>
      <vt:lpstr>中彰投-選區</vt:lpstr>
      <vt:lpstr>中彰投－村里</vt:lpstr>
      <vt:lpstr>中彰投－結果</vt:lpstr>
      <vt:lpstr>雲嘉南-選區</vt:lpstr>
      <vt:lpstr>雲嘉南－村里</vt:lpstr>
      <vt:lpstr>雲嘉南－結果</vt:lpstr>
      <vt:lpstr>高屏-選區</vt:lpstr>
      <vt:lpstr>高屏－村里</vt:lpstr>
      <vt:lpstr>高屏－結果</vt:lpstr>
      <vt:lpstr>宜花東外島</vt:lpstr>
      <vt:lpstr>宜花－村里</vt:lpstr>
      <vt:lpstr>宜花－結果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Ozy</dc:creator>
  <cp:lastModifiedBy>Osbern Huang</cp:lastModifiedBy>
  <dcterms:created xsi:type="dcterms:W3CDTF">2017-10-24T07:06:04Z</dcterms:created>
  <dcterms:modified xsi:type="dcterms:W3CDTF">2024-04-11T01:47:31Z</dcterms:modified>
</cp:coreProperties>
</file>