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20585d5084c150/Chalmers/Programmering/Agil Scrum/naboo/Documentation/"/>
    </mc:Choice>
  </mc:AlternateContent>
  <xr:revisionPtr revIDLastSave="1122" documentId="8_{795D7524-F981-453B-973C-EEE833B367F3}" xr6:coauthVersionLast="47" xr6:coauthVersionMax="47" xr10:uidLastSave="{02611645-224F-4BE9-80DA-AF278CB6D4B9}"/>
  <bookViews>
    <workbookView xWindow="-28290" yWindow="345" windowWidth="27960" windowHeight="13335" activeTab="2" xr2:uid="{2E9AC2AD-2269-4B63-BA1E-15AFE92C4584}"/>
  </bookViews>
  <sheets>
    <sheet name="Main page" sheetId="1" r:id="rId1"/>
    <sheet name="Sprint 2" sheetId="2" r:id="rId2"/>
    <sheet name="Sprint 3" sheetId="3" r:id="rId3"/>
    <sheet name="Sprint 4" sheetId="4" r:id="rId4"/>
    <sheet name="Sprint 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5" l="1"/>
  <c r="E36" i="1" s="1"/>
  <c r="C65" i="4"/>
  <c r="E35" i="1" s="1"/>
  <c r="C65" i="3"/>
  <c r="E34" i="1" s="1"/>
  <c r="G36" i="1"/>
  <c r="F36" i="1"/>
  <c r="D36" i="1"/>
  <c r="C36" i="1"/>
  <c r="C35" i="1"/>
  <c r="G34" i="1"/>
  <c r="F34" i="1"/>
  <c r="H27" i="5"/>
  <c r="G27" i="5"/>
  <c r="F27" i="5"/>
  <c r="E27" i="5"/>
  <c r="D27" i="5"/>
  <c r="J26" i="5"/>
  <c r="J25" i="5"/>
  <c r="J24" i="5"/>
  <c r="J23" i="5"/>
  <c r="J22" i="5"/>
  <c r="J21" i="5"/>
  <c r="J20" i="5"/>
  <c r="J27" i="5" s="1"/>
  <c r="I16" i="5"/>
  <c r="H16" i="5"/>
  <c r="G16" i="5"/>
  <c r="F16" i="5"/>
  <c r="E16" i="5"/>
  <c r="D16" i="5"/>
  <c r="C16" i="5"/>
  <c r="B16" i="5"/>
  <c r="J15" i="5"/>
  <c r="J14" i="5"/>
  <c r="J13" i="5"/>
  <c r="J12" i="5"/>
  <c r="J11" i="5"/>
  <c r="J10" i="5"/>
  <c r="J9" i="5"/>
  <c r="J8" i="5"/>
  <c r="J7" i="5"/>
  <c r="J6" i="5"/>
  <c r="J16" i="5" s="1"/>
  <c r="H27" i="4"/>
  <c r="G27" i="4"/>
  <c r="F27" i="4"/>
  <c r="E27" i="4"/>
  <c r="D27" i="4"/>
  <c r="J26" i="4"/>
  <c r="J27" i="4" s="1"/>
  <c r="F35" i="1" s="1"/>
  <c r="J25" i="4"/>
  <c r="J24" i="4"/>
  <c r="J23" i="4"/>
  <c r="J22" i="4"/>
  <c r="J21" i="4"/>
  <c r="J20" i="4"/>
  <c r="I16" i="4"/>
  <c r="H16" i="4"/>
  <c r="G16" i="4"/>
  <c r="F16" i="4"/>
  <c r="E16" i="4"/>
  <c r="D16" i="4"/>
  <c r="C16" i="4"/>
  <c r="B16" i="4"/>
  <c r="J15" i="4"/>
  <c r="J14" i="4"/>
  <c r="J13" i="4"/>
  <c r="J12" i="4"/>
  <c r="J11" i="4"/>
  <c r="J10" i="4"/>
  <c r="J9" i="4"/>
  <c r="J8" i="4"/>
  <c r="J7" i="4"/>
  <c r="J6" i="4"/>
  <c r="H27" i="3"/>
  <c r="G27" i="3"/>
  <c r="F27" i="3"/>
  <c r="E27" i="3"/>
  <c r="D27" i="3"/>
  <c r="J26" i="3"/>
  <c r="J25" i="3"/>
  <c r="J24" i="3"/>
  <c r="J23" i="3"/>
  <c r="J22" i="3"/>
  <c r="J21" i="3"/>
  <c r="J20" i="3"/>
  <c r="I16" i="3"/>
  <c r="H16" i="3"/>
  <c r="G16" i="3"/>
  <c r="F16" i="3"/>
  <c r="E16" i="3"/>
  <c r="D16" i="3"/>
  <c r="C16" i="3"/>
  <c r="C34" i="1" s="1"/>
  <c r="B16" i="3"/>
  <c r="J15" i="3"/>
  <c r="J14" i="3"/>
  <c r="J13" i="3"/>
  <c r="J12" i="3"/>
  <c r="J11" i="3"/>
  <c r="J10" i="3"/>
  <c r="J9" i="3"/>
  <c r="J8" i="3"/>
  <c r="J7" i="3"/>
  <c r="J6" i="3"/>
  <c r="C33" i="1"/>
  <c r="J20" i="2"/>
  <c r="J21" i="2"/>
  <c r="J22" i="2"/>
  <c r="J23" i="2"/>
  <c r="J24" i="2"/>
  <c r="J25" i="2"/>
  <c r="J19" i="2"/>
  <c r="E26" i="2"/>
  <c r="F26" i="2"/>
  <c r="G26" i="2"/>
  <c r="H26" i="2"/>
  <c r="D26" i="2"/>
  <c r="J6" i="2"/>
  <c r="J7" i="2"/>
  <c r="J8" i="2"/>
  <c r="J9" i="2"/>
  <c r="J10" i="2"/>
  <c r="J11" i="2"/>
  <c r="J12" i="2"/>
  <c r="J13" i="2"/>
  <c r="J14" i="2"/>
  <c r="J5" i="2"/>
  <c r="I15" i="2"/>
  <c r="B15" i="2"/>
  <c r="D15" i="2"/>
  <c r="E15" i="2"/>
  <c r="F15" i="2"/>
  <c r="G15" i="2"/>
  <c r="H15" i="2"/>
  <c r="C15" i="2"/>
  <c r="C65" i="2" l="1"/>
  <c r="E33" i="1" s="1"/>
  <c r="J16" i="4"/>
  <c r="J16" i="3"/>
  <c r="D34" i="1" s="1"/>
  <c r="J27" i="3"/>
  <c r="J26" i="2"/>
  <c r="F33" i="1" s="1"/>
  <c r="J15" i="2"/>
  <c r="G33" i="1" l="1"/>
  <c r="D33" i="1"/>
  <c r="D35" i="1"/>
  <c r="G35" i="1"/>
</calcChain>
</file>

<file path=xl/sharedStrings.xml><?xml version="1.0" encoding="utf-8"?>
<sst xmlns="http://schemas.openxmlformats.org/spreadsheetml/2006/main" count="132" uniqueCount="42">
  <si>
    <t>Team Naboo KPIs</t>
  </si>
  <si>
    <t>Total est. time</t>
  </si>
  <si>
    <t>Total actual time</t>
  </si>
  <si>
    <t>Remaining task</t>
  </si>
  <si>
    <t>Time admin</t>
  </si>
  <si>
    <t>Time production</t>
  </si>
  <si>
    <t>sprint 2</t>
  </si>
  <si>
    <t>sprint 3</t>
  </si>
  <si>
    <t>sprint 4</t>
  </si>
  <si>
    <t>sprint 5</t>
  </si>
  <si>
    <t>Sprint 2 - 20/9 - 26/9</t>
  </si>
  <si>
    <t>Estimated time vs acctual time spent, per task</t>
  </si>
  <si>
    <t>Task name/nr</t>
  </si>
  <si>
    <t>Estimated time</t>
  </si>
  <si>
    <t>Time spent Robert</t>
  </si>
  <si>
    <t>Time spent Johan</t>
  </si>
  <si>
    <t>Time spent Pierre</t>
  </si>
  <si>
    <t>Time spent Sebastian</t>
  </si>
  <si>
    <t>Time spent Oscar</t>
  </si>
  <si>
    <t>Done?</t>
  </si>
  <si>
    <t>Total time spent on tasks</t>
  </si>
  <si>
    <t>Create KPI / TN-21</t>
  </si>
  <si>
    <t xml:space="preserve">Create a basic database / TN-26 </t>
  </si>
  <si>
    <t>Database handler / TN-27</t>
  </si>
  <si>
    <t>Create a design/UML pattern / TN-22</t>
  </si>
  <si>
    <t>Investigate database API from Rambo AB / TN-24</t>
  </si>
  <si>
    <t xml:space="preserve">Create screen with bin suggestion / TN-25 </t>
  </si>
  <si>
    <t>Total:</t>
  </si>
  <si>
    <t>Total time spent admin</t>
  </si>
  <si>
    <t>Day</t>
  </si>
  <si>
    <t>Total time spent on admin</t>
  </si>
  <si>
    <t>Monday</t>
  </si>
  <si>
    <t>Tuesday</t>
  </si>
  <si>
    <t>Wednesday</t>
  </si>
  <si>
    <t>Thursday</t>
  </si>
  <si>
    <t>Friday</t>
  </si>
  <si>
    <t>Saturday</t>
  </si>
  <si>
    <t>Sunday</t>
  </si>
  <si>
    <t>Remaining tasks</t>
  </si>
  <si>
    <t>Sprint 3 - 27/9 - 3/10</t>
  </si>
  <si>
    <t>Sprint 4 - 4/10 - 10/10</t>
  </si>
  <si>
    <t>Sprint 5 - 11/10 - 17/10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</si>
</sst>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5" fillId="0" borderId="1" xfId="0" applyFont="1" applyBorder="1"/>
    <xf numFmtId="0" fontId="0" fillId="0" borderId="2" xfId="0" applyBorder="1"/>
    <xf numFmtId="0" fontId="0" fillId="2" borderId="0" xfId="0" applyFill="1"/>
    <xf numFmtId="0" fontId="5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4" fillId="2" borderId="0" xfId="1" applyFill="1"/>
    <xf numFmtId="0" fontId="0" fillId="0" borderId="4" xfId="0" applyBorder="1"/>
    <xf numFmtId="0" fontId="5" fillId="0" borderId="3" xfId="0" applyFont="1" applyBorder="1"/>
    <xf numFmtId="0" fontId="1" fillId="0" borderId="3" xfId="0" applyFont="1" applyBorder="1"/>
    <xf numFmtId="10" fontId="0" fillId="2" borderId="0" xfId="0" applyNumberFormat="1" applyFill="1"/>
    <xf numFmtId="10" fontId="0" fillId="0" borderId="0" xfId="0" applyNumberFormat="1"/>
    <xf numFmtId="0" fontId="3" fillId="2" borderId="0" xfId="0" applyFont="1" applyFill="1"/>
    <xf numFmtId="0" fontId="0" fillId="0" borderId="3" xfId="0" applyBorder="1"/>
    <xf numFmtId="0" fontId="0" fillId="0" borderId="6" xfId="0" applyBorder="1"/>
    <xf numFmtId="0" fontId="5" fillId="0" borderId="3" xfId="0" applyFont="1" applyBorder="1" applyAlignment="1">
      <alignment horizontal="left"/>
    </xf>
    <xf numFmtId="0" fontId="4" fillId="0" borderId="3" xfId="1" applyBorder="1" applyAlignment="1">
      <alignment horizontal="left"/>
    </xf>
    <xf numFmtId="0" fontId="4" fillId="0" borderId="3" xfId="1" applyBorder="1"/>
    <xf numFmtId="0" fontId="1" fillId="0" borderId="5" xfId="0" applyFont="1" applyBorder="1"/>
    <xf numFmtId="0" fontId="0" fillId="0" borderId="7" xfId="0" applyBorder="1"/>
    <xf numFmtId="0" fontId="0" fillId="0" borderId="8" xfId="0" applyBorder="1"/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Estimated time vs spent time on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page'!$C$32</c:f>
              <c:strCache>
                <c:ptCount val="1"/>
                <c:pt idx="0">
                  <c:v>Total est.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'Main page'!$B$33:$B$36</c:f>
              <c:strCache>
                <c:ptCount val="4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</c:strCache>
            </c:strRef>
          </c:cat>
          <c:val>
            <c:numRef>
              <c:f>'Main page'!$C$33:$C$36</c:f>
              <c:numCache>
                <c:formatCode>General</c:formatCode>
                <c:ptCount val="4"/>
                <c:pt idx="0">
                  <c:v>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7-4628-8BA3-D8D0D303EEBB}"/>
            </c:ext>
          </c:extLst>
        </c:ser>
        <c:ser>
          <c:idx val="1"/>
          <c:order val="1"/>
          <c:tx>
            <c:strRef>
              <c:f>'Main page'!$D$32</c:f>
              <c:strCache>
                <c:ptCount val="1"/>
                <c:pt idx="0">
                  <c:v>Total actual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'Main page'!$B$33:$B$36</c:f>
              <c:strCache>
                <c:ptCount val="4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</c:strCache>
            </c:strRef>
          </c:cat>
          <c:val>
            <c:numRef>
              <c:f>'Main page'!$D$33:$D$36</c:f>
              <c:numCache>
                <c:formatCode>General</c:formatCode>
                <c:ptCount val="4"/>
                <c:pt idx="0">
                  <c:v>12.5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F7-4628-8BA3-D8D0D303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000215"/>
        <c:axId val="788903656"/>
      </c:barChart>
      <c:catAx>
        <c:axId val="870000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03656"/>
        <c:crosses val="autoZero"/>
        <c:auto val="1"/>
        <c:lblAlgn val="ctr"/>
        <c:lblOffset val="100"/>
        <c:noMultiLvlLbl val="0"/>
      </c:catAx>
      <c:valAx>
        <c:axId val="78890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00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page'!$E$32</c:f>
              <c:strCache>
                <c:ptCount val="1"/>
                <c:pt idx="0">
                  <c:v>Remaining 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'Main page'!$B$33:$B$36</c:f>
              <c:strCache>
                <c:ptCount val="4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</c:strCache>
            </c:strRef>
          </c:cat>
          <c:val>
            <c:numRef>
              <c:f>'Main page'!$E$33:$E$36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4-41ED-A077-CD8CC0658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348056"/>
        <c:axId val="1653752999"/>
      </c:barChart>
      <c:catAx>
        <c:axId val="93934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752999"/>
        <c:crosses val="autoZero"/>
        <c:auto val="1"/>
        <c:lblAlgn val="ctr"/>
        <c:lblOffset val="100"/>
        <c:noMultiLvlLbl val="0"/>
      </c:catAx>
      <c:valAx>
        <c:axId val="1653752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4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Admin vs production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page'!$F$32</c:f>
              <c:strCache>
                <c:ptCount val="1"/>
                <c:pt idx="0">
                  <c:v>Time admin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'Main page'!$B$33:$B$36</c:f>
              <c:strCache>
                <c:ptCount val="4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</c:strCache>
            </c:strRef>
          </c:cat>
          <c:val>
            <c:numRef>
              <c:f>'Main page'!$F$33:$F$36</c:f>
              <c:numCache>
                <c:formatCode>General</c:formatCode>
                <c:ptCount val="4"/>
                <c:pt idx="0">
                  <c:v>17.7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D-4F5D-A17E-52CE934888FE}"/>
            </c:ext>
          </c:extLst>
        </c:ser>
        <c:ser>
          <c:idx val="1"/>
          <c:order val="1"/>
          <c:tx>
            <c:strRef>
              <c:f>'Main page'!$G$32</c:f>
              <c:strCache>
                <c:ptCount val="1"/>
                <c:pt idx="0">
                  <c:v>Time production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'Main page'!$B$33:$B$36</c:f>
              <c:strCache>
                <c:ptCount val="4"/>
                <c:pt idx="0">
                  <c:v>sprint 2</c:v>
                </c:pt>
                <c:pt idx="1">
                  <c:v>sprint 3</c:v>
                </c:pt>
                <c:pt idx="2">
                  <c:v>sprint 4</c:v>
                </c:pt>
                <c:pt idx="3">
                  <c:v>sprint 5</c:v>
                </c:pt>
              </c:strCache>
            </c:strRef>
          </c:cat>
          <c:val>
            <c:numRef>
              <c:f>'Main page'!$G$33:$G$36</c:f>
              <c:numCache>
                <c:formatCode>General</c:formatCode>
                <c:ptCount val="4"/>
                <c:pt idx="0">
                  <c:v>12.5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D-4F5D-A17E-52CE93488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578776"/>
        <c:axId val="1993518392"/>
      </c:barChart>
      <c:catAx>
        <c:axId val="114157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18392"/>
        <c:crosses val="autoZero"/>
        <c:auto val="1"/>
        <c:lblAlgn val="ctr"/>
        <c:lblOffset val="100"/>
        <c:noMultiLvlLbl val="0"/>
      </c:catAx>
      <c:valAx>
        <c:axId val="199351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7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Total estimated time vs spent time on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99-4A2D-8987-035262FC510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099-4A2D-8987-035262FC51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Estimated</c:v>
              </c:pt>
              <c:pt idx="1">
                <c:v> Spent</c:v>
              </c:pt>
            </c:strLit>
          </c:cat>
          <c:val>
            <c:numRef>
              <c:f>('Sprint 2'!$C$15,'Sprint 2'!$J$15)</c:f>
              <c:numCache>
                <c:formatCode>General</c:formatCode>
                <c:ptCount val="2"/>
                <c:pt idx="0">
                  <c:v>66</c:v>
                </c:pt>
                <c:pt idx="1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9-4A2D-8987-035262FC5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685695538057742E-2"/>
          <c:y val="0.29224482356372122"/>
          <c:w val="0.2489619422572178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time vs Total time, Per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Estimated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'Sprint 2'!$B$5:$B$10</c:f>
              <c:strCache>
                <c:ptCount val="6"/>
                <c:pt idx="0">
                  <c:v>Create KPI / TN-21</c:v>
                </c:pt>
                <c:pt idx="1">
                  <c:v>Create a basic database / TN-26 </c:v>
                </c:pt>
                <c:pt idx="2">
                  <c:v>Database handler / TN-27</c:v>
                </c:pt>
                <c:pt idx="3">
                  <c:v>Create a design/UML pattern / TN-22</c:v>
                </c:pt>
                <c:pt idx="4">
                  <c:v>Investigate database API from Rambo AB / TN-24</c:v>
                </c:pt>
                <c:pt idx="5">
                  <c:v>Create screen with bin suggestion / TN-25 </c:v>
                </c:pt>
              </c:strCache>
            </c:strRef>
          </c:cat>
          <c:val>
            <c:numRef>
              <c:f>'Sprint 2'!$C$5:$C$10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2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6-4A11-942D-321063414CD4}"/>
            </c:ext>
          </c:extLst>
        </c:ser>
        <c:ser>
          <c:idx val="1"/>
          <c:order val="1"/>
          <c:tx>
            <c:v>Spent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'Sprint 2'!$B$5:$B$10</c:f>
              <c:strCache>
                <c:ptCount val="6"/>
                <c:pt idx="0">
                  <c:v>Create KPI / TN-21</c:v>
                </c:pt>
                <c:pt idx="1">
                  <c:v>Create a basic database / TN-26 </c:v>
                </c:pt>
                <c:pt idx="2">
                  <c:v>Database handler / TN-27</c:v>
                </c:pt>
                <c:pt idx="3">
                  <c:v>Create a design/UML pattern / TN-22</c:v>
                </c:pt>
                <c:pt idx="4">
                  <c:v>Investigate database API from Rambo AB / TN-24</c:v>
                </c:pt>
                <c:pt idx="5">
                  <c:v>Create screen with bin suggestion / TN-25 </c:v>
                </c:pt>
              </c:strCache>
            </c:strRef>
          </c:cat>
          <c:val>
            <c:numRef>
              <c:f>'Sprint 2'!$J$5:$J$10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C6-4A11-942D-321063414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466359"/>
        <c:axId val="1558351863"/>
      </c:barChart>
      <c:catAx>
        <c:axId val="443466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51863"/>
        <c:crosses val="autoZero"/>
        <c:auto val="1"/>
        <c:lblAlgn val="ctr"/>
        <c:lblOffset val="100"/>
        <c:noMultiLvlLbl val="0"/>
      </c:catAx>
      <c:valAx>
        <c:axId val="1558351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66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time vs Production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20-4369-B521-FC586CFF40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0-4369-B521-FC586CFF40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Production</c:v>
              </c:pt>
              <c:pt idx="1">
                <c:v> Admin</c:v>
              </c:pt>
            </c:strLit>
          </c:cat>
          <c:val>
            <c:numRef>
              <c:f>('Sprint 2'!$J$15,'Sprint 2'!$J$26)</c:f>
              <c:numCache>
                <c:formatCode>General</c:formatCode>
                <c:ptCount val="2"/>
                <c:pt idx="0">
                  <c:v>12.5</c:v>
                </c:pt>
                <c:pt idx="1">
                  <c:v>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8-438C-93E9-B155212CB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186132983377111E-2"/>
          <c:y val="0.28298556430446192"/>
          <c:w val="0.28696106736657917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9525</xdr:rowOff>
    </xdr:from>
    <xdr:to>
      <xdr:col>8</xdr:col>
      <xdr:colOff>314325</xdr:colOff>
      <xdr:row>21</xdr:row>
      <xdr:rowOff>85725</xdr:rowOff>
    </xdr:to>
    <xdr:graphicFrame macro="">
      <xdr:nvGraphicFramePr>
        <xdr:cNvPr id="8" name="Diagram 60">
          <a:extLst>
            <a:ext uri="{FF2B5EF4-FFF2-40B4-BE49-F238E27FC236}">
              <a16:creationId xmlns:a16="http://schemas.microsoft.com/office/drawing/2014/main" id="{7CC00070-C7B7-7275-6024-FED79DB61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6</xdr:row>
      <xdr:rowOff>180975</xdr:rowOff>
    </xdr:from>
    <xdr:to>
      <xdr:col>16</xdr:col>
      <xdr:colOff>314325</xdr:colOff>
      <xdr:row>21</xdr:row>
      <xdr:rowOff>66675</xdr:rowOff>
    </xdr:to>
    <xdr:graphicFrame macro="">
      <xdr:nvGraphicFramePr>
        <xdr:cNvPr id="9" name="Diagram 103">
          <a:extLst>
            <a:ext uri="{FF2B5EF4-FFF2-40B4-BE49-F238E27FC236}">
              <a16:creationId xmlns:a16="http://schemas.microsoft.com/office/drawing/2014/main" id="{4B0E3D80-85A4-33E3-7845-D81BCA28B191}"/>
            </a:ext>
            <a:ext uri="{147F2762-F138-4A5C-976F-8EAC2B608ADB}">
              <a16:predDERef xmlns:a16="http://schemas.microsoft.com/office/drawing/2014/main" pred="{7CC00070-C7B7-7275-6024-FED79DB61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6</xdr:row>
      <xdr:rowOff>180975</xdr:rowOff>
    </xdr:from>
    <xdr:to>
      <xdr:col>24</xdr:col>
      <xdr:colOff>314325</xdr:colOff>
      <xdr:row>21</xdr:row>
      <xdr:rowOff>66675</xdr:rowOff>
    </xdr:to>
    <xdr:graphicFrame macro="">
      <xdr:nvGraphicFramePr>
        <xdr:cNvPr id="10" name="Diagram 106">
          <a:extLst>
            <a:ext uri="{FF2B5EF4-FFF2-40B4-BE49-F238E27FC236}">
              <a16:creationId xmlns:a16="http://schemas.microsoft.com/office/drawing/2014/main" id="{57DACED8-B411-D0E0-4307-2E3E6CC1A3BE}"/>
            </a:ext>
            <a:ext uri="{147F2762-F138-4A5C-976F-8EAC2B608ADB}">
              <a16:predDERef xmlns:a16="http://schemas.microsoft.com/office/drawing/2014/main" pred="{4B0E3D80-85A4-33E3-7845-D81BCA28B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733425</xdr:colOff>
      <xdr:row>4</xdr:row>
      <xdr:rowOff>85725</xdr:rowOff>
    </xdr:from>
    <xdr:to>
      <xdr:col>6</xdr:col>
      <xdr:colOff>657225</xdr:colOff>
      <xdr:row>7</xdr:row>
      <xdr:rowOff>9525</xdr:rowOff>
    </xdr:to>
    <xdr:sp macro="" textlink="">
      <xdr:nvSpPr>
        <xdr:cNvPr id="42" name="Textruta 131">
          <a:extLst>
            <a:ext uri="{FF2B5EF4-FFF2-40B4-BE49-F238E27FC236}">
              <a16:creationId xmlns:a16="http://schemas.microsoft.com/office/drawing/2014/main" id="{91AFAD44-28EA-E215-7908-59813D61E346}"/>
            </a:ext>
            <a:ext uri="{147F2762-F138-4A5C-976F-8EAC2B608ADB}">
              <a16:predDERef xmlns:a16="http://schemas.microsoft.com/office/drawing/2014/main" pred="{57DACED8-B411-D0E0-4307-2E3E6CC1A3BE}"/>
            </a:ext>
          </a:extLst>
        </xdr:cNvPr>
        <xdr:cNvSpPr txBox="1"/>
      </xdr:nvSpPr>
      <xdr:spPr>
        <a:xfrm>
          <a:off x="2114550" y="1114425"/>
          <a:ext cx="364807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200" b="1">
              <a:latin typeface="+mn-lt"/>
              <a:ea typeface="+mn-lt"/>
              <a:cs typeface="+mn-lt"/>
            </a:rPr>
            <a:t>Estimated time vs acctual time spent, per task</a:t>
          </a:r>
          <a:endParaRPr lang="en-US" sz="1100" b="0">
            <a:latin typeface="+mn-lt"/>
            <a:ea typeface="+mn-lt"/>
            <a:cs typeface="+mn-lt"/>
          </a:endParaRPr>
        </a:p>
        <a:p>
          <a:pPr marL="0" indent="0" algn="ctr"/>
          <a:r>
            <a:rPr lang="en-US" sz="1100" b="0">
              <a:latin typeface="+mn-lt"/>
              <a:ea typeface="+mn-lt"/>
              <a:cs typeface="+mn-lt"/>
            </a:rPr>
            <a:t>(Should be as close to 1 as possible)</a:t>
          </a:r>
        </a:p>
      </xdr:txBody>
    </xdr:sp>
    <xdr:clientData/>
  </xdr:twoCellAnchor>
  <xdr:twoCellAnchor>
    <xdr:from>
      <xdr:col>9</xdr:col>
      <xdr:colOff>447675</xdr:colOff>
      <xdr:row>4</xdr:row>
      <xdr:rowOff>66675</xdr:rowOff>
    </xdr:from>
    <xdr:to>
      <xdr:col>15</xdr:col>
      <xdr:colOff>438150</xdr:colOff>
      <xdr:row>6</xdr:row>
      <xdr:rowOff>180975</xdr:rowOff>
    </xdr:to>
    <xdr:sp macro="" textlink="">
      <xdr:nvSpPr>
        <xdr:cNvPr id="40" name="Textruta 132">
          <a:extLst>
            <a:ext uri="{FF2B5EF4-FFF2-40B4-BE49-F238E27FC236}">
              <a16:creationId xmlns:a16="http://schemas.microsoft.com/office/drawing/2014/main" id="{F41635ED-0A5D-4271-A876-148FDA92A4C5}"/>
            </a:ext>
            <a:ext uri="{147F2762-F138-4A5C-976F-8EAC2B608ADB}">
              <a16:predDERef xmlns:a16="http://schemas.microsoft.com/office/drawing/2014/main" pred="{91AFAD44-28EA-E215-7908-59813D61E346}"/>
            </a:ext>
          </a:extLst>
        </xdr:cNvPr>
        <xdr:cNvSpPr txBox="1"/>
      </xdr:nvSpPr>
      <xdr:spPr>
        <a:xfrm>
          <a:off x="7800975" y="1095375"/>
          <a:ext cx="364807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1">
              <a:latin typeface="+mn-lt"/>
              <a:ea typeface="+mn-lt"/>
              <a:cs typeface="+mn-lt"/>
            </a:rPr>
            <a:t>Remaining tasks after finished sprint</a:t>
          </a:r>
          <a:endParaRPr lang="en-US" sz="1100" b="0">
            <a:latin typeface="+mn-lt"/>
            <a:ea typeface="+mn-lt"/>
            <a:cs typeface="+mn-lt"/>
          </a:endParaRPr>
        </a:p>
        <a:p>
          <a:pPr marL="0" indent="0" algn="ctr"/>
          <a:r>
            <a:rPr lang="en-US" sz="1100" b="0">
              <a:latin typeface="+mn-lt"/>
              <a:ea typeface="+mn-lt"/>
              <a:cs typeface="+mn-lt"/>
            </a:rPr>
            <a:t>(Should be as close to 0 as possible)</a:t>
          </a:r>
        </a:p>
      </xdr:txBody>
    </xdr:sp>
    <xdr:clientData/>
  </xdr:twoCellAnchor>
  <xdr:twoCellAnchor>
    <xdr:from>
      <xdr:col>17</xdr:col>
      <xdr:colOff>485775</xdr:colOff>
      <xdr:row>4</xdr:row>
      <xdr:rowOff>66675</xdr:rowOff>
    </xdr:from>
    <xdr:to>
      <xdr:col>23</xdr:col>
      <xdr:colOff>476250</xdr:colOff>
      <xdr:row>6</xdr:row>
      <xdr:rowOff>180975</xdr:rowOff>
    </xdr:to>
    <xdr:sp macro="" textlink="">
      <xdr:nvSpPr>
        <xdr:cNvPr id="39" name="Textruta 133">
          <a:extLst>
            <a:ext uri="{FF2B5EF4-FFF2-40B4-BE49-F238E27FC236}">
              <a16:creationId xmlns:a16="http://schemas.microsoft.com/office/drawing/2014/main" id="{3966FEA5-7E33-4587-A262-EC0AA8BEF18F}"/>
            </a:ext>
            <a:ext uri="{147F2762-F138-4A5C-976F-8EAC2B608ADB}">
              <a16:predDERef xmlns:a16="http://schemas.microsoft.com/office/drawing/2014/main" pred="{F41635ED-0A5D-4271-A876-148FDA92A4C5}"/>
            </a:ext>
          </a:extLst>
        </xdr:cNvPr>
        <xdr:cNvSpPr txBox="1"/>
      </xdr:nvSpPr>
      <xdr:spPr>
        <a:xfrm>
          <a:off x="12715875" y="1095375"/>
          <a:ext cx="364807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1">
              <a:latin typeface="+mn-lt"/>
              <a:ea typeface="+mn-lt"/>
              <a:cs typeface="+mn-lt"/>
            </a:rPr>
            <a:t>Total time spent, admin vs production</a:t>
          </a:r>
          <a:endParaRPr lang="en-US" sz="1100" b="0">
            <a:latin typeface="+mn-lt"/>
            <a:ea typeface="+mn-lt"/>
            <a:cs typeface="+mn-lt"/>
          </a:endParaRPr>
        </a:p>
        <a:p>
          <a:pPr marL="0" indent="0" algn="ctr"/>
          <a:r>
            <a:rPr lang="en-US" sz="1100" b="0">
              <a:latin typeface="+mn-lt"/>
              <a:ea typeface="+mn-lt"/>
              <a:cs typeface="+mn-lt"/>
            </a:rPr>
            <a:t>(What do we spend most time on, meetings or coding)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28</xdr:row>
      <xdr:rowOff>114300</xdr:rowOff>
    </xdr:from>
    <xdr:to>
      <xdr:col>3</xdr:col>
      <xdr:colOff>485775</xdr:colOff>
      <xdr:row>42</xdr:row>
      <xdr:rowOff>142875</xdr:rowOff>
    </xdr:to>
    <xdr:graphicFrame macro="">
      <xdr:nvGraphicFramePr>
        <xdr:cNvPr id="17" name="Diagram 10">
          <a:extLst>
            <a:ext uri="{FF2B5EF4-FFF2-40B4-BE49-F238E27FC236}">
              <a16:creationId xmlns:a16="http://schemas.microsoft.com/office/drawing/2014/main" id="{F7889794-A721-FD0F-878C-2A0AB3F52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28</xdr:row>
      <xdr:rowOff>28575</xdr:rowOff>
    </xdr:from>
    <xdr:to>
      <xdr:col>12</xdr:col>
      <xdr:colOff>304800</xdr:colOff>
      <xdr:row>43</xdr:row>
      <xdr:rowOff>28575</xdr:rowOff>
    </xdr:to>
    <xdr:graphicFrame macro="">
      <xdr:nvGraphicFramePr>
        <xdr:cNvPr id="57" name="Diagram 32">
          <a:extLst>
            <a:ext uri="{FF2B5EF4-FFF2-40B4-BE49-F238E27FC236}">
              <a16:creationId xmlns:a16="http://schemas.microsoft.com/office/drawing/2014/main" id="{4CB0F823-00B0-F141-FB2A-DD783F6E8603}"/>
            </a:ext>
            <a:ext uri="{147F2762-F138-4A5C-976F-8EAC2B608ADB}">
              <a16:predDERef xmlns:a16="http://schemas.microsoft.com/office/drawing/2014/main" pred="{F7889794-A721-FD0F-878C-2A0AB3F52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771525</xdr:colOff>
      <xdr:row>28</xdr:row>
      <xdr:rowOff>104775</xdr:rowOff>
    </xdr:from>
    <xdr:to>
      <xdr:col>6</xdr:col>
      <xdr:colOff>1400175</xdr:colOff>
      <xdr:row>42</xdr:row>
      <xdr:rowOff>133350</xdr:rowOff>
    </xdr:to>
    <xdr:graphicFrame macro="">
      <xdr:nvGraphicFramePr>
        <xdr:cNvPr id="59" name="Diagram 41">
          <a:extLst>
            <a:ext uri="{FF2B5EF4-FFF2-40B4-BE49-F238E27FC236}">
              <a16:creationId xmlns:a16="http://schemas.microsoft.com/office/drawing/2014/main" id="{8BC4B68E-859B-1538-672C-7EE746950E44}"/>
            </a:ext>
            <a:ext uri="{147F2762-F138-4A5C-976F-8EAC2B608ADB}">
              <a16:predDERef xmlns:a16="http://schemas.microsoft.com/office/drawing/2014/main" pred="{4CB0F823-00B0-F141-FB2A-DD783F6E8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naboo.atlassian.net/browse/TN-27%20Database%20handler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teamnaboo.atlassian.net/browse/TN-26%20Create%20a%20basic%20database" TargetMode="External"/><Relationship Id="rId1" Type="http://schemas.openxmlformats.org/officeDocument/2006/relationships/hyperlink" Target="https://teamnaboo.atlassian.net/browse/TN-21" TargetMode="External"/><Relationship Id="rId6" Type="http://schemas.openxmlformats.org/officeDocument/2006/relationships/hyperlink" Target="https://teamnaboo.atlassian.net/browse/TN-25" TargetMode="External"/><Relationship Id="rId5" Type="http://schemas.openxmlformats.org/officeDocument/2006/relationships/hyperlink" Target="https://teamnaboo.atlassian.net/browse/TN-24" TargetMode="External"/><Relationship Id="rId4" Type="http://schemas.openxmlformats.org/officeDocument/2006/relationships/hyperlink" Target="https://teamnaboo.atlassian.net/browse/TN-22%20Create%20a%20desgin/UML%20patter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6A5E-FF16-447D-9D3F-E43C97BEBDFB}">
  <dimension ref="A1:AS72"/>
  <sheetViews>
    <sheetView workbookViewId="0">
      <selection activeCell="C36" sqref="C36"/>
    </sheetView>
  </sheetViews>
  <sheetFormatPr defaultRowHeight="15"/>
  <cols>
    <col min="1" max="1" width="11.5703125" customWidth="1"/>
    <col min="3" max="3" width="13.85546875" customWidth="1"/>
    <col min="4" max="4" width="15.28515625" customWidth="1"/>
    <col min="5" max="5" width="14.7109375" customWidth="1"/>
    <col min="6" max="6" width="12" customWidth="1"/>
    <col min="7" max="7" width="15.42578125" customWidth="1"/>
  </cols>
  <sheetData>
    <row r="1" spans="1:45" ht="36">
      <c r="A1" s="7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1:45" ht="15" customHeight="1">
      <c r="A2" s="7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ht="15" customHeight="1">
      <c r="A3" s="4"/>
      <c r="B3" s="4"/>
      <c r="C3" s="4"/>
      <c r="D3" s="4"/>
      <c r="E3" s="6"/>
      <c r="F3" s="4"/>
      <c r="G3" s="4"/>
      <c r="H3" s="4"/>
      <c r="I3" s="4"/>
      <c r="J3" s="4"/>
      <c r="K3" s="6"/>
      <c r="L3" s="4"/>
      <c r="M3" s="4"/>
      <c r="N3" s="4"/>
      <c r="O3" s="4"/>
      <c r="P3" s="6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ht="1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>
      <c r="A6" s="1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s="4" customFormat="1"/>
    <row r="32" spans="1:45" s="4" customFormat="1">
      <c r="B32" s="16"/>
      <c r="C32" s="16" t="s">
        <v>1</v>
      </c>
      <c r="D32" s="16" t="s">
        <v>2</v>
      </c>
      <c r="E32" s="16" t="s">
        <v>3</v>
      </c>
      <c r="F32" s="10" t="s">
        <v>4</v>
      </c>
      <c r="G32" s="16" t="s">
        <v>5</v>
      </c>
    </row>
    <row r="33" spans="2:7" s="4" customFormat="1">
      <c r="B33" s="16" t="s">
        <v>6</v>
      </c>
      <c r="C33" s="16">
        <f>'Sprint 2'!C15</f>
        <v>66</v>
      </c>
      <c r="D33" s="16">
        <f>'Sprint 2'!J15</f>
        <v>12.5</v>
      </c>
      <c r="E33" s="16">
        <f>'Sprint 2'!C65</f>
        <v>5</v>
      </c>
      <c r="F33" s="10">
        <f>'Sprint 2'!J26</f>
        <v>17.7</v>
      </c>
      <c r="G33" s="16">
        <f>'Sprint 2'!J15</f>
        <v>12.5</v>
      </c>
    </row>
    <row r="34" spans="2:7" s="4" customFormat="1">
      <c r="B34" s="16" t="s">
        <v>7</v>
      </c>
      <c r="C34" s="16">
        <f>'Sprint 3'!C16</f>
        <v>0</v>
      </c>
      <c r="D34" s="16">
        <f>'Sprint 3'!J16</f>
        <v>0</v>
      </c>
      <c r="E34" s="16">
        <f>'Sprint 3'!C65</f>
        <v>0</v>
      </c>
      <c r="F34" s="10">
        <f>'Sprint 3'!J27</f>
        <v>0</v>
      </c>
      <c r="G34" s="16">
        <f>'Sprint 3'!J16</f>
        <v>0</v>
      </c>
    </row>
    <row r="35" spans="2:7" s="4" customFormat="1">
      <c r="B35" s="16" t="s">
        <v>8</v>
      </c>
      <c r="C35" s="16">
        <f>'Sprint 4'!C16</f>
        <v>0</v>
      </c>
      <c r="D35" s="16">
        <f>'Sprint 4'!J16</f>
        <v>0</v>
      </c>
      <c r="E35" s="16">
        <f>'Sprint 4'!C65</f>
        <v>0</v>
      </c>
      <c r="F35" s="10">
        <f>'Sprint 4'!J27</f>
        <v>0</v>
      </c>
      <c r="G35" s="16">
        <f>'Sprint 4'!J16</f>
        <v>0</v>
      </c>
    </row>
    <row r="36" spans="2:7" s="4" customFormat="1">
      <c r="B36" s="16" t="s">
        <v>9</v>
      </c>
      <c r="C36" s="16">
        <f>'Sprint 5'!C16</f>
        <v>0</v>
      </c>
      <c r="D36" s="16">
        <f>'Sprint 5'!J16</f>
        <v>0</v>
      </c>
      <c r="E36" s="16">
        <f>'Sprint 5'!C65</f>
        <v>0</v>
      </c>
      <c r="F36" s="10">
        <f>'Sprint 5'!J27</f>
        <v>0</v>
      </c>
      <c r="G36" s="16">
        <f>'Sprint 5'!J16</f>
        <v>0</v>
      </c>
    </row>
    <row r="37" spans="2:7" s="4" customFormat="1"/>
    <row r="38" spans="2:7" s="4" customFormat="1"/>
    <row r="39" spans="2:7" s="4" customFormat="1"/>
    <row r="40" spans="2:7" s="4" customFormat="1"/>
    <row r="41" spans="2:7" s="4" customFormat="1"/>
    <row r="42" spans="2:7" s="4" customFormat="1"/>
    <row r="43" spans="2:7" s="4" customFormat="1"/>
    <row r="44" spans="2:7" s="4" customFormat="1"/>
    <row r="45" spans="2:7" s="4" customFormat="1"/>
    <row r="46" spans="2:7" s="4" customFormat="1"/>
    <row r="47" spans="2:7" s="4" customFormat="1"/>
    <row r="48" spans="2:7" s="4" customFormat="1"/>
    <row r="49" s="4" customFormat="1"/>
    <row r="50" s="4" customFormat="1"/>
    <row r="51" s="4" customFormat="1"/>
    <row r="52" s="4" customFormat="1"/>
    <row r="53" s="4" customFormat="1"/>
    <row r="54" s="4" customFormat="1"/>
    <row r="55" s="4" customFormat="1"/>
    <row r="56" s="4" customFormat="1"/>
    <row r="57" s="4" customFormat="1"/>
    <row r="58" s="4" customFormat="1"/>
    <row r="59" s="4" customFormat="1"/>
    <row r="60" s="4" customFormat="1"/>
    <row r="61" s="4" customFormat="1"/>
    <row r="62" s="4" customFormat="1"/>
    <row r="63" s="4" customFormat="1"/>
    <row r="64" s="4" customFormat="1"/>
    <row r="65" s="4" customFormat="1"/>
    <row r="66" s="4" customFormat="1"/>
    <row r="67" s="4" customFormat="1"/>
    <row r="68" s="4" customFormat="1"/>
    <row r="69" s="4" customFormat="1"/>
    <row r="70" s="4" customFormat="1"/>
    <row r="71" s="4" customFormat="1"/>
    <row r="72" s="4" customFormat="1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2195-CE2E-458B-A798-C34D42BD83D4}">
  <dimension ref="A1:AG67"/>
  <sheetViews>
    <sheetView workbookViewId="0">
      <selection activeCell="E10" sqref="E10"/>
    </sheetView>
  </sheetViews>
  <sheetFormatPr defaultRowHeight="15"/>
  <cols>
    <col min="1" max="1" width="9.42578125" customWidth="1"/>
    <col min="2" max="2" width="44.5703125" customWidth="1"/>
    <col min="3" max="3" width="17.28515625" customWidth="1"/>
    <col min="4" max="6" width="19.7109375" customWidth="1"/>
    <col min="7" max="7" width="22.28515625" customWidth="1"/>
    <col min="8" max="8" width="18.85546875" customWidth="1"/>
    <col min="9" max="9" width="10.85546875" customWidth="1"/>
    <col min="10" max="10" width="27.5703125" customWidth="1"/>
  </cols>
  <sheetData>
    <row r="1" spans="1:33" ht="36">
      <c r="A1" s="4"/>
      <c r="B1" s="7" t="s">
        <v>10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18.75">
      <c r="A3" s="4"/>
      <c r="B3" s="8" t="s">
        <v>11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>
      <c r="A4" s="16"/>
      <c r="B4" s="18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5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>
      <c r="A5" s="16"/>
      <c r="B5" s="19" t="s">
        <v>21</v>
      </c>
      <c r="C5" s="16">
        <v>8</v>
      </c>
      <c r="D5" s="16">
        <v>3.5</v>
      </c>
      <c r="E5" s="16">
        <v>3.5</v>
      </c>
      <c r="F5" s="16"/>
      <c r="G5" s="16"/>
      <c r="H5" s="16"/>
      <c r="I5" s="16">
        <v>1</v>
      </c>
      <c r="J5" s="16">
        <f>SUM(D5:H5)</f>
        <v>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>
      <c r="A6" s="16"/>
      <c r="B6" s="19" t="s">
        <v>22</v>
      </c>
      <c r="C6" s="16">
        <v>16</v>
      </c>
      <c r="D6" s="16"/>
      <c r="E6" s="16"/>
      <c r="F6" s="16"/>
      <c r="G6" s="16"/>
      <c r="H6" s="16"/>
      <c r="I6" s="16"/>
      <c r="J6" s="16">
        <f t="shared" ref="J6:J14" si="0">SUM(D6:H6)</f>
        <v>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>
      <c r="A7" s="16"/>
      <c r="B7" s="19" t="s">
        <v>23</v>
      </c>
      <c r="C7" s="16">
        <v>16</v>
      </c>
      <c r="D7" s="16"/>
      <c r="E7" s="16"/>
      <c r="F7" s="16"/>
      <c r="G7" s="16"/>
      <c r="H7" s="16"/>
      <c r="I7" s="16"/>
      <c r="J7" s="16">
        <f t="shared" si="0"/>
        <v>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>
      <c r="A8" s="16"/>
      <c r="B8" s="19" t="s">
        <v>24</v>
      </c>
      <c r="C8" s="16">
        <v>16</v>
      </c>
      <c r="D8" s="16">
        <v>2</v>
      </c>
      <c r="E8" s="16"/>
      <c r="F8" s="16"/>
      <c r="G8" s="16"/>
      <c r="H8" s="16"/>
      <c r="I8" s="16"/>
      <c r="J8" s="16">
        <f t="shared" si="0"/>
        <v>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>
      <c r="A9" s="16"/>
      <c r="B9" s="19" t="s">
        <v>25</v>
      </c>
      <c r="C9" s="16">
        <v>2</v>
      </c>
      <c r="D9" s="16"/>
      <c r="E9" s="16"/>
      <c r="F9" s="16"/>
      <c r="G9" s="16"/>
      <c r="H9" s="16"/>
      <c r="I9" s="16"/>
      <c r="J9" s="16">
        <f t="shared" si="0"/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>
      <c r="A10" s="16"/>
      <c r="B10" s="20" t="s">
        <v>26</v>
      </c>
      <c r="C10" s="16">
        <v>8</v>
      </c>
      <c r="D10" s="16"/>
      <c r="E10" s="16">
        <v>3.5</v>
      </c>
      <c r="F10" s="16"/>
      <c r="G10" s="16"/>
      <c r="H10" s="16"/>
      <c r="I10" s="16"/>
      <c r="J10" s="16">
        <f t="shared" si="0"/>
        <v>3.5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>
      <c r="A11" s="16"/>
      <c r="B11" s="16"/>
      <c r="C11" s="16"/>
      <c r="D11" s="16"/>
      <c r="E11" s="16"/>
      <c r="F11" s="16"/>
      <c r="G11" s="16"/>
      <c r="H11" s="16"/>
      <c r="I11" s="16"/>
      <c r="J11" s="16">
        <f t="shared" si="0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>
      <c r="A12" s="16"/>
      <c r="B12" s="16"/>
      <c r="C12" s="16"/>
      <c r="D12" s="16"/>
      <c r="E12" s="16"/>
      <c r="F12" s="16"/>
      <c r="G12" s="16"/>
      <c r="H12" s="16"/>
      <c r="I12" s="16"/>
      <c r="J12" s="16">
        <f t="shared" si="0"/>
        <v>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>
      <c r="A13" s="17"/>
      <c r="B13" s="17"/>
      <c r="C13" s="17"/>
      <c r="D13" s="17"/>
      <c r="E13" s="17"/>
      <c r="F13" s="17"/>
      <c r="G13" s="17"/>
      <c r="H13" s="17"/>
      <c r="I13" s="17"/>
      <c r="J13" s="17">
        <f t="shared" si="0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15.75" thickBot="1">
      <c r="A14" s="22"/>
      <c r="B14" s="22"/>
      <c r="C14" s="22"/>
      <c r="D14" s="22"/>
      <c r="E14" s="22"/>
      <c r="F14" s="22"/>
      <c r="G14" s="22"/>
      <c r="H14" s="22"/>
      <c r="I14" s="22"/>
      <c r="J14" s="22">
        <f t="shared" si="0"/>
        <v>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>
      <c r="A15" s="21" t="s">
        <v>27</v>
      </c>
      <c r="B15" s="21">
        <f>COUNTA(B5:B14)</f>
        <v>6</v>
      </c>
      <c r="C15" s="21">
        <f t="shared" ref="C15:J15" si="1">SUM(C5:C14)</f>
        <v>66</v>
      </c>
      <c r="D15" s="21">
        <f t="shared" si="1"/>
        <v>5.5</v>
      </c>
      <c r="E15" s="21">
        <f t="shared" si="1"/>
        <v>7</v>
      </c>
      <c r="F15" s="21">
        <f t="shared" si="1"/>
        <v>0</v>
      </c>
      <c r="G15" s="21">
        <f t="shared" si="1"/>
        <v>0</v>
      </c>
      <c r="H15" s="21">
        <f t="shared" si="1"/>
        <v>0</v>
      </c>
      <c r="I15" s="21">
        <f t="shared" si="1"/>
        <v>1</v>
      </c>
      <c r="J15" s="21">
        <f t="shared" si="1"/>
        <v>12.5</v>
      </c>
      <c r="K15" s="6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18.75">
      <c r="A17" s="4"/>
      <c r="B17" s="8" t="s">
        <v>28</v>
      </c>
      <c r="C17" s="4"/>
      <c r="D17" s="4"/>
      <c r="E17" s="4"/>
      <c r="F17" s="4"/>
      <c r="G17" s="4"/>
      <c r="H17" s="4"/>
      <c r="I17" s="9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>
      <c r="A18" s="1"/>
      <c r="B18" s="2" t="s">
        <v>29</v>
      </c>
      <c r="C18" s="1"/>
      <c r="D18" s="2" t="s">
        <v>14</v>
      </c>
      <c r="E18" s="2" t="s">
        <v>15</v>
      </c>
      <c r="F18" s="2" t="s">
        <v>16</v>
      </c>
      <c r="G18" s="2" t="s">
        <v>17</v>
      </c>
      <c r="H18" s="2" t="s">
        <v>18</v>
      </c>
      <c r="I18" s="1"/>
      <c r="J18" s="2" t="s">
        <v>30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>
      <c r="A19" s="1"/>
      <c r="B19" s="1" t="s">
        <v>31</v>
      </c>
      <c r="C19" s="1"/>
      <c r="D19" s="1">
        <v>0.5</v>
      </c>
      <c r="E19" s="1">
        <v>0.5</v>
      </c>
      <c r="F19" s="1"/>
      <c r="G19" s="1">
        <v>0.5</v>
      </c>
      <c r="H19" s="1">
        <v>0.5</v>
      </c>
      <c r="I19" s="1"/>
      <c r="J19" s="1">
        <f>SUM(D19:I19)</f>
        <v>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>
      <c r="A20" s="1"/>
      <c r="B20" s="1" t="s">
        <v>32</v>
      </c>
      <c r="C20" s="1"/>
      <c r="D20" s="1">
        <v>3.5</v>
      </c>
      <c r="E20" s="1">
        <v>3.5</v>
      </c>
      <c r="F20" s="1">
        <v>3.5</v>
      </c>
      <c r="G20" s="1">
        <v>3.5</v>
      </c>
      <c r="H20" s="1"/>
      <c r="I20" s="1"/>
      <c r="J20" s="1">
        <f t="shared" ref="J20:J25" si="2">SUM(D20:I20)</f>
        <v>14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>
      <c r="A21" s="1"/>
      <c r="B21" s="1" t="s">
        <v>33</v>
      </c>
      <c r="C21" s="1"/>
      <c r="D21" s="1"/>
      <c r="E21" s="1"/>
      <c r="F21" s="1"/>
      <c r="G21" s="1"/>
      <c r="H21" s="1"/>
      <c r="I21" s="1"/>
      <c r="J21" s="1">
        <f t="shared" si="2"/>
        <v>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>
      <c r="A22" s="1"/>
      <c r="B22" s="1" t="s">
        <v>34</v>
      </c>
      <c r="C22" s="1"/>
      <c r="D22" s="1"/>
      <c r="E22" s="1"/>
      <c r="F22" s="1"/>
      <c r="G22" s="1"/>
      <c r="H22" s="1"/>
      <c r="I22" s="1"/>
      <c r="J22" s="1">
        <f t="shared" si="2"/>
        <v>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>
      <c r="A23" s="1"/>
      <c r="B23" s="1" t="s">
        <v>35</v>
      </c>
      <c r="C23" s="1"/>
      <c r="D23" s="1"/>
      <c r="E23" s="1">
        <v>0.7</v>
      </c>
      <c r="F23" s="1"/>
      <c r="G23" s="1"/>
      <c r="H23" s="1"/>
      <c r="I23" s="1"/>
      <c r="J23" s="1">
        <f t="shared" si="2"/>
        <v>0.7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>
      <c r="A24" s="1"/>
      <c r="B24" s="1" t="s">
        <v>36</v>
      </c>
      <c r="C24" s="1"/>
      <c r="D24" s="1"/>
      <c r="E24" s="1"/>
      <c r="F24" s="1"/>
      <c r="G24" s="1"/>
      <c r="H24" s="1"/>
      <c r="I24" s="1"/>
      <c r="J24" s="1">
        <f t="shared" si="2"/>
        <v>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15.75" thickBot="1">
      <c r="A25" s="23"/>
      <c r="B25" s="23" t="s">
        <v>37</v>
      </c>
      <c r="C25" s="23"/>
      <c r="D25" s="23">
        <v>1</v>
      </c>
      <c r="E25" s="23"/>
      <c r="F25" s="23"/>
      <c r="G25" s="23"/>
      <c r="H25" s="23"/>
      <c r="I25" s="23"/>
      <c r="J25" s="23">
        <f t="shared" si="2"/>
        <v>1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>
      <c r="A26" s="21" t="s">
        <v>27</v>
      </c>
      <c r="B26" s="21"/>
      <c r="C26" s="21"/>
      <c r="D26" s="21">
        <f>SUM(D19:D25)</f>
        <v>5</v>
      </c>
      <c r="E26" s="21">
        <f t="shared" ref="E26:J26" si="3">SUM(E19:E25)</f>
        <v>4.7</v>
      </c>
      <c r="F26" s="21">
        <f t="shared" si="3"/>
        <v>3.5</v>
      </c>
      <c r="G26" s="21">
        <f t="shared" si="3"/>
        <v>4</v>
      </c>
      <c r="H26" s="21">
        <f t="shared" si="3"/>
        <v>0.5</v>
      </c>
      <c r="I26" s="21"/>
      <c r="J26" s="21">
        <f t="shared" si="3"/>
        <v>17.7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>
      <c r="A27" s="6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18.75">
      <c r="A34" s="4"/>
      <c r="B34" s="8"/>
      <c r="C34" s="4"/>
      <c r="D34" s="4"/>
      <c r="E34" s="4"/>
      <c r="F34" s="4"/>
      <c r="G34" s="8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>
      <c r="A44" s="4"/>
      <c r="B44" s="4"/>
      <c r="C44" s="1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5" spans="2:3">
      <c r="B65" t="s">
        <v>38</v>
      </c>
      <c r="C65">
        <f>B15-I15</f>
        <v>5</v>
      </c>
    </row>
    <row r="66" spans="2:3">
      <c r="C66" s="14"/>
    </row>
    <row r="67" spans="2:3">
      <c r="C67" s="14"/>
    </row>
  </sheetData>
  <hyperlinks>
    <hyperlink ref="B5" r:id="rId1" display="TN-21" xr:uid="{7EF7EE38-3EB3-4CED-9158-93D42A559DC5}"/>
    <hyperlink ref="B6" r:id="rId2" display="https://teamnaboo.atlassian.net/browse/TN-26 Create a basic database" xr:uid="{F21C302F-8D5F-4522-8B16-D6E229999E14}"/>
    <hyperlink ref="B7" r:id="rId3" display="https://teamnaboo.atlassian.net/browse/TN-27 Database handler" xr:uid="{3B07FA6B-CD2B-4718-800B-67AB0EDE8BB4}"/>
    <hyperlink ref="B8" r:id="rId4" display="https://teamnaboo.atlassian.net/browse/TN-22 Create a desgin/UML pattern" xr:uid="{8D513FCA-4DB9-4311-A1AF-8D1ABB3701E1}"/>
    <hyperlink ref="B9" r:id="rId5" display="https://teamnaboo.atlassian.net/browse/TN-24" xr:uid="{E1D478E9-AFA6-4694-8846-DD7512703083}"/>
    <hyperlink ref="B10" r:id="rId6" display="https://teamnaboo.atlassian.net/browse/TN-25 " xr:uid="{EBEB80E7-243A-473F-A560-F7766997DE5F}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67162-F365-4176-A79F-2B1E84213E52}">
  <dimension ref="A1:AG68"/>
  <sheetViews>
    <sheetView tabSelected="1" workbookViewId="0">
      <selection activeCell="E37" sqref="E37"/>
    </sheetView>
  </sheetViews>
  <sheetFormatPr defaultRowHeight="15"/>
  <cols>
    <col min="1" max="1" width="9.42578125" customWidth="1"/>
    <col min="2" max="2" width="44.5703125" customWidth="1"/>
    <col min="3" max="3" width="17.28515625" customWidth="1"/>
    <col min="4" max="6" width="19.7109375" customWidth="1"/>
    <col min="7" max="7" width="22.28515625" customWidth="1"/>
    <col min="8" max="8" width="18.85546875" customWidth="1"/>
    <col min="9" max="9" width="10.85546875" customWidth="1"/>
    <col min="10" max="10" width="27.5703125" customWidth="1"/>
  </cols>
  <sheetData>
    <row r="1" spans="1:33" ht="36">
      <c r="A1" s="4"/>
      <c r="B1" s="7" t="s">
        <v>39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18.75">
      <c r="A3" s="4"/>
      <c r="B3" s="8" t="s">
        <v>11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ht="18.75">
      <c r="A4" s="4"/>
      <c r="B4" s="8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>
      <c r="A5" s="16"/>
      <c r="B5" s="18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1" t="s">
        <v>17</v>
      </c>
      <c r="H5" s="11" t="s">
        <v>18</v>
      </c>
      <c r="I5" s="11" t="s">
        <v>19</v>
      </c>
      <c r="J5" s="11" t="s">
        <v>20</v>
      </c>
      <c r="K5" s="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>
      <c r="A6" s="16"/>
      <c r="B6" s="19"/>
      <c r="C6" s="16"/>
      <c r="D6" s="16"/>
      <c r="E6" s="16"/>
      <c r="F6" s="16"/>
      <c r="G6" s="16"/>
      <c r="H6" s="16"/>
      <c r="I6" s="16"/>
      <c r="J6" s="16">
        <f>SUM(D6:H6)</f>
        <v>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>
      <c r="A7" s="16"/>
      <c r="B7" s="19"/>
      <c r="C7" s="16"/>
      <c r="D7" s="16"/>
      <c r="E7" s="16"/>
      <c r="F7" s="16"/>
      <c r="G7" s="16"/>
      <c r="H7" s="16"/>
      <c r="I7" s="16"/>
      <c r="J7" s="16">
        <f t="shared" ref="J7:J15" si="0">SUM(D7:H7)</f>
        <v>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>
      <c r="A8" s="16"/>
      <c r="B8" s="19"/>
      <c r="C8" s="16"/>
      <c r="D8" s="16"/>
      <c r="E8" s="16"/>
      <c r="F8" s="16"/>
      <c r="G8" s="16"/>
      <c r="H8" s="16"/>
      <c r="I8" s="16"/>
      <c r="J8" s="16">
        <f t="shared" si="0"/>
        <v>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>
      <c r="A9" s="16"/>
      <c r="B9" s="19"/>
      <c r="C9" s="16"/>
      <c r="D9" s="16"/>
      <c r="E9" s="16"/>
      <c r="F9" s="16"/>
      <c r="G9" s="16"/>
      <c r="H9" s="16"/>
      <c r="I9" s="16"/>
      <c r="J9" s="16">
        <f t="shared" si="0"/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>
      <c r="A10" s="16"/>
      <c r="B10" s="19"/>
      <c r="C10" s="16"/>
      <c r="D10" s="16"/>
      <c r="E10" s="16"/>
      <c r="F10" s="16"/>
      <c r="G10" s="16"/>
      <c r="H10" s="16"/>
      <c r="I10" s="16"/>
      <c r="J10" s="16">
        <f t="shared" si="0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>
      <c r="A11" s="16"/>
      <c r="B11" s="20"/>
      <c r="C11" s="16"/>
      <c r="D11" s="16"/>
      <c r="E11" s="16"/>
      <c r="F11" s="16"/>
      <c r="G11" s="16"/>
      <c r="H11" s="16"/>
      <c r="I11" s="16"/>
      <c r="J11" s="16">
        <f t="shared" si="0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>
      <c r="A12" s="16"/>
      <c r="B12" s="16"/>
      <c r="C12" s="16"/>
      <c r="D12" s="16"/>
      <c r="E12" s="16"/>
      <c r="F12" s="16"/>
      <c r="G12" s="16"/>
      <c r="H12" s="16"/>
      <c r="I12" s="16"/>
      <c r="J12" s="16">
        <f t="shared" si="0"/>
        <v>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>
      <c r="A13" s="16"/>
      <c r="B13" s="16"/>
      <c r="C13" s="16"/>
      <c r="D13" s="16"/>
      <c r="E13" s="16"/>
      <c r="F13" s="16"/>
      <c r="G13" s="16"/>
      <c r="H13" s="16"/>
      <c r="I13" s="16"/>
      <c r="J13" s="16">
        <f t="shared" si="0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>
      <c r="A14" s="16"/>
      <c r="B14" s="16"/>
      <c r="C14" s="16"/>
      <c r="D14" s="16"/>
      <c r="E14" s="16"/>
      <c r="F14" s="16"/>
      <c r="G14" s="16"/>
      <c r="H14" s="16"/>
      <c r="I14" s="16"/>
      <c r="J14" s="16">
        <f t="shared" si="0"/>
        <v>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>
      <c r="A15" s="16"/>
      <c r="B15" s="16"/>
      <c r="C15" s="16"/>
      <c r="D15" s="16"/>
      <c r="E15" s="16"/>
      <c r="F15" s="16"/>
      <c r="G15" s="16"/>
      <c r="H15" s="16"/>
      <c r="I15" s="16"/>
      <c r="J15" s="16">
        <f t="shared" si="0"/>
        <v>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>
      <c r="A16" s="12" t="s">
        <v>27</v>
      </c>
      <c r="B16" s="12">
        <f>COUNTA(B6:B15)</f>
        <v>0</v>
      </c>
      <c r="C16" s="12">
        <f t="shared" ref="C16:J16" si="1">SUM(C6:C15)</f>
        <v>0</v>
      </c>
      <c r="D16" s="12">
        <f t="shared" si="1"/>
        <v>0</v>
      </c>
      <c r="E16" s="12">
        <f t="shared" si="1"/>
        <v>0</v>
      </c>
      <c r="F16" s="12">
        <f t="shared" si="1"/>
        <v>0</v>
      </c>
      <c r="G16" s="12">
        <f t="shared" si="1"/>
        <v>0</v>
      </c>
      <c r="H16" s="12">
        <f t="shared" si="1"/>
        <v>0</v>
      </c>
      <c r="I16" s="12">
        <f t="shared" si="1"/>
        <v>0</v>
      </c>
      <c r="J16" s="12">
        <f t="shared" si="1"/>
        <v>0</v>
      </c>
      <c r="K16" s="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18.75">
      <c r="A18" s="4"/>
      <c r="B18" s="8" t="s">
        <v>28</v>
      </c>
      <c r="C18" s="4"/>
      <c r="D18" s="4"/>
      <c r="E18" s="4"/>
      <c r="F18" s="4"/>
      <c r="G18" s="4"/>
      <c r="H18" s="4"/>
      <c r="I18" s="9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>
      <c r="A19" s="1"/>
      <c r="B19" s="2" t="s">
        <v>29</v>
      </c>
      <c r="C19" s="1"/>
      <c r="D19" s="2" t="s">
        <v>14</v>
      </c>
      <c r="E19" s="2" t="s">
        <v>15</v>
      </c>
      <c r="F19" s="2" t="s">
        <v>16</v>
      </c>
      <c r="G19" s="2" t="s">
        <v>17</v>
      </c>
      <c r="H19" s="2" t="s">
        <v>18</v>
      </c>
      <c r="I19" s="1"/>
      <c r="J19" s="2" t="s">
        <v>30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>
      <c r="A20" s="1"/>
      <c r="B20" s="1" t="s">
        <v>31</v>
      </c>
      <c r="C20" s="1"/>
      <c r="D20" s="1"/>
      <c r="E20" s="1"/>
      <c r="F20" s="1"/>
      <c r="G20" s="1"/>
      <c r="H20" s="1"/>
      <c r="I20" s="1"/>
      <c r="J20" s="1">
        <f>SUM(D20:I20)</f>
        <v>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>
      <c r="A21" s="1"/>
      <c r="B21" s="1" t="s">
        <v>32</v>
      </c>
      <c r="C21" s="1"/>
      <c r="D21" s="1"/>
      <c r="E21" s="1"/>
      <c r="F21" s="1"/>
      <c r="G21" s="1"/>
      <c r="H21" s="1"/>
      <c r="I21" s="1"/>
      <c r="J21" s="1">
        <f t="shared" ref="J21:J26" si="2">SUM(D21:I21)</f>
        <v>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>
      <c r="A22" s="1"/>
      <c r="B22" s="1" t="s">
        <v>33</v>
      </c>
      <c r="C22" s="1"/>
      <c r="D22" s="1"/>
      <c r="E22" s="1"/>
      <c r="F22" s="1"/>
      <c r="G22" s="1"/>
      <c r="H22" s="1"/>
      <c r="I22" s="1"/>
      <c r="J22" s="1">
        <f t="shared" si="2"/>
        <v>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>
      <c r="A23" s="1"/>
      <c r="B23" s="1" t="s">
        <v>34</v>
      </c>
      <c r="C23" s="1"/>
      <c r="D23" s="1"/>
      <c r="E23" s="1"/>
      <c r="F23" s="1"/>
      <c r="G23" s="1"/>
      <c r="H23" s="1"/>
      <c r="I23" s="1"/>
      <c r="J23" s="1">
        <f t="shared" si="2"/>
        <v>0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>
      <c r="A24" s="1"/>
      <c r="B24" s="1" t="s">
        <v>35</v>
      </c>
      <c r="C24" s="1"/>
      <c r="D24" s="1"/>
      <c r="E24" s="1"/>
      <c r="F24" s="1"/>
      <c r="G24" s="1"/>
      <c r="H24" s="1"/>
      <c r="I24" s="1"/>
      <c r="J24" s="1">
        <f t="shared" si="2"/>
        <v>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>
      <c r="A25" s="1"/>
      <c r="B25" s="1" t="s">
        <v>36</v>
      </c>
      <c r="C25" s="1"/>
      <c r="D25" s="1"/>
      <c r="E25" s="1"/>
      <c r="F25" s="1"/>
      <c r="G25" s="1"/>
      <c r="H25" s="1"/>
      <c r="I25" s="1"/>
      <c r="J25" s="1">
        <f t="shared" si="2"/>
        <v>0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>
      <c r="A26" s="3"/>
      <c r="B26" s="3" t="s">
        <v>37</v>
      </c>
      <c r="C26" s="3"/>
      <c r="D26" s="3"/>
      <c r="E26" s="3"/>
      <c r="F26" s="3"/>
      <c r="G26" s="3"/>
      <c r="H26" s="3"/>
      <c r="I26" s="3"/>
      <c r="J26" s="3">
        <f t="shared" si="2"/>
        <v>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>
      <c r="A27" s="12" t="s">
        <v>27</v>
      </c>
      <c r="B27" s="12"/>
      <c r="C27" s="12"/>
      <c r="D27" s="12">
        <f>SUM(D20:D26)</f>
        <v>0</v>
      </c>
      <c r="E27" s="12">
        <f t="shared" ref="E27:J27" si="3">SUM(E20:E26)</f>
        <v>0</v>
      </c>
      <c r="F27" s="12">
        <f t="shared" si="3"/>
        <v>0</v>
      </c>
      <c r="G27" s="12">
        <f t="shared" si="3"/>
        <v>0</v>
      </c>
      <c r="H27" s="12">
        <f t="shared" si="3"/>
        <v>0</v>
      </c>
      <c r="I27" s="12"/>
      <c r="J27" s="12">
        <f t="shared" si="3"/>
        <v>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>
      <c r="A28" s="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18.75">
      <c r="A35" s="4"/>
      <c r="B35" s="8"/>
      <c r="C35" s="4"/>
      <c r="D35" s="4"/>
      <c r="E35" s="4"/>
      <c r="F35" s="4"/>
      <c r="G35" s="8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>
      <c r="A45" s="4"/>
      <c r="B45" s="4"/>
      <c r="C45" s="1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5" spans="2:3">
      <c r="B65" t="s">
        <v>38</v>
      </c>
      <c r="C65">
        <f>B15-I15</f>
        <v>0</v>
      </c>
    </row>
    <row r="67" spans="2:3">
      <c r="C67" s="14"/>
    </row>
    <row r="68" spans="2:3">
      <c r="C68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26F7C-36A0-4940-9E86-13A620B94F68}">
  <dimension ref="A1:AG68"/>
  <sheetViews>
    <sheetView topLeftCell="A8" workbookViewId="0">
      <selection activeCell="B29" sqref="B29"/>
    </sheetView>
  </sheetViews>
  <sheetFormatPr defaultRowHeight="15"/>
  <cols>
    <col min="1" max="1" width="9.42578125" customWidth="1"/>
    <col min="2" max="2" width="44.5703125" customWidth="1"/>
    <col min="3" max="3" width="17.28515625" customWidth="1"/>
    <col min="4" max="6" width="19.7109375" customWidth="1"/>
    <col min="7" max="7" width="22.28515625" customWidth="1"/>
    <col min="8" max="8" width="18.85546875" customWidth="1"/>
    <col min="9" max="9" width="10.85546875" customWidth="1"/>
    <col min="10" max="10" width="27.5703125" customWidth="1"/>
  </cols>
  <sheetData>
    <row r="1" spans="1:33" ht="36">
      <c r="A1" s="4"/>
      <c r="B1" s="7" t="s">
        <v>40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18.75">
      <c r="A3" s="4"/>
      <c r="B3" s="8" t="s">
        <v>11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ht="18.75">
      <c r="A4" s="4"/>
      <c r="B4" s="8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>
      <c r="A5" s="16"/>
      <c r="B5" s="18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1" t="s">
        <v>17</v>
      </c>
      <c r="H5" s="11" t="s">
        <v>18</v>
      </c>
      <c r="I5" s="11" t="s">
        <v>19</v>
      </c>
      <c r="J5" s="11" t="s">
        <v>20</v>
      </c>
      <c r="K5" s="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>
      <c r="A6" s="16"/>
      <c r="B6" s="19"/>
      <c r="C6" s="16"/>
      <c r="D6" s="16"/>
      <c r="E6" s="16"/>
      <c r="F6" s="16"/>
      <c r="G6" s="16"/>
      <c r="H6" s="16"/>
      <c r="I6" s="16"/>
      <c r="J6" s="16">
        <f>SUM(D6:H6)</f>
        <v>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>
      <c r="A7" s="16"/>
      <c r="B7" s="19"/>
      <c r="C7" s="16"/>
      <c r="D7" s="16"/>
      <c r="E7" s="16"/>
      <c r="F7" s="16"/>
      <c r="G7" s="16"/>
      <c r="H7" s="16"/>
      <c r="I7" s="16"/>
      <c r="J7" s="16">
        <f t="shared" ref="J7:J15" si="0">SUM(D7:H7)</f>
        <v>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>
      <c r="A8" s="16"/>
      <c r="B8" s="19"/>
      <c r="C8" s="16"/>
      <c r="D8" s="16"/>
      <c r="E8" s="16"/>
      <c r="F8" s="16"/>
      <c r="G8" s="16"/>
      <c r="H8" s="16"/>
      <c r="I8" s="16"/>
      <c r="J8" s="16">
        <f t="shared" si="0"/>
        <v>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>
      <c r="A9" s="16"/>
      <c r="B9" s="19"/>
      <c r="C9" s="16"/>
      <c r="D9" s="16"/>
      <c r="E9" s="16"/>
      <c r="F9" s="16"/>
      <c r="G9" s="16"/>
      <c r="H9" s="16"/>
      <c r="I9" s="16"/>
      <c r="J9" s="16">
        <f t="shared" si="0"/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>
      <c r="A10" s="16"/>
      <c r="B10" s="19"/>
      <c r="C10" s="16"/>
      <c r="D10" s="16"/>
      <c r="E10" s="16"/>
      <c r="F10" s="16"/>
      <c r="G10" s="16"/>
      <c r="H10" s="16"/>
      <c r="I10" s="16"/>
      <c r="J10" s="16">
        <f t="shared" si="0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>
      <c r="A11" s="16"/>
      <c r="B11" s="20"/>
      <c r="C11" s="16"/>
      <c r="D11" s="16"/>
      <c r="E11" s="16"/>
      <c r="F11" s="16"/>
      <c r="G11" s="16"/>
      <c r="H11" s="16"/>
      <c r="I11" s="16"/>
      <c r="J11" s="16">
        <f t="shared" si="0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>
      <c r="A12" s="16"/>
      <c r="B12" s="16"/>
      <c r="C12" s="16"/>
      <c r="D12" s="16"/>
      <c r="E12" s="16"/>
      <c r="F12" s="16"/>
      <c r="G12" s="16"/>
      <c r="H12" s="16"/>
      <c r="I12" s="16"/>
      <c r="J12" s="16">
        <f t="shared" si="0"/>
        <v>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>
      <c r="A13" s="16"/>
      <c r="B13" s="16"/>
      <c r="C13" s="16"/>
      <c r="D13" s="16"/>
      <c r="E13" s="16"/>
      <c r="F13" s="16"/>
      <c r="G13" s="16"/>
      <c r="H13" s="16"/>
      <c r="I13" s="16"/>
      <c r="J13" s="16">
        <f t="shared" si="0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>
      <c r="A14" s="16"/>
      <c r="B14" s="16"/>
      <c r="C14" s="16"/>
      <c r="D14" s="16"/>
      <c r="E14" s="16"/>
      <c r="F14" s="16"/>
      <c r="G14" s="16"/>
      <c r="H14" s="16"/>
      <c r="I14" s="16"/>
      <c r="J14" s="16">
        <f t="shared" si="0"/>
        <v>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>
      <c r="A15" s="16"/>
      <c r="B15" s="16"/>
      <c r="C15" s="16"/>
      <c r="D15" s="16"/>
      <c r="E15" s="16"/>
      <c r="F15" s="16"/>
      <c r="G15" s="16"/>
      <c r="H15" s="16"/>
      <c r="I15" s="16"/>
      <c r="J15" s="16">
        <f t="shared" si="0"/>
        <v>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>
      <c r="A16" s="12" t="s">
        <v>27</v>
      </c>
      <c r="B16" s="12">
        <f>COUNTA(B6:B15)</f>
        <v>0</v>
      </c>
      <c r="C16" s="12">
        <f t="shared" ref="C16:J16" si="1">SUM(C6:C15)</f>
        <v>0</v>
      </c>
      <c r="D16" s="12">
        <f t="shared" si="1"/>
        <v>0</v>
      </c>
      <c r="E16" s="12">
        <f t="shared" si="1"/>
        <v>0</v>
      </c>
      <c r="F16" s="12">
        <f t="shared" si="1"/>
        <v>0</v>
      </c>
      <c r="G16" s="12">
        <f t="shared" si="1"/>
        <v>0</v>
      </c>
      <c r="H16" s="12">
        <f t="shared" si="1"/>
        <v>0</v>
      </c>
      <c r="I16" s="12">
        <f t="shared" si="1"/>
        <v>0</v>
      </c>
      <c r="J16" s="12">
        <f t="shared" si="1"/>
        <v>0</v>
      </c>
      <c r="K16" s="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18.75">
      <c r="A18" s="4"/>
      <c r="B18" s="8" t="s">
        <v>28</v>
      </c>
      <c r="C18" s="4"/>
      <c r="D18" s="4"/>
      <c r="E18" s="4"/>
      <c r="F18" s="4"/>
      <c r="G18" s="4"/>
      <c r="H18" s="4"/>
      <c r="I18" s="9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>
      <c r="A19" s="1"/>
      <c r="B19" s="2" t="s">
        <v>29</v>
      </c>
      <c r="C19" s="1"/>
      <c r="D19" s="2" t="s">
        <v>14</v>
      </c>
      <c r="E19" s="2" t="s">
        <v>15</v>
      </c>
      <c r="F19" s="2" t="s">
        <v>16</v>
      </c>
      <c r="G19" s="2" t="s">
        <v>17</v>
      </c>
      <c r="H19" s="2" t="s">
        <v>18</v>
      </c>
      <c r="I19" s="1"/>
      <c r="J19" s="2" t="s">
        <v>30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>
      <c r="A20" s="1"/>
      <c r="B20" s="1" t="s">
        <v>31</v>
      </c>
      <c r="C20" s="1"/>
      <c r="D20" s="1"/>
      <c r="E20" s="1"/>
      <c r="F20" s="1"/>
      <c r="G20" s="1"/>
      <c r="H20" s="1"/>
      <c r="I20" s="1"/>
      <c r="J20" s="1">
        <f>SUM(D20:I20)</f>
        <v>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>
      <c r="A21" s="1"/>
      <c r="B21" s="1" t="s">
        <v>32</v>
      </c>
      <c r="C21" s="1"/>
      <c r="D21" s="1"/>
      <c r="E21" s="1"/>
      <c r="F21" s="1"/>
      <c r="G21" s="1"/>
      <c r="H21" s="1"/>
      <c r="I21" s="1"/>
      <c r="J21" s="1">
        <f t="shared" ref="J21:J26" si="2">SUM(D21:I21)</f>
        <v>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>
      <c r="A22" s="1"/>
      <c r="B22" s="1" t="s">
        <v>33</v>
      </c>
      <c r="C22" s="1"/>
      <c r="D22" s="1"/>
      <c r="E22" s="1"/>
      <c r="F22" s="1"/>
      <c r="G22" s="1"/>
      <c r="H22" s="1"/>
      <c r="I22" s="1"/>
      <c r="J22" s="1">
        <f t="shared" si="2"/>
        <v>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>
      <c r="A23" s="1"/>
      <c r="B23" s="1" t="s">
        <v>34</v>
      </c>
      <c r="C23" s="1"/>
      <c r="D23" s="1"/>
      <c r="E23" s="1"/>
      <c r="F23" s="1"/>
      <c r="G23" s="1"/>
      <c r="H23" s="1"/>
      <c r="I23" s="1"/>
      <c r="J23" s="1">
        <f t="shared" si="2"/>
        <v>0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>
      <c r="A24" s="1"/>
      <c r="B24" s="1" t="s">
        <v>35</v>
      </c>
      <c r="C24" s="1"/>
      <c r="D24" s="1"/>
      <c r="E24" s="1"/>
      <c r="F24" s="1"/>
      <c r="G24" s="1"/>
      <c r="H24" s="1"/>
      <c r="I24" s="1"/>
      <c r="J24" s="1">
        <f t="shared" si="2"/>
        <v>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>
      <c r="A25" s="1"/>
      <c r="B25" s="1" t="s">
        <v>36</v>
      </c>
      <c r="C25" s="1"/>
      <c r="D25" s="1"/>
      <c r="E25" s="1"/>
      <c r="F25" s="1"/>
      <c r="G25" s="1"/>
      <c r="H25" s="1"/>
      <c r="I25" s="1"/>
      <c r="J25" s="1">
        <f t="shared" si="2"/>
        <v>0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>
      <c r="A26" s="3"/>
      <c r="B26" s="3" t="s">
        <v>37</v>
      </c>
      <c r="C26" s="3"/>
      <c r="D26" s="3"/>
      <c r="E26" s="3"/>
      <c r="F26" s="3"/>
      <c r="G26" s="3"/>
      <c r="H26" s="3"/>
      <c r="I26" s="3"/>
      <c r="J26" s="3">
        <f t="shared" si="2"/>
        <v>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>
      <c r="A27" s="12" t="s">
        <v>27</v>
      </c>
      <c r="B27" s="12"/>
      <c r="C27" s="12"/>
      <c r="D27" s="12">
        <f>SUM(D20:D26)</f>
        <v>0</v>
      </c>
      <c r="E27" s="12">
        <f t="shared" ref="E27:J27" si="3">SUM(E20:E26)</f>
        <v>0</v>
      </c>
      <c r="F27" s="12">
        <f t="shared" si="3"/>
        <v>0</v>
      </c>
      <c r="G27" s="12">
        <f t="shared" si="3"/>
        <v>0</v>
      </c>
      <c r="H27" s="12">
        <f t="shared" si="3"/>
        <v>0</v>
      </c>
      <c r="I27" s="12"/>
      <c r="J27" s="12">
        <f t="shared" si="3"/>
        <v>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>
      <c r="A28" s="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18.75">
      <c r="A35" s="4"/>
      <c r="B35" s="8"/>
      <c r="C35" s="4"/>
      <c r="D35" s="4"/>
      <c r="E35" s="4"/>
      <c r="F35" s="4"/>
      <c r="G35" s="8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>
      <c r="A45" s="4"/>
      <c r="B45" s="4"/>
      <c r="C45" s="1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5" spans="2:3">
      <c r="B65" t="s">
        <v>38</v>
      </c>
      <c r="C65">
        <f>B15-I15</f>
        <v>0</v>
      </c>
    </row>
    <row r="67" spans="2:3">
      <c r="C67" s="14"/>
    </row>
    <row r="68" spans="2:3">
      <c r="C68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4DD3-9C29-4EB8-9567-32BC7CA0EEBE}">
  <dimension ref="A1:AG68"/>
  <sheetViews>
    <sheetView workbookViewId="0">
      <selection activeCell="B29" sqref="B29"/>
    </sheetView>
  </sheetViews>
  <sheetFormatPr defaultRowHeight="15"/>
  <cols>
    <col min="1" max="1" width="9.42578125" customWidth="1"/>
    <col min="2" max="2" width="44.5703125" customWidth="1"/>
    <col min="3" max="3" width="17.28515625" customWidth="1"/>
    <col min="4" max="6" width="19.7109375" customWidth="1"/>
    <col min="7" max="7" width="22.28515625" customWidth="1"/>
    <col min="8" max="8" width="18.85546875" customWidth="1"/>
    <col min="9" max="9" width="10.85546875" customWidth="1"/>
    <col min="10" max="10" width="27.5703125" customWidth="1"/>
  </cols>
  <sheetData>
    <row r="1" spans="1:33" ht="36">
      <c r="A1" s="4"/>
      <c r="B1" s="7" t="s">
        <v>41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18.75">
      <c r="A3" s="4"/>
      <c r="B3" s="8" t="s">
        <v>11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ht="18.75">
      <c r="A4" s="4"/>
      <c r="B4" s="8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>
      <c r="A5" s="16"/>
      <c r="B5" s="18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1" t="s">
        <v>17</v>
      </c>
      <c r="H5" s="11" t="s">
        <v>18</v>
      </c>
      <c r="I5" s="11" t="s">
        <v>19</v>
      </c>
      <c r="J5" s="11" t="s">
        <v>20</v>
      </c>
      <c r="K5" s="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>
      <c r="A6" s="16"/>
      <c r="B6" s="19"/>
      <c r="C6" s="16"/>
      <c r="D6" s="16"/>
      <c r="E6" s="16"/>
      <c r="F6" s="16"/>
      <c r="G6" s="16"/>
      <c r="H6" s="16"/>
      <c r="I6" s="16"/>
      <c r="J6" s="16">
        <f>SUM(D6:H6)</f>
        <v>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>
      <c r="A7" s="16"/>
      <c r="B7" s="19"/>
      <c r="C7" s="16"/>
      <c r="D7" s="16"/>
      <c r="E7" s="16"/>
      <c r="F7" s="16"/>
      <c r="G7" s="16"/>
      <c r="H7" s="16"/>
      <c r="I7" s="16"/>
      <c r="J7" s="16">
        <f t="shared" ref="J7:J15" si="0">SUM(D7:H7)</f>
        <v>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>
      <c r="A8" s="16"/>
      <c r="B8" s="19"/>
      <c r="C8" s="16"/>
      <c r="D8" s="16"/>
      <c r="E8" s="16"/>
      <c r="F8" s="16"/>
      <c r="G8" s="16"/>
      <c r="H8" s="16"/>
      <c r="I8" s="16"/>
      <c r="J8" s="16">
        <f t="shared" si="0"/>
        <v>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>
      <c r="A9" s="16"/>
      <c r="B9" s="19"/>
      <c r="C9" s="16"/>
      <c r="D9" s="16"/>
      <c r="E9" s="16"/>
      <c r="F9" s="16"/>
      <c r="G9" s="16"/>
      <c r="H9" s="16"/>
      <c r="I9" s="16"/>
      <c r="J9" s="16">
        <f t="shared" si="0"/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>
      <c r="A10" s="16"/>
      <c r="B10" s="19"/>
      <c r="C10" s="16"/>
      <c r="D10" s="16"/>
      <c r="E10" s="16"/>
      <c r="F10" s="16"/>
      <c r="G10" s="16"/>
      <c r="H10" s="16"/>
      <c r="I10" s="16"/>
      <c r="J10" s="16">
        <f t="shared" si="0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>
      <c r="A11" s="16"/>
      <c r="B11" s="20"/>
      <c r="C11" s="16"/>
      <c r="D11" s="16"/>
      <c r="E11" s="16"/>
      <c r="F11" s="16"/>
      <c r="G11" s="16"/>
      <c r="H11" s="16"/>
      <c r="I11" s="16"/>
      <c r="J11" s="16">
        <f t="shared" si="0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>
      <c r="A12" s="16"/>
      <c r="B12" s="16"/>
      <c r="C12" s="16"/>
      <c r="D12" s="16"/>
      <c r="E12" s="16"/>
      <c r="F12" s="16"/>
      <c r="G12" s="16"/>
      <c r="H12" s="16"/>
      <c r="I12" s="16"/>
      <c r="J12" s="16">
        <f t="shared" si="0"/>
        <v>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>
      <c r="A13" s="16"/>
      <c r="B13" s="16"/>
      <c r="C13" s="16"/>
      <c r="D13" s="16"/>
      <c r="E13" s="16"/>
      <c r="F13" s="16"/>
      <c r="G13" s="16"/>
      <c r="H13" s="16"/>
      <c r="I13" s="16"/>
      <c r="J13" s="16">
        <f t="shared" si="0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>
      <c r="A14" s="16"/>
      <c r="B14" s="16"/>
      <c r="C14" s="16"/>
      <c r="D14" s="16"/>
      <c r="E14" s="16"/>
      <c r="F14" s="16"/>
      <c r="G14" s="16"/>
      <c r="H14" s="16"/>
      <c r="I14" s="16"/>
      <c r="J14" s="16">
        <f t="shared" si="0"/>
        <v>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>
      <c r="A15" s="16"/>
      <c r="B15" s="16"/>
      <c r="C15" s="16"/>
      <c r="D15" s="16"/>
      <c r="E15" s="16"/>
      <c r="F15" s="16"/>
      <c r="G15" s="16"/>
      <c r="H15" s="16"/>
      <c r="I15" s="16"/>
      <c r="J15" s="16">
        <f t="shared" si="0"/>
        <v>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>
      <c r="A16" s="12" t="s">
        <v>27</v>
      </c>
      <c r="B16" s="12">
        <f>COUNTA(B6:B15)</f>
        <v>0</v>
      </c>
      <c r="C16" s="12">
        <f t="shared" ref="C16:J16" si="1">SUM(C6:C15)</f>
        <v>0</v>
      </c>
      <c r="D16" s="12">
        <f t="shared" si="1"/>
        <v>0</v>
      </c>
      <c r="E16" s="12">
        <f t="shared" si="1"/>
        <v>0</v>
      </c>
      <c r="F16" s="12">
        <f t="shared" si="1"/>
        <v>0</v>
      </c>
      <c r="G16" s="12">
        <f t="shared" si="1"/>
        <v>0</v>
      </c>
      <c r="H16" s="12">
        <f t="shared" si="1"/>
        <v>0</v>
      </c>
      <c r="I16" s="12">
        <f t="shared" si="1"/>
        <v>0</v>
      </c>
      <c r="J16" s="12">
        <f t="shared" si="1"/>
        <v>0</v>
      </c>
      <c r="K16" s="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18.75">
      <c r="A18" s="4"/>
      <c r="B18" s="8" t="s">
        <v>28</v>
      </c>
      <c r="C18" s="4"/>
      <c r="D18" s="4"/>
      <c r="E18" s="4"/>
      <c r="F18" s="4"/>
      <c r="G18" s="4"/>
      <c r="H18" s="4"/>
      <c r="I18" s="9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>
      <c r="A19" s="1"/>
      <c r="B19" s="2" t="s">
        <v>29</v>
      </c>
      <c r="C19" s="1"/>
      <c r="D19" s="2" t="s">
        <v>14</v>
      </c>
      <c r="E19" s="2" t="s">
        <v>15</v>
      </c>
      <c r="F19" s="2" t="s">
        <v>16</v>
      </c>
      <c r="G19" s="2" t="s">
        <v>17</v>
      </c>
      <c r="H19" s="2" t="s">
        <v>18</v>
      </c>
      <c r="I19" s="1"/>
      <c r="J19" s="2" t="s">
        <v>30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>
      <c r="A20" s="1"/>
      <c r="B20" s="1" t="s">
        <v>31</v>
      </c>
      <c r="C20" s="1"/>
      <c r="D20" s="1"/>
      <c r="E20" s="1"/>
      <c r="F20" s="1"/>
      <c r="G20" s="1"/>
      <c r="H20" s="1"/>
      <c r="I20" s="1"/>
      <c r="J20" s="1">
        <f>SUM(D20:I20)</f>
        <v>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>
      <c r="A21" s="1"/>
      <c r="B21" s="1" t="s">
        <v>32</v>
      </c>
      <c r="C21" s="1"/>
      <c r="D21" s="1"/>
      <c r="E21" s="1"/>
      <c r="F21" s="1"/>
      <c r="G21" s="1"/>
      <c r="H21" s="1"/>
      <c r="I21" s="1"/>
      <c r="J21" s="1">
        <f t="shared" ref="J21:J26" si="2">SUM(D21:I21)</f>
        <v>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>
      <c r="A22" s="1"/>
      <c r="B22" s="1" t="s">
        <v>33</v>
      </c>
      <c r="C22" s="1"/>
      <c r="D22" s="1"/>
      <c r="E22" s="1"/>
      <c r="F22" s="1"/>
      <c r="G22" s="1"/>
      <c r="H22" s="1"/>
      <c r="I22" s="1"/>
      <c r="J22" s="1">
        <f t="shared" si="2"/>
        <v>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>
      <c r="A23" s="1"/>
      <c r="B23" s="1" t="s">
        <v>34</v>
      </c>
      <c r="C23" s="1"/>
      <c r="D23" s="1"/>
      <c r="E23" s="1"/>
      <c r="F23" s="1"/>
      <c r="G23" s="1"/>
      <c r="H23" s="1"/>
      <c r="I23" s="1"/>
      <c r="J23" s="1">
        <f t="shared" si="2"/>
        <v>0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>
      <c r="A24" s="1"/>
      <c r="B24" s="1" t="s">
        <v>35</v>
      </c>
      <c r="C24" s="1"/>
      <c r="D24" s="1"/>
      <c r="E24" s="1"/>
      <c r="F24" s="1"/>
      <c r="G24" s="1"/>
      <c r="H24" s="1"/>
      <c r="I24" s="1"/>
      <c r="J24" s="1">
        <f t="shared" si="2"/>
        <v>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>
      <c r="A25" s="1"/>
      <c r="B25" s="1" t="s">
        <v>36</v>
      </c>
      <c r="C25" s="1"/>
      <c r="D25" s="1"/>
      <c r="E25" s="1"/>
      <c r="F25" s="1"/>
      <c r="G25" s="1"/>
      <c r="H25" s="1"/>
      <c r="I25" s="1"/>
      <c r="J25" s="1">
        <f t="shared" si="2"/>
        <v>0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>
      <c r="A26" s="3"/>
      <c r="B26" s="3" t="s">
        <v>37</v>
      </c>
      <c r="C26" s="3"/>
      <c r="D26" s="3"/>
      <c r="E26" s="3"/>
      <c r="F26" s="3"/>
      <c r="G26" s="3"/>
      <c r="H26" s="3"/>
      <c r="I26" s="3"/>
      <c r="J26" s="3">
        <f t="shared" si="2"/>
        <v>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>
      <c r="A27" s="12" t="s">
        <v>27</v>
      </c>
      <c r="B27" s="12"/>
      <c r="C27" s="12"/>
      <c r="D27" s="12">
        <f>SUM(D20:D26)</f>
        <v>0</v>
      </c>
      <c r="E27" s="12">
        <f t="shared" ref="E27:J27" si="3">SUM(E20:E26)</f>
        <v>0</v>
      </c>
      <c r="F27" s="12">
        <f t="shared" si="3"/>
        <v>0</v>
      </c>
      <c r="G27" s="12">
        <f t="shared" si="3"/>
        <v>0</v>
      </c>
      <c r="H27" s="12">
        <f t="shared" si="3"/>
        <v>0</v>
      </c>
      <c r="I27" s="12"/>
      <c r="J27" s="12">
        <f t="shared" si="3"/>
        <v>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>
      <c r="A28" s="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18.75">
      <c r="A35" s="4"/>
      <c r="B35" s="8"/>
      <c r="C35" s="4"/>
      <c r="D35" s="4"/>
      <c r="E35" s="4"/>
      <c r="F35" s="4"/>
      <c r="G35" s="8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>
      <c r="A45" s="4"/>
      <c r="B45" s="4"/>
      <c r="C45" s="1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5" spans="2:3">
      <c r="B65" t="s">
        <v>38</v>
      </c>
      <c r="C65">
        <f>B15-I15</f>
        <v>0</v>
      </c>
    </row>
    <row r="67" spans="2:3">
      <c r="C67" s="14"/>
    </row>
    <row r="68" spans="2:3">
      <c r="C6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.</dc:creator>
  <cp:keywords/>
  <dc:description/>
  <cp:lastModifiedBy>Gästanvändare</cp:lastModifiedBy>
  <cp:revision/>
  <dcterms:created xsi:type="dcterms:W3CDTF">2022-09-23T06:58:39Z</dcterms:created>
  <dcterms:modified xsi:type="dcterms:W3CDTF">2022-09-26T07:35:13Z</dcterms:modified>
  <cp:category/>
  <cp:contentStatus/>
</cp:coreProperties>
</file>