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projects\"/>
    </mc:Choice>
  </mc:AlternateContent>
  <xr:revisionPtr revIDLastSave="0" documentId="13_ncr:1_{9CCAC8F3-0D6F-49CF-822C-760C468E8318}" xr6:coauthVersionLast="36" xr6:coauthVersionMax="36" xr10:uidLastSave="{00000000-0000-0000-0000-000000000000}"/>
  <bookViews>
    <workbookView minimized="1" xWindow="0" yWindow="0" windowWidth="23040" windowHeight="9060" activeTab="2" xr2:uid="{BD44A75A-E0C1-403E-B2AD-863F52D83BDE}"/>
  </bookViews>
  <sheets>
    <sheet name="correctness" sheetId="1" r:id="rId1"/>
    <sheet name="time" sheetId="2" r:id="rId2"/>
    <sheet name="time 0704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32" i="2"/>
  <c r="E31" i="2"/>
  <c r="E30" i="2"/>
  <c r="E9" i="2"/>
  <c r="E8" i="2"/>
  <c r="E7" i="2"/>
  <c r="E6" i="2"/>
  <c r="E5" i="2"/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65" i="1"/>
  <c r="J73" i="1"/>
  <c r="I41" i="1"/>
  <c r="J41" i="1" s="1"/>
  <c r="I42" i="1"/>
  <c r="J42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I74" i="1"/>
  <c r="J74" i="1" s="1"/>
  <c r="I80" i="1"/>
  <c r="J80" i="1" s="1"/>
  <c r="I81" i="1"/>
  <c r="J81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60" i="1"/>
  <c r="J60" i="1" s="1"/>
  <c r="I61" i="1"/>
  <c r="J6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E82" i="1"/>
  <c r="I82" i="1" s="1"/>
  <c r="J82" i="1" s="1"/>
  <c r="E46" i="1"/>
</calcChain>
</file>

<file path=xl/sharedStrings.xml><?xml version="1.0" encoding="utf-8"?>
<sst xmlns="http://schemas.openxmlformats.org/spreadsheetml/2006/main" count="194" uniqueCount="131">
  <si>
    <t>i(11)*p(10^2-2^10)+l(100)/a-j(10)-f(0.8)*h(37)*h(37)</t>
  </si>
  <si>
    <t>f(0.8)/o(8*b^b)-o(8*b^b)*q(15)/f(0.8)*p(10^2-2^10)/q(15)*m(17)</t>
  </si>
  <si>
    <t>i(11)-b-m(17)-h(37)*d(60)/b+l(100)+i(11)</t>
  </si>
  <si>
    <t>a-k(2)*g(0.3)*j(10)/k(2)-l(100)/g(0.3)+k(2)</t>
  </si>
  <si>
    <t>a/o(8*b^b)-e(80)-f(0.8)+f(0.8)+q(5)-i(11)+l(100)</t>
  </si>
  <si>
    <t>m(17)*e(80)+d(60)-q(15)/j(10)*g(0.3)-n(3*10^7)*b</t>
  </si>
  <si>
    <t>e(80)-e(80)/g(0.3)*k(2)*f(0.8)-j(10)-o(8*b^b)/g(0.3)</t>
  </si>
  <si>
    <t>d(60)+d(60)/b*h(37)+c(30)+b+d(60)/b</t>
  </si>
  <si>
    <t>a-o(8*b^b)/f(0.8)/c(30)+g(0.3)-g(0.3)-k(2)*l(100)</t>
  </si>
  <si>
    <t>i(11)-h(37)*m(17)/m(17)+j(10)-i(11)-h(37)*i(11)</t>
  </si>
  <si>
    <t>q(9)*n(3*10^7)+i(11)-d(60)*o(8*b^b)*d(60)+l(100)*d(60)</t>
  </si>
  <si>
    <t>c(30)/p(10^2-2^10)+k(2)/a-f(0.8)*f(0.8)*f(0.8)*a</t>
  </si>
  <si>
    <t>j(10)+p(10^2-2^10)+k(2)*c(30)+n(3*10^7)+d(60)*e(80)+m(17)</t>
  </si>
  <si>
    <t>f(0.8)+c(30)/f(0.8)/b+l(100)+l(100)/f(0.8)/a</t>
  </si>
  <si>
    <t>b/n(3*10^7)+i(11)-m(17)/g(0.3)+d(60)+m(17)/i(11)</t>
  </si>
  <si>
    <t>ORIGINAL</t>
    <phoneticPr fontId="1" type="noConversion"/>
  </si>
  <si>
    <t>arcsin(0.8)/ln(8*e^e)-ln(8*e^e)*factorial(15)/arcsin(0.8)*abs(10^2-2^10)/factorial(15)*(17)^(1/3)</t>
  </si>
  <si>
    <t>cos(60)+cos(60)/e*arctan(37)+sin(30)+e+cos(60)/e</t>
  </si>
  <si>
    <t>pi-ln(8*e^e)/arcsin(0.8)/sin(30)+arccos(0.3)-arccos(0.3)-exp(2)*sqrt(100)</t>
  </si>
  <si>
    <t>TRANSLATED</t>
    <phoneticPr fontId="1" type="noConversion"/>
  </si>
  <si>
    <t>WOLFRAM</t>
    <phoneticPr fontId="1" type="noConversion"/>
  </si>
  <si>
    <t>sin(30)/abs(10^2-2^10)+exp(2)/pi-arcsin(0.8)*arcsin(0.8)*arcsin(0.8)*pi</t>
    <phoneticPr fontId="1" type="noConversion"/>
  </si>
  <si>
    <t>arcsin(0.8)+sin(30)/arcsin(0.8)/e+sqrt(100)+sqrt(100)/arcsin(0.8)/pi</t>
    <phoneticPr fontId="1" type="noConversion"/>
  </si>
  <si>
    <t>SY</t>
    <phoneticPr fontId="1" type="noConversion"/>
  </si>
  <si>
    <t>square(11)*abs(10^2-2^10)+sqrt(100)/pi-(10)^3-arcsin(0.8)*arctan(37)*arctan(37)</t>
  </si>
  <si>
    <t>square(11)-e-(17)^(1/3)-arctan(37)*cos(60)/e+sqrt(100)+square(11)</t>
  </si>
  <si>
    <t>pi/ln(8*e^e)-tan(80)-arcsin(0.8)+arcsin(0.8)+factorial(5)-square(11)+sqrt(100)</t>
  </si>
  <si>
    <t>square(11)-arctan(37)*(17)^(1/3)/(17)^(1/3)+(10)^3-square(11)-arctan(37)*square(11)</t>
  </si>
  <si>
    <t>(17)^(1/3)*tan(80)+cos(60)-factorial(15)/(10)^3*arccos(0.3)-log10(3*10^7)*e</t>
  </si>
  <si>
    <t>factorial(9)*log10(3*10^7)+square(11)-cos(60)*ln(8*e^e)*cos(60)+sqrt(100)*cos(60)</t>
  </si>
  <si>
    <t>e/log10(3*10^7)+square(11)-(17)^(1/3)/arccos(0.3)+cos(60)+(17)^(1/3)/square(11)</t>
  </si>
  <si>
    <t>tan(80)-tan(80)/arccos(0.3)*exp(2)*arcsin(0.8)-(10)^3-ln(8*e^e)/arccos(0.3)</t>
    <phoneticPr fontId="1" type="noConversion"/>
  </si>
  <si>
    <t>(10)^3+abs(10^2-2^10)+exp(2)*sin(30)+log10(3*10^7)+cos(60)*tan(80)+(17)^(1/3)</t>
    <phoneticPr fontId="1" type="noConversion"/>
  </si>
  <si>
    <t>tan(87)/cos(78)*arcsin(0.823)-sqrt(8791)*cos(78)-square(21)*tan(87)+tan(87)</t>
  </si>
  <si>
    <t>pi/e/cos(78)-(7)^3+arccos(0.426)*factorial(4)+abs(16^2-2^13)-arccos(0.426)-pi/e</t>
  </si>
  <si>
    <t>e^2/abs(16^2-2^13)+(17414)^(1/3)*pi/e-abs(16^2-2^13)/pi-cos(78)-pi</t>
  </si>
  <si>
    <t>log10(3.19*10^7)+(17414)^(1/3)+square(21)*tan(87)*arccos(0.426)/exp(7)-log10(3.19*10^7)*tan(87)</t>
  </si>
  <si>
    <t>square(21)-exp(7)/e^2*log10(3.19*10^7)/(7)^3*tan(87)*e^2/arccos(0.426)</t>
  </si>
  <si>
    <t>exp(7)/ln(8*pi+e^e)-(7)^3-pi/e+cos(78)/e^2/exp(7)+cos(78)</t>
  </si>
  <si>
    <t>ln(8*pi+e^e)-pi-sin(45)*pi/e*cos(78)/square(21)*arcsin(0.823)-sin(45)</t>
  </si>
  <si>
    <t>pi/pi+exp(7)/(17414)^(1/3)/(17414)^(1/3)*arccos(0.426)-cos(78)/arctan(30.17)</t>
  </si>
  <si>
    <t>arctan(30.17)-abs(16^2-2^13)+tan(87)+tan(87)/sin(45)+arctan(30.17)*arctan(30.17)/pi</t>
  </si>
  <si>
    <t>log10(3.19*10^7)/tan(87)-tan(87)-abs(16^2-2^13)*factorial(4)-pi/square(21)-pi</t>
  </si>
  <si>
    <t>(17414)^(1/3)+exp(7)-exp(7)+(17414)^(1/3)+log10(3.19*10^7)/cos(78)/arccos(0.426)/pi/e</t>
  </si>
  <si>
    <t>cos(78)/(17414)^(1/3)+pi/e/exp(7)-factorial(4)*pi/cos(78)+pi/e</t>
    <phoneticPr fontId="1" type="noConversion"/>
  </si>
  <si>
    <t>sqrt(8791)+ln(8*pi+e^e)+(17414)^(1/3)/factorial(4)*(17414)^(1/3)/sin(45)*e^2/(17414)^(1/3)</t>
    <phoneticPr fontId="1" type="noConversion"/>
  </si>
  <si>
    <t>(7)^3+arctan(30.17)*square(21)/abs(16^2-2^13)-e^2+arccos(0.426)/ln(8*pi+e^e)*sin(45)</t>
    <phoneticPr fontId="1" type="noConversion"/>
  </si>
  <si>
    <t>arcsin(0.823)*(17414)^(1/3)/tan(87)*e^2-log10(3.19*10^7)*sqrt(8791)+log10(3.19*10^7)-pi</t>
    <phoneticPr fontId="1" type="noConversion"/>
  </si>
  <si>
    <t>(11174148)^(1/3)*square(6.666)/abs(18^2-3^11)-sqrt(878791)*arcsin(0.123)-arccos(0-0.4265)-pi^pi*exp(8)-cos(138)/arctan(72)</t>
  </si>
  <si>
    <t>e^3/e^3*arcsin(0.123)+abs(18^2-3^11)-sqrt(878791)/sin(140.5)/arccos(0-0.4265)+tan(237)+arcsin(0.123)+exp(8)</t>
  </si>
  <si>
    <t>tan(237)*exp(8)*log10(8*10^9-3.19*10^7)-abs(18^2-3^11)/sqrt(878791)+tan(237)/sqrt(878791)*sin(140.5)*abs(18^2-3^11)-ln(8*pi+e^e)</t>
  </si>
  <si>
    <t>exp(8)-abs(18^2-3^11)+log10(8*10^9-3.19*10^7)*arccos(0-0.4265)*(11174148)^(1/3)-tan(237)-tan(237)-(11174148)^(1/3)*sin(140.5)-pi^pi</t>
  </si>
  <si>
    <t>cos(138)+e^3*abs(18^2-3^11)*(11174148)^(1/3)+pi+e/factorial(factorial(3))-cos(138)*tan(237)+factorial(factorial(3))-(7.777)^3</t>
  </si>
  <si>
    <t>(11174148)^(1/3)+arccos(0-0.4265)*e^3/sin(140.5)/sqrt(878791)/exp(8)*arcsin(0.123)+arctan(72)-ln(8*pi+e^e)+arccos(0-0.4265)</t>
  </si>
  <si>
    <t>(11174148)^(1/3)*cos(138)*ln(8*pi+e^e)*ln(8*pi+e^e)*(7.777)^3*arcsin(0.123)/arccos(0-0.4265)+arccos(0-0.4265)+arccos(0-0.4265)*pi^pi</t>
  </si>
  <si>
    <t>log10(8*10^9-3.19*10^7)-ln(8*pi+e^e)-factorial(factorial(3))/square(6.666)-pi+e*abs(18^2-3^11)*abs(18^2-3^11)+(11174148)^(1/3)+log10(8*10^9-3.19*10^7)+sqrt(878791)</t>
  </si>
  <si>
    <t>square(6.666)*arcsin(0.123)-tan(237)/factorial(factorial(3))-pi+e+ln(8*pi+e^e)*pi+e-log10(8*10^9-3.19*10^7)/arctan(72)/factorial(factorial(3))</t>
  </si>
  <si>
    <t>sqrt(878791)-tan(237)+sqrt(878791)+sin(140.5)+arccos(0-0.4265)/factorial(factorial(3))+square(6.666)-exp(8)-exp(8)-sqrt(878791)</t>
  </si>
  <si>
    <t>arcsin(0.123)+arccos(0-0.4265)/pi+e*pi+e*(11174148)^(1/3)/(7.777)^3*square(6.666)-(7.777)^3-arctan(72)*exp(8)</t>
  </si>
  <si>
    <t>arctan(72)+square(6.666)*e^3/exp(8)+exp(8)-arccos(0-0.4265)/abs(18^2-3^11)/e^3/(11174148)^(1/3)*sin(140.5)</t>
    <phoneticPr fontId="1" type="noConversion"/>
  </si>
  <si>
    <t>abs(18^2-3^11)-factorial(factorial(3))*(11174148)^(1/3)*cos(138)-sin(140.5)*(7.777)^3*abs(18^2-3^11)*log10(8*10^9-3.19*10^7)*pi+e+cos(138)</t>
    <phoneticPr fontId="1" type="noConversion"/>
  </si>
  <si>
    <t>abs(18^2-3^11)+cos(138)/sin(140.5)-arctan(72)-arctan(72)/arctan(72)+abs(18^2-3^11)-square(6.666)/factorial(factorial(3))*arcsin(0.123)</t>
    <phoneticPr fontId="1" type="noConversion"/>
  </si>
  <si>
    <t>log10(8*10^9-3.19*10^7)*log10(8*10^9-3.19*10^7)-abs(18^2-3^11)*(11174148)^(1/3)-factorial(factorial(3))+(7.777)^3*factorial(factorial(3))+pi+e+square(6.666)-tan(237)</t>
    <phoneticPr fontId="1" type="noConversion"/>
  </si>
  <si>
    <t>PT</t>
    <phoneticPr fontId="1" type="noConversion"/>
  </si>
  <si>
    <t>m(11174148)*i(6.666)/p(18^2-3^11)-l(878791)*f(0.123)-g(0-0.4265)-a^a*k(8)-d(138)/h(72)</t>
  </si>
  <si>
    <t>h(72)+i(6.666)*b^3/k(8)+k(8)-g(0-0.4265)/p(18^2-3^11)/b^3/m(11174148)*c(140.5)</t>
  </si>
  <si>
    <t>p(18^2-3^11)-q(q(3))*m(11174148)*d(138)-c(140.5)*j(7.777)*p(18^2-3^11)*n(8*10^9-3.19*10^7)*a+b+d(138)</t>
  </si>
  <si>
    <t>b^3/b^3*f(0.123)+p(18^2-3^11)-l(878791)/c(140.5)/g(0-0.4265)+e(237)+f(0.123)+k(8)</t>
  </si>
  <si>
    <t>e(237)*k(8)*n(8*10^9-3.19*10^7)-p(18^2-3^11)/l(878791)+e(237)/l(878791)*c(140.5)*p(18^2-3^11)-o(8*a+b^b)</t>
  </si>
  <si>
    <t>k(8)-p(18^2-3^11)+n(8*10^9-3.19*10^7)*g(0-0.4265)*m(11174148)-e(237)-e(237)-m(11174148)*c(140.5)-a^a</t>
  </si>
  <si>
    <t>d(138)+b^3*p(18^2-3^11)*m(11174148)+a+b/q(q(3))-d(138)*e(237)+q(q(3))-j(7.777)</t>
  </si>
  <si>
    <t>p(18^2-3^11)+d(138)/c(140.5)-h(72)-h(72)/h(72)+p(18^2-3^11)-i(6.666)/q(q(3))*f(0.123)</t>
  </si>
  <si>
    <t>m(11174148)+g(0-0.4265)*b^3/c(140.5)/l(878791)/k(8)*f(0.123)+h(72)-o(8*a+b^b)+g(0-0.4265)</t>
  </si>
  <si>
    <t>m(11174148)*d(138)*o(8*a+b^b)*o(8*a+b^b)*j(7.777)*f(0.123)/g(0-0.4265)+g(0-0.4265)+g(0-0.4265)*a^a</t>
  </si>
  <si>
    <t>n(8*10^9-3.19*10^7)-o(8*a+b^b)-q(q(3))/i(6.666)-a+b*p(18^2-3^11)*p(18^2-3^11)+m(11174148)+n(8*10^9-3.19*10^7)+l(878791)</t>
  </si>
  <si>
    <t>n(8*10^9-3.19*10^7)*n(8*10^9-3.19*10^7)-p(18^2-3^11)*m(11174148)-q(q(3))+j(7.777)*q(q(3))+a+b+i(6.666)-e(237)</t>
  </si>
  <si>
    <t>i(6.666)*f(0.123)-e(237)/q(q(3))-a+b+o(8*a+b^b)*a+b-n(8*10^9-3.19*10^7)/h(72)/q(q(3))</t>
  </si>
  <si>
    <t>l(878791)-e(237)+l(878791)+c(140.5)+g(0-0.4265)/q(q(3))+i(6.666)-k(8)-k(8)-l(878791)</t>
  </si>
  <si>
    <t>f(0.123)+g(0-0.4265)/a+b*a+b*m(11174148)/j(7.777)*i(6.666)-j(7.777)-h(72)*k(8)</t>
  </si>
  <si>
    <t>e(87)/d(78)*f(0.823)-l(8791)*d(78)-i(21)*e(87)+e(87)</t>
  </si>
  <si>
    <t>d(78)/m(17414)+a/b/k(7)-q(4)*a/d(78)+a/b</t>
  </si>
  <si>
    <t>a/b/d(78)-j(7)+g(0.426)*q(4)+p(16^2-2^13)-g(0.426)-a/b</t>
  </si>
  <si>
    <t>b^2/p(16^2-2^13)+m(17414)*a/b-p(16^2-2^13)/a-d(78)-a</t>
  </si>
  <si>
    <t>l(8791)+o(8*a+b^b)+m(17414)/q(4)*m(17414)/c(45)*b^2/m(17414)</t>
  </si>
  <si>
    <t>n(3.19*10^7)+m(17414)+i(21)*e(87)*g(0.426)/k(7)-n(3.19*10^7)*e(87)</t>
  </si>
  <si>
    <t>j(7)+h(30.17)*i(21)/p(16^2-2^13)-b^2+g(0.426)/o(8*a+b^b)*c(45)</t>
  </si>
  <si>
    <t>i(21)-k(7)/b^2*n(3.19*10^7)/j(7)*e(87)*b^2/g(0.426)</t>
  </si>
  <si>
    <t>k(7)/o(8*a+b^b)-j(7)-a/b+d(78)/b^2/k(7)+d(78)</t>
  </si>
  <si>
    <t>o(8*a+b^b)-a-c(45)*a/b*d(78)/i(21)*f(0.823)-c(45)</t>
  </si>
  <si>
    <t>f(0.823)*m(17414)/e(87)*b^2-n(3.19*10^7)*l(8791)+n(3.19*10^7)-a</t>
  </si>
  <si>
    <t>a/a+k(7)/m(17414)/m(17414)*g(0.426)-d(78)/h(30.17)</t>
  </si>
  <si>
    <t>h(30.17)-p(16^2-2^13)+e(87)+e(87)/c(45)+h(30.17)*h(30.17)/a</t>
  </si>
  <si>
    <t>n(3.19*10^7)/e(87)-e(87)-p(16^2-2^13)*q(4)-a/i(21)-a</t>
  </si>
  <si>
    <t>m(17414)+k(7)-k(7)+m(17414)+n(3.19*10^7)/d(78)/g(0.426)/a/b</t>
  </si>
  <si>
    <t>ERROR</t>
    <phoneticPr fontId="1" type="noConversion"/>
  </si>
  <si>
    <t>ERROR&lt;0.1%</t>
    <phoneticPr fontId="1" type="noConversion"/>
  </si>
  <si>
    <t>1/94/88*63+41*50-88/20</t>
  </si>
  <si>
    <t>84/91+76-2+45+55/99/10</t>
  </si>
  <si>
    <t>90+58+50+11/47*85+87+5</t>
  </si>
  <si>
    <t>69*98+52+2+50*54-3+60</t>
  </si>
  <si>
    <t>2+62/31*93*23-82*10-55</t>
  </si>
  <si>
    <t>76-31/88+100/98+32*60-63</t>
  </si>
  <si>
    <t>76+57*2*37*56*48/34*56</t>
  </si>
  <si>
    <t>81/65*10-91*45/83+12*0</t>
  </si>
  <si>
    <t>42*88-54+74/32-99*11*68</t>
  </si>
  <si>
    <t>76-81/72-3+8-52/61*48</t>
  </si>
  <si>
    <t>94+24-53*40-10+31-51-6</t>
  </si>
  <si>
    <t>5/36/94+99/64*39/19-90</t>
  </si>
  <si>
    <t>19+83-67/74+2-38/9/37</t>
  </si>
  <si>
    <t>70-91/36-36/33*47-41-1</t>
  </si>
  <si>
    <t>42-79/56/34*85-74*87*68</t>
  </si>
  <si>
    <t>29.34+59.17*74.103*90.18-52.181*14.7414/6.54-20.426</t>
  </si>
  <si>
    <t>70.11*21.02+78.922+55.33+53.01+79.94/29.5*44.1</t>
  </si>
  <si>
    <t>88/71+76.08+2.05/28.11-39.79+19.38/98.8</t>
  </si>
  <si>
    <t>37.6/90+491.20/71*751.03+591-127.102-34.34</t>
  </si>
  <si>
    <t>68^2/97*5^9/13.2*29.18/38.92-90.44</t>
  </si>
  <si>
    <t>4212/69^2+5.99+714.3+1217-49.18+12</t>
  </si>
  <si>
    <t>6.6/210-46^3/6016-96*9.1-8^3+7.01</t>
  </si>
  <si>
    <t>54-59+55-41/43*28*45/14</t>
  </si>
  <si>
    <t>117+516/1230+61.5/3^5-57*40+41.3</t>
  </si>
  <si>
    <t>61*8-2.4-215.2*2/5.3-63+30.192</t>
  </si>
  <si>
    <t>100*321/20-2^11*14*20/83-68.18</t>
  </si>
  <si>
    <t>44.12*10+69-5+77-68-17/8.2</t>
  </si>
  <si>
    <t>89/27-86-74/78/55*2/53</t>
  </si>
  <si>
    <t>51/230-42/95+42-62-78+96</t>
  </si>
  <si>
    <t>0-3^12/7^6+5.5+919/22.3*341+875-283</t>
  </si>
  <si>
    <t>37.6/90+491.20/71*751.03+591-127.102-34.34</t>
    <phoneticPr fontId="1" type="noConversion"/>
  </si>
  <si>
    <t>DP</t>
    <phoneticPr fontId="1" type="noConversion"/>
  </si>
  <si>
    <t>Parse Tree</t>
    <phoneticPr fontId="1" type="noConversion"/>
  </si>
  <si>
    <t>Shunting Yard</t>
    <phoneticPr fontId="1" type="noConversion"/>
  </si>
  <si>
    <t>胡雅晴電腦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</si>
</sst>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9C0006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>
      <alignment vertical="center"/>
    </xf>
    <xf numFmtId="0" fontId="3" fillId="2" borderId="0" xfId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Parse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[1]Sheet1!$B$5:$B$9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[1]Sheet1!$C$5:$C$9</c:f>
              <c:numCache>
                <c:formatCode>General</c:formatCode>
                <c:ptCount val="5"/>
                <c:pt idx="0">
                  <c:v>0.15451531085968001</c:v>
                </c:pt>
                <c:pt idx="1">
                  <c:v>0.29007339477539001</c:v>
                </c:pt>
                <c:pt idx="2">
                  <c:v>0.55238366127014105</c:v>
                </c:pt>
                <c:pt idx="3">
                  <c:v>0.68721532621655201</c:v>
                </c:pt>
                <c:pt idx="4">
                  <c:v>0.75533485412597601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A-4C7D-85B1-73D6948C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5487"/>
        <c:axId val="2055051135"/>
      </c:scatterChart>
      <c:valAx>
        <c:axId val="20554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51135"/>
        <c:crosses val="autoZero"/>
        <c:crossBetween val="midCat"/>
      </c:valAx>
      <c:valAx>
        <c:axId val="20550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6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Shunting Yard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[1]Sheet1!$B$5:$B$9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[1]Sheet1!$D$5:$D$9</c:f>
              <c:numCache>
                <c:formatCode>General</c:formatCode>
                <c:ptCount val="5"/>
                <c:pt idx="0">
                  <c:v>8.2776546478271401E-2</c:v>
                </c:pt>
                <c:pt idx="1">
                  <c:v>0.14158511161804199</c:v>
                </c:pt>
                <c:pt idx="2">
                  <c:v>0.25682187080383301</c:v>
                </c:pt>
                <c:pt idx="3">
                  <c:v>0.33947801589965798</c:v>
                </c:pt>
                <c:pt idx="4">
                  <c:v>0.36832165718078602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0-403A-A84F-2FFA8BE5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1887"/>
        <c:axId val="2055048223"/>
      </c:scatterChart>
      <c:valAx>
        <c:axId val="20554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048223"/>
        <c:crosses val="autoZero"/>
        <c:crossBetween val="midCat"/>
      </c:valAx>
      <c:valAx>
        <c:axId val="20550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4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t_ps/t_sy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[1]Sheet1!$E$5:$E$9</c:f>
              <c:numCache>
                <c:formatCode>General</c:formatCode>
                <c:ptCount val="5"/>
                <c:pt idx="0">
                  <c:v>1.8666556824793339</c:v>
                </c:pt>
                <c:pt idx="1">
                  <c:v>2.0487563378692593</c:v>
                </c:pt>
                <c:pt idx="2">
                  <c:v>2.1508435381349025</c:v>
                </c:pt>
                <c:pt idx="3">
                  <c:v>2.0243293940414606</c:v>
                </c:pt>
                <c:pt idx="4">
                  <c:v>2.0507478705093614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C-4562-B42D-F6415B77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7407"/>
        <c:axId val="70894831"/>
      </c:scatterChart>
      <c:valAx>
        <c:axId val="69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94831"/>
        <c:crosses val="autoZero"/>
        <c:crossBetween val="midCat"/>
      </c:valAx>
      <c:valAx>
        <c:axId val="708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Parse</a:t>
            </a:r>
            <a:r>
              <a:rPr lang="zh-TW" altLang="en-US" baseline="0"/>
              <a:t> </a:t>
            </a:r>
            <a:r>
              <a:rPr lang="en-US" altLang="zh-TW" baseline="0"/>
              <a:t>Tree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[1]Sheet1!$C$30:$C$34</c:f>
              <c:numCache>
                <c:formatCode>General</c:formatCode>
                <c:ptCount val="5"/>
                <c:pt idx="0">
                  <c:v>0.24075889587402299</c:v>
                </c:pt>
                <c:pt idx="1">
                  <c:v>0.44465422630309998</c:v>
                </c:pt>
                <c:pt idx="2">
                  <c:v>0.66751519807815496</c:v>
                </c:pt>
                <c:pt idx="3">
                  <c:v>0.89112186431884699</c:v>
                </c:pt>
                <c:pt idx="4">
                  <c:v>1.12733078002929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5-4E71-B7BA-17022012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607"/>
        <c:axId val="1967040015"/>
      </c:scatterChart>
      <c:valAx>
        <c:axId val="691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7040015"/>
        <c:crosses val="autoZero"/>
        <c:crossBetween val="midCat"/>
      </c:valAx>
      <c:valAx>
        <c:axId val="19670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Shunting Yard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[1]Sheet1!$D$30:$D$34</c:f>
              <c:numCache>
                <c:formatCode>General</c:formatCode>
                <c:ptCount val="5"/>
                <c:pt idx="0">
                  <c:v>0.11645078659057601</c:v>
                </c:pt>
                <c:pt idx="1">
                  <c:v>0.22852087020874001</c:v>
                </c:pt>
                <c:pt idx="2">
                  <c:v>0.33067297935485801</c:v>
                </c:pt>
                <c:pt idx="3">
                  <c:v>0.44135999479565402</c:v>
                </c:pt>
                <c:pt idx="4">
                  <c:v>0.54355812072753895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8-43E2-BD52-66D9EAA5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2511"/>
        <c:axId val="69118207"/>
      </c:scatterChart>
      <c:valAx>
        <c:axId val="818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18207"/>
        <c:crosses val="autoZero"/>
        <c:crossBetween val="midCat"/>
      </c:valAx>
      <c:valAx>
        <c:axId val="691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t_ps/t_sy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[1]Sheet1!$B$30:$B$34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[1]Sheet1!$E$30:$E$34</c:f>
              <c:numCache>
                <c:formatCode>General</c:formatCode>
                <c:ptCount val="5"/>
                <c:pt idx="0">
                  <c:v>2.067473332923857</c:v>
                </c:pt>
                <c:pt idx="1">
                  <c:v>1.9457926354688533</c:v>
                </c:pt>
                <c:pt idx="2">
                  <c:v>2.0186566177269007</c:v>
                </c:pt>
                <c:pt idx="3">
                  <c:v>2.0190363304934986</c:v>
                </c:pt>
                <c:pt idx="4">
                  <c:v>2.0739838796270504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2-4F2B-8AE1-4D0BB334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3407"/>
        <c:axId val="1967044591"/>
      </c:scatterChart>
      <c:valAx>
        <c:axId val="6918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7044591"/>
        <c:crosses val="autoZero"/>
        <c:crossBetween val="midCat"/>
      </c:valAx>
      <c:valAx>
        <c:axId val="19670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18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27881</xdr:colOff>
      <xdr:row>1</xdr:row>
      <xdr:rowOff>17318</xdr:rowOff>
    </xdr:from>
    <xdr:to>
      <xdr:col>1</xdr:col>
      <xdr:colOff>410786</xdr:colOff>
      <xdr:row>6</xdr:row>
      <xdr:rowOff>55764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10A04-BA25-4E40-B8BC-DBEC1C4067EB}"/>
            </a:ext>
          </a:extLst>
        </xdr:cNvPr>
        <xdr:cNvSpPr txBox="1"/>
      </xdr:nvSpPr>
      <xdr:spPr>
        <a:xfrm>
          <a:off x="582063" y="207818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測資一</a:t>
          </a:r>
        </a:p>
      </xdr:txBody>
    </xdr:sp>
    <xdr:clientData/>
  </xdr:twoCellAnchor>
  <xdr:twoCellAnchor>
    <xdr:from>
      <xdr:col>1</xdr:col>
      <xdr:colOff>17317</xdr:colOff>
      <xdr:row>20</xdr:row>
      <xdr:rowOff>12469</xdr:rowOff>
    </xdr:from>
    <xdr:to>
      <xdr:col>1</xdr:col>
      <xdr:colOff>400222</xdr:colOff>
      <xdr:row>25</xdr:row>
      <xdr:rowOff>50915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78D088-AD93-4305-90CA-1151529B3BEF}"/>
            </a:ext>
          </a:extLst>
        </xdr:cNvPr>
        <xdr:cNvSpPr txBox="1"/>
      </xdr:nvSpPr>
      <xdr:spPr>
        <a:xfrm>
          <a:off x="571499" y="3822469"/>
          <a:ext cx="38290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測資二</a:t>
          </a:r>
        </a:p>
      </xdr:txBody>
    </xdr:sp>
    <xdr:clientData/>
  </xdr:twoCellAnchor>
  <xdr:twoCellAnchor>
    <xdr:from>
      <xdr:col>1</xdr:col>
      <xdr:colOff>23031</xdr:colOff>
      <xdr:row>40</xdr:row>
      <xdr:rowOff>2771</xdr:rowOff>
    </xdr:from>
    <xdr:to>
      <xdr:col>1</xdr:col>
      <xdr:colOff>398316</xdr:colOff>
      <xdr:row>45</xdr:row>
      <xdr:rowOff>41217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8ED03E3-CB21-4C44-8DBE-0FD987427D51}"/>
            </a:ext>
          </a:extLst>
        </xdr:cNvPr>
        <xdr:cNvSpPr txBox="1"/>
      </xdr:nvSpPr>
      <xdr:spPr>
        <a:xfrm>
          <a:off x="577213" y="7622771"/>
          <a:ext cx="37528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測資三</a:t>
          </a:r>
        </a:p>
      </xdr:txBody>
    </xdr:sp>
    <xdr:clientData/>
  </xdr:twoCellAnchor>
  <xdr:twoCellAnchor>
    <xdr:from>
      <xdr:col>1</xdr:col>
      <xdr:colOff>24069</xdr:colOff>
      <xdr:row>59</xdr:row>
      <xdr:rowOff>18184</xdr:rowOff>
    </xdr:from>
    <xdr:to>
      <xdr:col>1</xdr:col>
      <xdr:colOff>412689</xdr:colOff>
      <xdr:row>64</xdr:row>
      <xdr:rowOff>56630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E1A88D-DC3A-4743-A7D2-0837A5F2ABB8}"/>
            </a:ext>
          </a:extLst>
        </xdr:cNvPr>
        <xdr:cNvSpPr txBox="1"/>
      </xdr:nvSpPr>
      <xdr:spPr>
        <a:xfrm>
          <a:off x="578251" y="11257684"/>
          <a:ext cx="388620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測資四</a:t>
          </a:r>
        </a:p>
      </xdr:txBody>
    </xdr:sp>
    <xdr:clientData/>
  </xdr:twoCellAnchor>
  <xdr:twoCellAnchor>
    <xdr:from>
      <xdr:col>1</xdr:col>
      <xdr:colOff>15410</xdr:colOff>
      <xdr:row>79</xdr:row>
      <xdr:rowOff>25803</xdr:rowOff>
    </xdr:from>
    <xdr:to>
      <xdr:col>1</xdr:col>
      <xdr:colOff>394505</xdr:colOff>
      <xdr:row>84</xdr:row>
      <xdr:rowOff>64249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7601D4-016D-4532-853E-FEC83EC1B110}"/>
            </a:ext>
          </a:extLst>
        </xdr:cNvPr>
        <xdr:cNvSpPr txBox="1"/>
      </xdr:nvSpPr>
      <xdr:spPr>
        <a:xfrm>
          <a:off x="569592" y="15075303"/>
          <a:ext cx="379095" cy="990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100">
              <a:latin typeface="+mn-ea"/>
              <a:ea typeface="+mn-ea"/>
            </a:rPr>
            <a:t>測資五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62865</xdr:rowOff>
    </xdr:from>
    <xdr:to>
      <xdr:col>5</xdr:col>
      <xdr:colOff>388620</xdr:colOff>
      <xdr:row>24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B1C7-E935-4E21-AB6C-BD2083AF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10</xdr:row>
      <xdr:rowOff>76200</xdr:rowOff>
    </xdr:from>
    <xdr:to>
      <xdr:col>15</xdr:col>
      <xdr:colOff>300990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2AD15-2F53-42F3-AF6D-70BE11B9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368617</xdr:colOff>
      <xdr:row>10</xdr:row>
      <xdr:rowOff>85725</xdr:rowOff>
    </xdr:from>
    <xdr:to>
      <xdr:col>23</xdr:col>
      <xdr:colOff>522922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86F76-CFDF-4B45-848A-5FA7A065A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286702</xdr:colOff>
      <xdr:row>34</xdr:row>
      <xdr:rowOff>188595</xdr:rowOff>
    </xdr:from>
    <xdr:to>
      <xdr:col>5</xdr:col>
      <xdr:colOff>505777</xdr:colOff>
      <xdr:row>49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C6E22-DD69-4220-9075-665CC3626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</xdr:colOff>
      <xdr:row>34</xdr:row>
      <xdr:rowOff>188595</xdr:rowOff>
    </xdr:from>
    <xdr:to>
      <xdr:col>14</xdr:col>
      <xdr:colOff>172402</xdr:colOff>
      <xdr:row>49</xdr:row>
      <xdr:rowOff>74295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878BE-03F9-40EC-ACAC-FF4CB66C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267652</xdr:colOff>
      <xdr:row>35</xdr:row>
      <xdr:rowOff>7620</xdr:rowOff>
    </xdr:from>
    <xdr:to>
      <xdr:col>22</xdr:col>
      <xdr:colOff>420052</xdr:colOff>
      <xdr:row>49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4CD28F-D443-4AE9-A2DF-BB358C5BA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500</v>
          </cell>
          <cell r="C5">
            <v>0.15451531085968001</v>
          </cell>
          <cell r="D5">
            <v>8.2776546478271401E-2</v>
          </cell>
          <cell r="E5">
            <v>1.8666556824793339</v>
          </cell>
        </row>
        <row r="6">
          <cell r="B6">
            <v>1000</v>
          </cell>
          <cell r="C6">
            <v>0.29007339477539001</v>
          </cell>
          <cell r="D6">
            <v>0.14158511161804199</v>
          </cell>
          <cell r="E6">
            <v>2.0487563378692593</v>
          </cell>
        </row>
        <row r="7">
          <cell r="B7">
            <v>1500</v>
          </cell>
          <cell r="C7">
            <v>0.55238366127014105</v>
          </cell>
          <cell r="D7">
            <v>0.25682187080383301</v>
          </cell>
          <cell r="E7">
            <v>2.1508435381349025</v>
          </cell>
        </row>
        <row r="8">
          <cell r="B8">
            <v>2000</v>
          </cell>
          <cell r="C8">
            <v>0.68721532621655201</v>
          </cell>
          <cell r="D8">
            <v>0.33947801589965798</v>
          </cell>
          <cell r="E8">
            <v>2.0243293940414606</v>
          </cell>
        </row>
        <row r="9">
          <cell r="B9">
            <v>2500</v>
          </cell>
          <cell r="C9">
            <v>0.75533485412597601</v>
          </cell>
          <cell r="D9">
            <v>0.36832165718078602</v>
          </cell>
          <cell r="E9">
            <v>2.0507478705093614</v>
          </cell>
        </row>
        <row r="30">
          <cell r="B30">
            <v>500</v>
          </cell>
          <cell r="C30">
            <v>0.24075889587402299</v>
          </cell>
          <cell r="D30">
            <v>0.11645078659057601</v>
          </cell>
          <cell r="E30">
            <v>2.067473332923857</v>
          </cell>
        </row>
        <row r="31">
          <cell r="B31">
            <v>1000</v>
          </cell>
          <cell r="C31">
            <v>0.44465422630309998</v>
          </cell>
          <cell r="D31">
            <v>0.22852087020874001</v>
          </cell>
          <cell r="E31">
            <v>1.9457926354688533</v>
          </cell>
        </row>
        <row r="32">
          <cell r="B32">
            <v>1500</v>
          </cell>
          <cell r="C32">
            <v>0.66751519807815496</v>
          </cell>
          <cell r="D32">
            <v>0.33067297935485801</v>
          </cell>
          <cell r="E32">
            <v>2.0186566177269007</v>
          </cell>
        </row>
        <row r="33">
          <cell r="B33">
            <v>2000</v>
          </cell>
          <cell r="C33">
            <v>0.89112186431884699</v>
          </cell>
          <cell r="D33">
            <v>0.44135999479565402</v>
          </cell>
          <cell r="E33">
            <v>2.0190363304934986</v>
          </cell>
        </row>
        <row r="34">
          <cell r="B34">
            <v>2500</v>
          </cell>
          <cell r="C34">
            <v>1.12733078002929</v>
          </cell>
          <cell r="D34">
            <v>0.54355812072753895</v>
          </cell>
          <cell r="E34">
            <v>2.0739838796270504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2CAA-2D6D-4A8A-ABC6-C25FEE714E01}">
  <dimension ref="B1:L94"/>
  <sheetViews>
    <sheetView topLeftCell="E37" zoomScale="130" zoomScaleNormal="130" workbookViewId="0">
      <selection activeCell="G42" sqref="G42:H42"/>
    </sheetView>
  </sheetViews>
  <sheetFormatPr defaultRowHeight="15" x14ac:dyDescent="0.3"/>
  <cols>
    <col min="2" max="2" width="7" customWidth="1"/>
    <col min="3" max="3" width="125.75" customWidth="1"/>
    <col min="4" max="4" width="153.25" customWidth="1"/>
    <col min="5" max="5" width="19.375" customWidth="1"/>
    <col min="6" max="6" width="17.125" customWidth="1"/>
    <col min="7" max="7" width="21.75" customWidth="1"/>
    <col min="8" max="8" width="15.75" customWidth="1"/>
    <col min="9" max="9" width="24.75" customWidth="1"/>
    <col min="10" max="10" width="18.5" customWidth="1"/>
  </cols>
  <sheetData>
    <row r="1" spans="2:12" x14ac:dyDescent="0.3">
      <c r="C1" s="2" t="s">
        <v>15</v>
      </c>
      <c r="D1" s="2" t="s">
        <v>19</v>
      </c>
      <c r="E1" s="2" t="s">
        <v>20</v>
      </c>
      <c r="F1" s="2" t="s">
        <v>63</v>
      </c>
      <c r="G1" s="2" t="s">
        <v>23</v>
      </c>
      <c r="H1" s="2" t="s">
        <v>127</v>
      </c>
      <c r="I1" s="2" t="s">
        <v>94</v>
      </c>
      <c r="J1" s="2"/>
    </row>
    <row r="2" spans="2:12" x14ac:dyDescent="0.3">
      <c r="B2" s="1"/>
      <c r="C2" t="s">
        <v>96</v>
      </c>
      <c r="D2" t="s">
        <v>96</v>
      </c>
      <c r="E2">
        <v>2045.6079999999999</v>
      </c>
      <c r="F2">
        <v>2045.6079999999999</v>
      </c>
      <c r="G2">
        <v>2045.6079999999999</v>
      </c>
      <c r="H2">
        <v>2045.6079999999999</v>
      </c>
      <c r="I2">
        <f t="shared" ref="I2:I16" si="0">(E2-F2)/E2</f>
        <v>0</v>
      </c>
    </row>
    <row r="3" spans="2:12" x14ac:dyDescent="0.3">
      <c r="B3" s="1"/>
      <c r="C3" t="s">
        <v>97</v>
      </c>
      <c r="D3" t="s">
        <v>97</v>
      </c>
      <c r="E3">
        <v>119.979</v>
      </c>
      <c r="F3">
        <v>119.979</v>
      </c>
      <c r="G3">
        <v>119.979</v>
      </c>
      <c r="H3">
        <v>119.979</v>
      </c>
      <c r="I3">
        <f t="shared" si="0"/>
        <v>0</v>
      </c>
    </row>
    <row r="4" spans="2:12" x14ac:dyDescent="0.3">
      <c r="B4" s="1"/>
      <c r="C4" t="s">
        <v>98</v>
      </c>
      <c r="D4" t="s">
        <v>98</v>
      </c>
      <c r="E4">
        <v>309.89400000000001</v>
      </c>
      <c r="F4">
        <v>309.89400000000001</v>
      </c>
      <c r="G4">
        <v>309.89400000000001</v>
      </c>
      <c r="H4">
        <v>309.89400000000001</v>
      </c>
      <c r="I4">
        <f t="shared" si="0"/>
        <v>0</v>
      </c>
    </row>
    <row r="5" spans="2:12" x14ac:dyDescent="0.3">
      <c r="B5" s="1"/>
      <c r="C5" t="s">
        <v>99</v>
      </c>
      <c r="D5" t="s">
        <v>99</v>
      </c>
      <c r="E5">
        <v>9573</v>
      </c>
      <c r="F5">
        <v>9573</v>
      </c>
      <c r="G5">
        <v>9573</v>
      </c>
      <c r="H5">
        <v>9573</v>
      </c>
      <c r="I5">
        <f t="shared" si="0"/>
        <v>0</v>
      </c>
    </row>
    <row r="6" spans="2:12" x14ac:dyDescent="0.3">
      <c r="B6" s="1"/>
      <c r="C6" t="s">
        <v>100</v>
      </c>
      <c r="D6" t="s">
        <v>100</v>
      </c>
      <c r="E6">
        <v>3405</v>
      </c>
      <c r="F6">
        <v>3405</v>
      </c>
      <c r="G6">
        <v>3405</v>
      </c>
      <c r="H6">
        <v>3405</v>
      </c>
      <c r="I6">
        <f t="shared" si="0"/>
        <v>0</v>
      </c>
    </row>
    <row r="7" spans="2:12" x14ac:dyDescent="0.3">
      <c r="B7" s="1"/>
      <c r="C7" t="s">
        <v>101</v>
      </c>
      <c r="D7" t="s">
        <v>101</v>
      </c>
      <c r="E7">
        <v>1933.6679999999999</v>
      </c>
      <c r="F7">
        <v>1933.6679999999999</v>
      </c>
      <c r="G7">
        <v>1933.6679999999999</v>
      </c>
      <c r="H7">
        <v>1933.6679999999999</v>
      </c>
      <c r="I7">
        <f t="shared" si="0"/>
        <v>0</v>
      </c>
    </row>
    <row r="8" spans="2:12" x14ac:dyDescent="0.3">
      <c r="B8" s="1"/>
      <c r="C8" t="s">
        <v>102</v>
      </c>
      <c r="D8" t="s">
        <v>102</v>
      </c>
      <c r="E8">
        <v>18674402.588</v>
      </c>
      <c r="F8">
        <v>18674402.588</v>
      </c>
      <c r="G8">
        <v>18674402.588</v>
      </c>
      <c r="H8">
        <v>18674402.588</v>
      </c>
      <c r="I8">
        <f t="shared" si="0"/>
        <v>0</v>
      </c>
    </row>
    <row r="9" spans="2:12" x14ac:dyDescent="0.3">
      <c r="B9" s="1"/>
      <c r="C9" t="s">
        <v>103</v>
      </c>
      <c r="D9" t="s">
        <v>103</v>
      </c>
      <c r="E9">
        <v>-36.875999999999998</v>
      </c>
      <c r="F9">
        <v>-36.875999999999998</v>
      </c>
      <c r="G9">
        <v>-36.875999999999998</v>
      </c>
      <c r="H9">
        <v>-36.875999999999998</v>
      </c>
      <c r="I9">
        <f t="shared" si="0"/>
        <v>0</v>
      </c>
    </row>
    <row r="10" spans="2:12" x14ac:dyDescent="0.3">
      <c r="B10" s="1"/>
      <c r="C10" t="s">
        <v>104</v>
      </c>
      <c r="D10" t="s">
        <v>104</v>
      </c>
      <c r="E10">
        <v>-70407.687999999995</v>
      </c>
      <c r="F10">
        <v>-70407.687999999995</v>
      </c>
      <c r="G10">
        <v>-70407.687999999995</v>
      </c>
      <c r="H10">
        <v>-70407.687999999995</v>
      </c>
      <c r="I10">
        <f t="shared" si="0"/>
        <v>0</v>
      </c>
    </row>
    <row r="11" spans="2:12" x14ac:dyDescent="0.3">
      <c r="B11" s="1"/>
      <c r="C11" t="s">
        <v>105</v>
      </c>
      <c r="D11" t="s">
        <v>105</v>
      </c>
      <c r="E11">
        <v>38.957000000000001</v>
      </c>
      <c r="F11">
        <v>38.957000000000001</v>
      </c>
      <c r="G11">
        <v>38.957000000000001</v>
      </c>
      <c r="H11">
        <v>38.957000000000001</v>
      </c>
      <c r="I11">
        <f t="shared" si="0"/>
        <v>0</v>
      </c>
      <c r="K11" s="2"/>
      <c r="L11" s="2"/>
    </row>
    <row r="12" spans="2:12" x14ac:dyDescent="0.3">
      <c r="B12" s="1"/>
      <c r="C12" t="s">
        <v>106</v>
      </c>
      <c r="D12" t="s">
        <v>106</v>
      </c>
      <c r="E12">
        <v>-2038</v>
      </c>
      <c r="F12">
        <v>-2038</v>
      </c>
      <c r="G12">
        <v>-2038</v>
      </c>
      <c r="H12">
        <v>-2038</v>
      </c>
      <c r="I12">
        <f t="shared" si="0"/>
        <v>0</v>
      </c>
    </row>
    <row r="13" spans="2:12" x14ac:dyDescent="0.3">
      <c r="B13" s="1"/>
      <c r="C13" t="s">
        <v>107</v>
      </c>
      <c r="D13" t="s">
        <v>107</v>
      </c>
      <c r="E13">
        <v>-86.822999999999993</v>
      </c>
      <c r="F13">
        <v>-86.822999999999993</v>
      </c>
      <c r="G13">
        <v>-86.822999999999993</v>
      </c>
      <c r="H13">
        <v>-86.822999999999993</v>
      </c>
      <c r="I13">
        <f t="shared" si="0"/>
        <v>0</v>
      </c>
    </row>
    <row r="14" spans="2:12" x14ac:dyDescent="0.3">
      <c r="B14" s="1"/>
      <c r="C14" t="s">
        <v>108</v>
      </c>
      <c r="D14" t="s">
        <v>108</v>
      </c>
      <c r="E14">
        <v>102.98</v>
      </c>
      <c r="F14">
        <v>102.98</v>
      </c>
      <c r="G14">
        <v>102.98</v>
      </c>
      <c r="H14">
        <v>102.98</v>
      </c>
      <c r="I14">
        <f t="shared" si="0"/>
        <v>0</v>
      </c>
    </row>
    <row r="15" spans="2:12" x14ac:dyDescent="0.3">
      <c r="B15" s="1"/>
      <c r="C15" t="s">
        <v>109</v>
      </c>
      <c r="D15" t="s">
        <v>109</v>
      </c>
      <c r="E15">
        <v>-25.800999999999998</v>
      </c>
      <c r="F15">
        <v>-25.800999999999998</v>
      </c>
      <c r="G15">
        <v>-25.800999999999998</v>
      </c>
      <c r="H15">
        <v>-25.800999999999998</v>
      </c>
      <c r="I15">
        <f t="shared" si="0"/>
        <v>0</v>
      </c>
    </row>
    <row r="16" spans="2:12" x14ac:dyDescent="0.3">
      <c r="B16" s="1"/>
      <c r="C16" t="s">
        <v>110</v>
      </c>
      <c r="D16" t="s">
        <v>110</v>
      </c>
      <c r="E16">
        <v>-437745.527</v>
      </c>
      <c r="F16">
        <v>-437745.527</v>
      </c>
      <c r="G16">
        <v>-437745.527</v>
      </c>
      <c r="H16">
        <v>-437745.527</v>
      </c>
      <c r="I16">
        <f t="shared" si="0"/>
        <v>0</v>
      </c>
    </row>
    <row r="17" spans="2:9" x14ac:dyDescent="0.3">
      <c r="B17" s="1"/>
    </row>
    <row r="20" spans="2:9" x14ac:dyDescent="0.3">
      <c r="C20" s="2" t="s">
        <v>15</v>
      </c>
      <c r="D20" s="2" t="s">
        <v>19</v>
      </c>
      <c r="E20" s="2" t="s">
        <v>20</v>
      </c>
      <c r="F20" s="2" t="s">
        <v>63</v>
      </c>
      <c r="G20" s="2" t="s">
        <v>23</v>
      </c>
      <c r="H20" s="2" t="s">
        <v>127</v>
      </c>
      <c r="I20" s="2" t="s">
        <v>94</v>
      </c>
    </row>
    <row r="21" spans="2:9" x14ac:dyDescent="0.3">
      <c r="C21" t="s">
        <v>111</v>
      </c>
      <c r="D21" t="s">
        <v>111</v>
      </c>
      <c r="E21">
        <v>395301.24300000002</v>
      </c>
      <c r="F21">
        <v>395301.24300000002</v>
      </c>
      <c r="G21">
        <v>395301.24300000002</v>
      </c>
      <c r="H21">
        <v>395301.24300000002</v>
      </c>
      <c r="I21">
        <f t="shared" ref="I21:I35" si="1">(E21-F21)/E21</f>
        <v>0</v>
      </c>
    </row>
    <row r="22" spans="2:9" x14ac:dyDescent="0.3">
      <c r="C22" t="s">
        <v>112</v>
      </c>
      <c r="D22" t="s">
        <v>112</v>
      </c>
      <c r="E22">
        <v>1780.4780000000001</v>
      </c>
      <c r="F22">
        <v>1780.4780000000001</v>
      </c>
      <c r="G22">
        <v>1780.4780000000001</v>
      </c>
      <c r="H22">
        <v>1780.4780000000001</v>
      </c>
      <c r="I22">
        <f t="shared" si="1"/>
        <v>0</v>
      </c>
    </row>
    <row r="23" spans="2:9" x14ac:dyDescent="0.3">
      <c r="C23" t="s">
        <v>113</v>
      </c>
      <c r="D23" t="s">
        <v>113</v>
      </c>
      <c r="E23">
        <v>37.798999999999999</v>
      </c>
      <c r="F23">
        <v>37.798999999999999</v>
      </c>
      <c r="G23">
        <v>37.798999999999999</v>
      </c>
      <c r="H23">
        <v>37.798999999999999</v>
      </c>
      <c r="I23">
        <f t="shared" si="1"/>
        <v>0</v>
      </c>
    </row>
    <row r="24" spans="2:9" x14ac:dyDescent="0.3">
      <c r="C24" t="s">
        <v>114</v>
      </c>
      <c r="D24" t="s">
        <v>126</v>
      </c>
      <c r="E24">
        <v>5625.8339999999998</v>
      </c>
      <c r="F24">
        <v>5625.8339999999998</v>
      </c>
      <c r="G24">
        <v>5625.8339999999998</v>
      </c>
      <c r="H24">
        <v>5625.8339999999998</v>
      </c>
      <c r="I24">
        <f t="shared" si="1"/>
        <v>0</v>
      </c>
    </row>
    <row r="25" spans="2:9" x14ac:dyDescent="0.3">
      <c r="C25" t="s">
        <v>115</v>
      </c>
      <c r="D25" t="s">
        <v>115</v>
      </c>
      <c r="E25">
        <v>5288192.1550000003</v>
      </c>
      <c r="F25">
        <v>5288192.1550000003</v>
      </c>
      <c r="G25">
        <v>5288192.1550000003</v>
      </c>
      <c r="H25">
        <v>5288192.1550000003</v>
      </c>
      <c r="I25">
        <f t="shared" si="1"/>
        <v>0</v>
      </c>
    </row>
    <row r="26" spans="2:9" x14ac:dyDescent="0.3">
      <c r="C26" t="s">
        <v>116</v>
      </c>
      <c r="D26" t="s">
        <v>116</v>
      </c>
      <c r="E26">
        <v>1900.9949999999999</v>
      </c>
      <c r="F26">
        <v>1900.9949999999999</v>
      </c>
      <c r="G26">
        <v>1900.9949999999999</v>
      </c>
      <c r="H26">
        <v>1900.9949999999999</v>
      </c>
      <c r="I26">
        <f t="shared" si="1"/>
        <v>0</v>
      </c>
    </row>
    <row r="27" spans="2:9" x14ac:dyDescent="0.3">
      <c r="C27" t="s">
        <v>117</v>
      </c>
      <c r="D27" t="s">
        <v>117</v>
      </c>
      <c r="E27">
        <v>-1394.7380000000001</v>
      </c>
      <c r="F27">
        <v>-1394.7380000000001</v>
      </c>
      <c r="G27">
        <v>-1394.7380000000001</v>
      </c>
      <c r="H27">
        <v>-1394.7380000000001</v>
      </c>
      <c r="I27">
        <f t="shared" si="1"/>
        <v>0</v>
      </c>
    </row>
    <row r="28" spans="2:9" x14ac:dyDescent="0.3">
      <c r="C28" t="s">
        <v>118</v>
      </c>
      <c r="D28" t="s">
        <v>118</v>
      </c>
      <c r="E28">
        <v>-35.814</v>
      </c>
      <c r="F28">
        <v>-35.814</v>
      </c>
      <c r="G28">
        <v>-35.814</v>
      </c>
      <c r="H28">
        <v>-35.814</v>
      </c>
      <c r="I28">
        <f t="shared" si="1"/>
        <v>0</v>
      </c>
    </row>
    <row r="29" spans="2:9" x14ac:dyDescent="0.3">
      <c r="C29" t="s">
        <v>119</v>
      </c>
      <c r="D29" t="s">
        <v>119</v>
      </c>
      <c r="E29">
        <v>-2121.027</v>
      </c>
      <c r="F29">
        <v>-2121.027</v>
      </c>
      <c r="G29">
        <v>-2121.027</v>
      </c>
      <c r="H29">
        <v>-2121.027</v>
      </c>
      <c r="I29">
        <f t="shared" si="1"/>
        <v>0</v>
      </c>
    </row>
    <row r="30" spans="2:9" x14ac:dyDescent="0.3">
      <c r="C30" t="s">
        <v>120</v>
      </c>
      <c r="D30" t="s">
        <v>120</v>
      </c>
      <c r="E30">
        <v>371.584</v>
      </c>
      <c r="F30">
        <v>371.584</v>
      </c>
      <c r="G30">
        <v>371.584</v>
      </c>
      <c r="H30">
        <v>371.584</v>
      </c>
      <c r="I30">
        <f t="shared" si="1"/>
        <v>0</v>
      </c>
    </row>
    <row r="31" spans="2:9" x14ac:dyDescent="0.3">
      <c r="C31" t="s">
        <v>121</v>
      </c>
      <c r="D31" t="s">
        <v>121</v>
      </c>
      <c r="E31">
        <v>-5372.0959999999995</v>
      </c>
      <c r="F31">
        <v>-5372.0959999999995</v>
      </c>
      <c r="G31">
        <v>-5372.0959999999995</v>
      </c>
      <c r="H31">
        <v>-5372.0959999999995</v>
      </c>
      <c r="I31">
        <f t="shared" si="1"/>
        <v>0</v>
      </c>
    </row>
    <row r="32" spans="2:9" x14ac:dyDescent="0.3">
      <c r="C32" t="s">
        <v>122</v>
      </c>
      <c r="D32" t="s">
        <v>122</v>
      </c>
      <c r="E32">
        <v>512.12699999999995</v>
      </c>
      <c r="F32">
        <v>512.12699999999995</v>
      </c>
      <c r="G32">
        <v>512.12699999999995</v>
      </c>
      <c r="H32">
        <v>512.12699999999995</v>
      </c>
      <c r="I32">
        <f t="shared" si="1"/>
        <v>0</v>
      </c>
    </row>
    <row r="33" spans="3:10" x14ac:dyDescent="0.3">
      <c r="C33" t="s">
        <v>123</v>
      </c>
      <c r="D33" t="s">
        <v>123</v>
      </c>
      <c r="E33">
        <v>-82.703999999999994</v>
      </c>
      <c r="F33">
        <v>-82.703999999999994</v>
      </c>
      <c r="G33">
        <v>-82.703999999999994</v>
      </c>
      <c r="H33">
        <v>-82.703999999999994</v>
      </c>
      <c r="I33">
        <f t="shared" si="1"/>
        <v>0</v>
      </c>
    </row>
    <row r="34" spans="3:10" x14ac:dyDescent="0.3">
      <c r="C34" t="s">
        <v>124</v>
      </c>
      <c r="D34" t="s">
        <v>124</v>
      </c>
      <c r="E34">
        <v>-2.2200000000000002</v>
      </c>
      <c r="F34">
        <v>-2.2200000000000002</v>
      </c>
      <c r="G34">
        <v>-2.2200000000000002</v>
      </c>
      <c r="H34">
        <v>-2.2200000000000002</v>
      </c>
      <c r="I34">
        <f t="shared" si="1"/>
        <v>0</v>
      </c>
    </row>
    <row r="35" spans="3:10" x14ac:dyDescent="0.3">
      <c r="C35" t="s">
        <v>125</v>
      </c>
      <c r="D35" t="s">
        <v>125</v>
      </c>
      <c r="E35">
        <v>14645.852999999999</v>
      </c>
      <c r="F35">
        <v>14645.852999999999</v>
      </c>
      <c r="G35">
        <v>14645.852999999999</v>
      </c>
      <c r="H35">
        <v>14645.852999999999</v>
      </c>
      <c r="I35">
        <f t="shared" si="1"/>
        <v>0</v>
      </c>
    </row>
    <row r="40" spans="3:10" x14ac:dyDescent="0.3">
      <c r="C40" s="2" t="s">
        <v>15</v>
      </c>
      <c r="D40" s="2" t="s">
        <v>19</v>
      </c>
      <c r="E40" s="2" t="s">
        <v>20</v>
      </c>
      <c r="F40" s="2" t="s">
        <v>63</v>
      </c>
      <c r="G40" s="2" t="s">
        <v>23</v>
      </c>
      <c r="H40" s="2" t="s">
        <v>127</v>
      </c>
      <c r="I40" s="2" t="s">
        <v>94</v>
      </c>
      <c r="J40" s="2" t="s">
        <v>95</v>
      </c>
    </row>
    <row r="41" spans="3:10" x14ac:dyDescent="0.3">
      <c r="C41" t="s">
        <v>0</v>
      </c>
      <c r="D41" t="s">
        <v>24</v>
      </c>
      <c r="E41">
        <v>110804.97313</v>
      </c>
      <c r="F41">
        <v>110804.973</v>
      </c>
      <c r="G41">
        <v>110804.973</v>
      </c>
      <c r="H41">
        <v>110804.973</v>
      </c>
      <c r="I41">
        <f t="shared" ref="I41:I55" si="2">(G41-E41)/E41</f>
        <v>-1.1732325425627092E-9</v>
      </c>
      <c r="J41">
        <f>IF(-0.001&lt;I41 &amp; 0.001&gt;I41,1,0)</f>
        <v>1</v>
      </c>
    </row>
    <row r="42" spans="3:10" s="4" customFormat="1" x14ac:dyDescent="0.3">
      <c r="C42" s="4" t="s">
        <v>1</v>
      </c>
      <c r="D42" s="4" t="s">
        <v>16</v>
      </c>
      <c r="E42" s="4">
        <v>-12292.3</v>
      </c>
      <c r="F42" s="4">
        <v>-12292.266</v>
      </c>
      <c r="G42" s="4">
        <v>-12292.266</v>
      </c>
      <c r="H42" s="4">
        <v>-12292.263999999999</v>
      </c>
      <c r="I42" s="4">
        <f t="shared" si="2"/>
        <v>-2.7659591776681954E-6</v>
      </c>
      <c r="J42" s="4">
        <f t="shared" ref="J42:J55" si="3">IF(-0.001&lt;I42 &amp; 0.001&gt;I42,1,0)</f>
        <v>1</v>
      </c>
    </row>
    <row r="43" spans="3:10" x14ac:dyDescent="0.3">
      <c r="C43" t="s">
        <v>2</v>
      </c>
      <c r="D43" t="s">
        <v>25</v>
      </c>
      <c r="E43">
        <v>246.4264</v>
      </c>
      <c r="F43">
        <v>246.42599999999999</v>
      </c>
      <c r="G43">
        <v>246.42599999999999</v>
      </c>
      <c r="H43">
        <v>246.42599999999999</v>
      </c>
      <c r="I43">
        <f t="shared" si="2"/>
        <v>-1.6232027088545652E-6</v>
      </c>
      <c r="J43">
        <f t="shared" si="3"/>
        <v>1</v>
      </c>
    </row>
    <row r="44" spans="3:10" x14ac:dyDescent="0.3">
      <c r="C44" t="s">
        <v>3</v>
      </c>
      <c r="D44" t="s">
        <v>4</v>
      </c>
      <c r="E44">
        <v>-1263.471</v>
      </c>
      <c r="F44">
        <v>-1263.471</v>
      </c>
      <c r="G44">
        <v>-1263.471</v>
      </c>
      <c r="H44">
        <v>-1263.471</v>
      </c>
      <c r="I44">
        <f t="shared" si="2"/>
        <v>0</v>
      </c>
      <c r="J44">
        <f t="shared" si="3"/>
        <v>1</v>
      </c>
    </row>
    <row r="45" spans="3:10" x14ac:dyDescent="0.3">
      <c r="C45" t="s">
        <v>4</v>
      </c>
      <c r="D45" t="s">
        <v>26</v>
      </c>
      <c r="E45">
        <v>3.98353</v>
      </c>
      <c r="F45">
        <v>3.984</v>
      </c>
      <c r="G45">
        <v>3.984</v>
      </c>
      <c r="H45">
        <v>3.984</v>
      </c>
      <c r="I45">
        <f t="shared" si="2"/>
        <v>1.1798580655849723E-4</v>
      </c>
      <c r="J45">
        <f t="shared" si="3"/>
        <v>1</v>
      </c>
    </row>
    <row r="46" spans="3:10" x14ac:dyDescent="0.3">
      <c r="C46" t="s">
        <v>5</v>
      </c>
      <c r="D46" t="s">
        <v>28</v>
      </c>
      <c r="E46">
        <f>-1.665651 * 10^9</f>
        <v>-1665651000</v>
      </c>
      <c r="F46">
        <v>-1655651325.3670001</v>
      </c>
      <c r="G46">
        <v>-1655651325.3670001</v>
      </c>
      <c r="H46">
        <v>-1655651325.3670001</v>
      </c>
      <c r="I46">
        <f t="shared" si="2"/>
        <v>-6.0034632903290652E-3</v>
      </c>
      <c r="J46">
        <f t="shared" si="3"/>
        <v>1</v>
      </c>
    </row>
    <row r="47" spans="3:10" x14ac:dyDescent="0.3">
      <c r="C47" t="s">
        <v>6</v>
      </c>
      <c r="D47" t="s">
        <v>31</v>
      </c>
      <c r="E47">
        <v>-1028.81</v>
      </c>
      <c r="F47">
        <v>-1028.81</v>
      </c>
      <c r="G47">
        <v>-1028.81</v>
      </c>
      <c r="H47">
        <v>-1028.81</v>
      </c>
      <c r="I47">
        <f t="shared" si="2"/>
        <v>0</v>
      </c>
      <c r="J47">
        <f t="shared" si="3"/>
        <v>1</v>
      </c>
    </row>
    <row r="48" spans="3:10" x14ac:dyDescent="0.3">
      <c r="C48" t="s">
        <v>7</v>
      </c>
      <c r="D48" t="s">
        <v>17</v>
      </c>
      <c r="E48">
        <v>4.1816183200000001</v>
      </c>
      <c r="F48">
        <v>4.1859999999999999</v>
      </c>
      <c r="G48">
        <v>4.1859999999999999</v>
      </c>
      <c r="H48">
        <v>4.1859999999999999</v>
      </c>
      <c r="I48">
        <f t="shared" si="2"/>
        <v>1.047843123090161E-3</v>
      </c>
      <c r="J48">
        <f t="shared" si="3"/>
        <v>1</v>
      </c>
    </row>
    <row r="49" spans="3:10" x14ac:dyDescent="0.3">
      <c r="C49" t="s">
        <v>8</v>
      </c>
      <c r="D49" t="s">
        <v>18</v>
      </c>
      <c r="E49">
        <v>-81.096748000000005</v>
      </c>
      <c r="F49">
        <v>-81.096999999999994</v>
      </c>
      <c r="G49">
        <v>-81.096999999999994</v>
      </c>
      <c r="H49">
        <v>-81.096999999999994</v>
      </c>
      <c r="I49">
        <f t="shared" si="2"/>
        <v>3.1073995715467995E-6</v>
      </c>
      <c r="J49">
        <f t="shared" si="3"/>
        <v>1</v>
      </c>
    </row>
    <row r="50" spans="3:10" x14ac:dyDescent="0.3">
      <c r="C50" t="s">
        <v>9</v>
      </c>
      <c r="D50" t="s">
        <v>27</v>
      </c>
      <c r="E50">
        <v>811.65934200000004</v>
      </c>
      <c r="F50">
        <v>811.65899999999999</v>
      </c>
      <c r="G50">
        <v>811.65899999999999</v>
      </c>
      <c r="H50">
        <v>811.65899999999999</v>
      </c>
      <c r="I50">
        <f t="shared" si="2"/>
        <v>-4.2135903863720659E-7</v>
      </c>
      <c r="J50">
        <f t="shared" si="3"/>
        <v>1</v>
      </c>
    </row>
    <row r="51" spans="3:10" x14ac:dyDescent="0.3">
      <c r="C51" t="s">
        <v>10</v>
      </c>
      <c r="D51" t="s">
        <v>29</v>
      </c>
      <c r="E51">
        <v>2713422.5614</v>
      </c>
      <c r="F51">
        <v>2713422.5610000002</v>
      </c>
      <c r="G51">
        <v>2713422.5610000002</v>
      </c>
      <c r="H51">
        <v>2713422.5610000002</v>
      </c>
      <c r="I51">
        <f t="shared" si="2"/>
        <v>-1.4741522085743828E-10</v>
      </c>
      <c r="J51">
        <f t="shared" si="3"/>
        <v>1</v>
      </c>
    </row>
    <row r="52" spans="3:10" x14ac:dyDescent="0.3">
      <c r="C52" t="s">
        <v>11</v>
      </c>
      <c r="D52" t="s">
        <v>21</v>
      </c>
      <c r="E52">
        <v>-0.15243000000000001</v>
      </c>
      <c r="F52">
        <v>-0.152</v>
      </c>
      <c r="G52">
        <v>-0.152</v>
      </c>
      <c r="H52">
        <v>-0.152</v>
      </c>
      <c r="I52">
        <f t="shared" si="2"/>
        <v>-2.8209670012465634E-3</v>
      </c>
      <c r="J52">
        <f t="shared" si="3"/>
        <v>1</v>
      </c>
    </row>
    <row r="53" spans="3:10" x14ac:dyDescent="0.3">
      <c r="C53" t="s">
        <v>12</v>
      </c>
      <c r="D53" t="s">
        <v>32</v>
      </c>
      <c r="E53">
        <v>1940.5785699999999</v>
      </c>
      <c r="F53">
        <v>1940.579</v>
      </c>
      <c r="G53">
        <v>1940.579</v>
      </c>
      <c r="H53">
        <v>1940.579</v>
      </c>
      <c r="I53">
        <f t="shared" si="2"/>
        <v>2.2158340131068372E-7</v>
      </c>
      <c r="J53">
        <f t="shared" si="3"/>
        <v>1</v>
      </c>
    </row>
    <row r="54" spans="3:10" x14ac:dyDescent="0.3">
      <c r="C54" t="s">
        <v>13</v>
      </c>
      <c r="D54" t="s">
        <v>22</v>
      </c>
      <c r="E54">
        <v>14.558299999999999</v>
      </c>
      <c r="F54">
        <v>14.558</v>
      </c>
      <c r="G54">
        <v>14.558</v>
      </c>
      <c r="H54">
        <v>14.558</v>
      </c>
      <c r="I54">
        <f t="shared" si="2"/>
        <v>-2.0606801618272797E-5</v>
      </c>
      <c r="J54">
        <f t="shared" si="3"/>
        <v>1</v>
      </c>
    </row>
    <row r="55" spans="3:10" x14ac:dyDescent="0.3">
      <c r="C55" t="s">
        <v>14</v>
      </c>
      <c r="D55" t="s">
        <v>30</v>
      </c>
      <c r="E55">
        <v>119.85393999999999</v>
      </c>
      <c r="F55">
        <v>119.854</v>
      </c>
      <c r="G55">
        <v>119.854</v>
      </c>
      <c r="H55">
        <v>119.854</v>
      </c>
      <c r="I55">
        <f t="shared" si="2"/>
        <v>5.0060932502372441E-7</v>
      </c>
      <c r="J55">
        <f t="shared" si="3"/>
        <v>1</v>
      </c>
    </row>
    <row r="59" spans="3:10" x14ac:dyDescent="0.3">
      <c r="D59" s="2" t="s">
        <v>19</v>
      </c>
      <c r="E59" s="2" t="s">
        <v>20</v>
      </c>
      <c r="F59" s="2" t="s">
        <v>63</v>
      </c>
      <c r="G59" s="2" t="s">
        <v>23</v>
      </c>
      <c r="H59" s="2" t="s">
        <v>127</v>
      </c>
      <c r="I59" s="2" t="s">
        <v>94</v>
      </c>
      <c r="J59" s="2" t="s">
        <v>95</v>
      </c>
    </row>
    <row r="60" spans="3:10" x14ac:dyDescent="0.3">
      <c r="C60" t="s">
        <v>79</v>
      </c>
      <c r="D60" t="s">
        <v>33</v>
      </c>
      <c r="E60">
        <v>-8326.4775000000009</v>
      </c>
      <c r="F60">
        <v>-8326.4770000000008</v>
      </c>
      <c r="G60">
        <v>-8326.4770000000008</v>
      </c>
      <c r="H60">
        <v>-8326.4770000000008</v>
      </c>
      <c r="I60">
        <f t="shared" ref="I60:I74" si="4">(G60-E60)/E60</f>
        <v>-6.0049402655788525E-8</v>
      </c>
      <c r="J60">
        <f>IF(-0.001&lt;I60 &amp; 0.001&gt;I60,1,0)</f>
        <v>1</v>
      </c>
    </row>
    <row r="61" spans="3:10" x14ac:dyDescent="0.3">
      <c r="C61" t="s">
        <v>80</v>
      </c>
      <c r="D61" t="s">
        <v>44</v>
      </c>
      <c r="E61">
        <v>-361.48059999999998</v>
      </c>
      <c r="F61">
        <v>-361.48099999999999</v>
      </c>
      <c r="G61">
        <v>-361.48099999999999</v>
      </c>
      <c r="H61">
        <v>-361.48099999999999</v>
      </c>
      <c r="I61">
        <f t="shared" si="4"/>
        <v>1.1065600754598688E-6</v>
      </c>
      <c r="J61">
        <f t="shared" ref="J61:J74" si="5">IF(-0.001&lt;I61 &amp; 0.001&gt;I61,1,0)</f>
        <v>1</v>
      </c>
    </row>
    <row r="62" spans="3:10" x14ac:dyDescent="0.3">
      <c r="C62" t="s">
        <v>81</v>
      </c>
      <c r="D62" t="s">
        <v>34</v>
      </c>
      <c r="E62">
        <v>7623.4097899999997</v>
      </c>
      <c r="F62">
        <v>7623.41</v>
      </c>
      <c r="G62">
        <v>7623.41</v>
      </c>
      <c r="H62">
        <v>7623.41</v>
      </c>
      <c r="I62">
        <f t="shared" si="4"/>
        <v>2.7546728555427953E-8</v>
      </c>
      <c r="J62">
        <f t="shared" si="5"/>
        <v>1</v>
      </c>
    </row>
    <row r="63" spans="3:10" x14ac:dyDescent="0.3">
      <c r="C63" t="s">
        <v>82</v>
      </c>
      <c r="D63" t="s">
        <v>35</v>
      </c>
      <c r="E63">
        <v>-2499.49953</v>
      </c>
      <c r="F63">
        <v>-2499.5</v>
      </c>
      <c r="G63">
        <v>-2499.5</v>
      </c>
      <c r="H63">
        <v>-2499.5</v>
      </c>
      <c r="I63">
        <f t="shared" si="4"/>
        <v>1.8803764285974178E-7</v>
      </c>
      <c r="J63">
        <f t="shared" si="5"/>
        <v>1</v>
      </c>
    </row>
    <row r="64" spans="3:10" x14ac:dyDescent="0.3">
      <c r="C64" t="s">
        <v>83</v>
      </c>
      <c r="D64" t="s">
        <v>45</v>
      </c>
      <c r="E64">
        <v>108.741985</v>
      </c>
      <c r="F64">
        <v>108.742</v>
      </c>
      <c r="G64">
        <v>108.742</v>
      </c>
      <c r="H64">
        <v>108.742</v>
      </c>
      <c r="I64">
        <f t="shared" si="4"/>
        <v>1.3794120095160304E-7</v>
      </c>
      <c r="J64">
        <f t="shared" si="5"/>
        <v>1</v>
      </c>
    </row>
    <row r="65" spans="3:10" x14ac:dyDescent="0.3">
      <c r="C65" t="s">
        <v>84</v>
      </c>
      <c r="D65" t="s">
        <v>36</v>
      </c>
      <c r="E65">
        <v>-101.0808</v>
      </c>
      <c r="F65">
        <v>-101.081</v>
      </c>
      <c r="G65">
        <v>-101.081</v>
      </c>
      <c r="H65">
        <v>-101.081</v>
      </c>
      <c r="I65">
        <f t="shared" si="4"/>
        <v>1.9786151277655038E-6</v>
      </c>
      <c r="J65">
        <f t="shared" si="5"/>
        <v>1</v>
      </c>
    </row>
    <row r="66" spans="3:10" x14ac:dyDescent="0.3">
      <c r="C66" t="s">
        <v>85</v>
      </c>
      <c r="D66" t="s">
        <v>46</v>
      </c>
      <c r="E66">
        <v>335.91271699999999</v>
      </c>
      <c r="F66">
        <v>335.91300000000001</v>
      </c>
      <c r="G66">
        <v>335.91300000000001</v>
      </c>
      <c r="H66">
        <v>335.91300000000001</v>
      </c>
      <c r="I66">
        <f t="shared" si="4"/>
        <v>8.4248075676294846E-7</v>
      </c>
      <c r="J66">
        <f t="shared" si="5"/>
        <v>1</v>
      </c>
    </row>
    <row r="67" spans="3:10" x14ac:dyDescent="0.3">
      <c r="C67" t="s">
        <v>86</v>
      </c>
      <c r="D67" t="s">
        <v>37</v>
      </c>
      <c r="E67">
        <v>36.150599999999997</v>
      </c>
      <c r="F67">
        <v>36.151000000000003</v>
      </c>
      <c r="G67">
        <v>36.151000000000003</v>
      </c>
      <c r="H67">
        <v>36.151000000000003</v>
      </c>
      <c r="I67">
        <f t="shared" si="4"/>
        <v>1.106482326728113E-5</v>
      </c>
      <c r="J67">
        <f t="shared" si="5"/>
        <v>1</v>
      </c>
    </row>
    <row r="68" spans="3:10" x14ac:dyDescent="0.3">
      <c r="C68" t="s">
        <v>87</v>
      </c>
      <c r="D68" t="s">
        <v>38</v>
      </c>
      <c r="E68">
        <v>-47.241999999999997</v>
      </c>
      <c r="F68">
        <v>-47.241999999999997</v>
      </c>
      <c r="G68">
        <v>-47.241999999999997</v>
      </c>
      <c r="H68">
        <v>-47.241999999999997</v>
      </c>
      <c r="I68">
        <f t="shared" si="4"/>
        <v>0</v>
      </c>
      <c r="J68">
        <f t="shared" si="5"/>
        <v>1</v>
      </c>
    </row>
    <row r="69" spans="3:10" x14ac:dyDescent="0.3">
      <c r="C69" t="s">
        <v>88</v>
      </c>
      <c r="D69" t="s">
        <v>39</v>
      </c>
      <c r="E69">
        <v>-0.15304899999999999</v>
      </c>
      <c r="F69">
        <v>-0.153</v>
      </c>
      <c r="G69">
        <v>-0.153</v>
      </c>
      <c r="H69">
        <v>-0.153</v>
      </c>
      <c r="I69">
        <f t="shared" si="4"/>
        <v>-3.2015890335770566E-4</v>
      </c>
      <c r="J69">
        <f t="shared" si="5"/>
        <v>1</v>
      </c>
    </row>
    <row r="70" spans="3:10" x14ac:dyDescent="0.3">
      <c r="C70" t="s">
        <v>89</v>
      </c>
      <c r="D70" t="s">
        <v>47</v>
      </c>
      <c r="E70">
        <v>-689.49289999999996</v>
      </c>
      <c r="F70">
        <v>-689.49300000000005</v>
      </c>
      <c r="G70">
        <v>-689.49300000000005</v>
      </c>
      <c r="H70">
        <v>-689.49300000000005</v>
      </c>
      <c r="I70">
        <f t="shared" si="4"/>
        <v>1.4503412593310937E-7</v>
      </c>
      <c r="J70">
        <f t="shared" si="5"/>
        <v>1</v>
      </c>
    </row>
    <row r="71" spans="3:10" x14ac:dyDescent="0.3">
      <c r="C71" t="s">
        <v>90</v>
      </c>
      <c r="D71" t="s">
        <v>40</v>
      </c>
      <c r="E71">
        <v>2.7104590000000002</v>
      </c>
      <c r="F71">
        <v>2.71</v>
      </c>
      <c r="G71">
        <v>2.71</v>
      </c>
      <c r="H71">
        <v>2.71</v>
      </c>
      <c r="I71">
        <f t="shared" si="4"/>
        <v>-1.6934401147562431E-4</v>
      </c>
      <c r="J71">
        <f t="shared" si="5"/>
        <v>1</v>
      </c>
    </row>
    <row r="72" spans="3:10" x14ac:dyDescent="0.3">
      <c r="C72" t="s">
        <v>91</v>
      </c>
      <c r="D72" t="s">
        <v>41</v>
      </c>
      <c r="E72">
        <v>-7877.6437800000003</v>
      </c>
      <c r="F72">
        <v>-7887.6440000000002</v>
      </c>
      <c r="G72">
        <v>-7887.6440000000002</v>
      </c>
      <c r="H72">
        <v>-7887.6440000000002</v>
      </c>
      <c r="I72">
        <f t="shared" si="4"/>
        <v>1.2694430313526944E-3</v>
      </c>
      <c r="J72">
        <f t="shared" si="5"/>
        <v>1</v>
      </c>
    </row>
    <row r="73" spans="3:10" x14ac:dyDescent="0.3">
      <c r="C73" t="s">
        <v>92</v>
      </c>
      <c r="D73" t="s">
        <v>42</v>
      </c>
      <c r="E73">
        <v>-190485.83659600001</v>
      </c>
      <c r="F73">
        <v>-190485.837</v>
      </c>
      <c r="G73">
        <v>-190485.837</v>
      </c>
      <c r="H73">
        <v>-190485.837</v>
      </c>
      <c r="I73">
        <f t="shared" si="4"/>
        <v>2.1208925475448006E-9</v>
      </c>
      <c r="J73">
        <f t="shared" si="5"/>
        <v>1</v>
      </c>
    </row>
    <row r="74" spans="3:10" x14ac:dyDescent="0.3">
      <c r="C74" t="s">
        <v>93</v>
      </c>
      <c r="D74" t="s">
        <v>43</v>
      </c>
      <c r="E74">
        <v>55.577390000000001</v>
      </c>
      <c r="F74">
        <v>55.576999999999998</v>
      </c>
      <c r="G74">
        <v>55.576999999999998</v>
      </c>
      <c r="H74">
        <v>55.576999999999998</v>
      </c>
      <c r="I74">
        <f t="shared" si="4"/>
        <v>-7.0172420835702978E-6</v>
      </c>
      <c r="J74">
        <f t="shared" si="5"/>
        <v>1</v>
      </c>
    </row>
    <row r="79" spans="3:10" x14ac:dyDescent="0.3">
      <c r="D79" s="2" t="s">
        <v>19</v>
      </c>
      <c r="E79" s="2" t="s">
        <v>20</v>
      </c>
      <c r="F79" s="2" t="s">
        <v>63</v>
      </c>
      <c r="G79" s="2" t="s">
        <v>23</v>
      </c>
      <c r="H79" s="2" t="s">
        <v>127</v>
      </c>
      <c r="I79" s="2" t="s">
        <v>94</v>
      </c>
      <c r="J79" s="2" t="s">
        <v>95</v>
      </c>
    </row>
    <row r="80" spans="3:10" x14ac:dyDescent="0.3">
      <c r="C80" t="s">
        <v>64</v>
      </c>
      <c r="D80" t="s">
        <v>48</v>
      </c>
      <c r="E80">
        <v>-108809.24099999999</v>
      </c>
      <c r="F80">
        <v>-108809.24099999999</v>
      </c>
      <c r="G80">
        <v>-108809.24099999999</v>
      </c>
      <c r="H80">
        <v>-108809.24099999999</v>
      </c>
      <c r="I80">
        <f t="shared" ref="I80:I94" si="6">(G80-E80)/E80</f>
        <v>0</v>
      </c>
      <c r="J80">
        <f>IF(-0.001&lt;I80 &amp; 0.001&gt;I80,1,0)</f>
        <v>1</v>
      </c>
    </row>
    <row r="81" spans="3:10" x14ac:dyDescent="0.3">
      <c r="C81" t="s">
        <v>65</v>
      </c>
      <c r="D81" t="s">
        <v>59</v>
      </c>
      <c r="E81">
        <v>2982.8143</v>
      </c>
      <c r="F81">
        <v>2982.8139999999999</v>
      </c>
      <c r="G81">
        <v>2982.8139999999999</v>
      </c>
      <c r="H81">
        <v>2982.8139999999999</v>
      </c>
      <c r="I81">
        <f t="shared" si="6"/>
        <v>-1.00576157272703E-7</v>
      </c>
      <c r="J81">
        <f t="shared" ref="J81:J94" si="7">IF(-0.001&lt;I81 &amp; 0.001&gt;I81,1,0)</f>
        <v>1</v>
      </c>
    </row>
    <row r="82" spans="3:10" x14ac:dyDescent="0.3">
      <c r="C82" t="s">
        <v>66</v>
      </c>
      <c r="D82" t="s">
        <v>60</v>
      </c>
      <c r="E82">
        <f>-1.64533*10^9</f>
        <v>-1645330000</v>
      </c>
      <c r="F82">
        <v>-1645325502.901</v>
      </c>
      <c r="G82">
        <v>-1645325502.901</v>
      </c>
      <c r="H82">
        <v>-1645325502.901</v>
      </c>
      <c r="I82">
        <f t="shared" si="6"/>
        <v>-2.7332504725356688E-6</v>
      </c>
      <c r="J82">
        <f t="shared" si="7"/>
        <v>1</v>
      </c>
    </row>
    <row r="83" spans="3:10" s="4" customFormat="1" x14ac:dyDescent="0.3">
      <c r="C83" s="4" t="s">
        <v>67</v>
      </c>
      <c r="D83" s="4" t="s">
        <v>49</v>
      </c>
      <c r="E83" s="4">
        <v>179073.04</v>
      </c>
      <c r="F83" s="4">
        <v>179073.03700000001</v>
      </c>
      <c r="G83" s="4">
        <v>179073.03700000001</v>
      </c>
      <c r="H83" s="4">
        <v>179072.83600000001</v>
      </c>
      <c r="I83" s="4">
        <f t="shared" si="6"/>
        <v>-1.6752940570915653E-8</v>
      </c>
      <c r="J83" s="4">
        <f t="shared" si="7"/>
        <v>1</v>
      </c>
    </row>
    <row r="84" spans="3:10" x14ac:dyDescent="0.3">
      <c r="C84" t="s">
        <v>68</v>
      </c>
      <c r="D84" t="s">
        <v>50</v>
      </c>
      <c r="E84">
        <v>45442.351999999999</v>
      </c>
      <c r="F84">
        <v>45442.351999999999</v>
      </c>
      <c r="G84">
        <v>45442.351999999999</v>
      </c>
      <c r="H84">
        <v>45442.351999999999</v>
      </c>
      <c r="I84">
        <f t="shared" si="6"/>
        <v>0</v>
      </c>
      <c r="J84">
        <f t="shared" si="7"/>
        <v>1</v>
      </c>
    </row>
    <row r="85" spans="3:10" s="4" customFormat="1" x14ac:dyDescent="0.3">
      <c r="C85" s="4" t="s">
        <v>69</v>
      </c>
      <c r="D85" s="4" t="s">
        <v>51</v>
      </c>
      <c r="E85" s="4">
        <v>-169571.32</v>
      </c>
      <c r="F85" s="4">
        <v>-169571.31599999999</v>
      </c>
      <c r="G85" s="4">
        <v>-169571.31599999999</v>
      </c>
      <c r="H85" s="4">
        <v>-169572.53899999999</v>
      </c>
      <c r="I85" s="4">
        <f t="shared" si="6"/>
        <v>-2.3588894722095825E-8</v>
      </c>
      <c r="J85" s="4">
        <f t="shared" si="7"/>
        <v>1</v>
      </c>
    </row>
    <row r="86" spans="3:10" x14ac:dyDescent="0.3">
      <c r="C86" t="s">
        <v>70</v>
      </c>
      <c r="D86" t="s">
        <v>52</v>
      </c>
      <c r="E86">
        <v>794012144.73699999</v>
      </c>
      <c r="F86">
        <v>794012144.73699999</v>
      </c>
      <c r="G86">
        <v>794012144.73699999</v>
      </c>
      <c r="H86">
        <v>794012144.73699999</v>
      </c>
      <c r="I86">
        <f t="shared" si="6"/>
        <v>0</v>
      </c>
      <c r="J86">
        <f t="shared" si="7"/>
        <v>1</v>
      </c>
    </row>
    <row r="87" spans="3:10" x14ac:dyDescent="0.3">
      <c r="C87" t="s">
        <v>71</v>
      </c>
      <c r="D87" t="s">
        <v>61</v>
      </c>
      <c r="E87">
        <v>353642.26715999999</v>
      </c>
      <c r="F87">
        <v>353642.26699999999</v>
      </c>
      <c r="G87">
        <v>353642.26699999999</v>
      </c>
      <c r="H87">
        <v>353642.26699999999</v>
      </c>
      <c r="I87">
        <f t="shared" si="6"/>
        <v>-4.5243459511492863E-10</v>
      </c>
      <c r="J87">
        <f t="shared" si="7"/>
        <v>1</v>
      </c>
    </row>
    <row r="88" spans="3:10" s="4" customFormat="1" x14ac:dyDescent="0.3">
      <c r="C88" s="4" t="s">
        <v>72</v>
      </c>
      <c r="D88" s="4" t="s">
        <v>53</v>
      </c>
      <c r="E88" s="4">
        <v>223.43780899999999</v>
      </c>
      <c r="F88" s="4">
        <v>223.43799999999999</v>
      </c>
      <c r="G88" s="4">
        <v>223.43799999999999</v>
      </c>
      <c r="H88" s="4">
        <v>223.43700000000001</v>
      </c>
      <c r="I88" s="4">
        <f t="shared" si="6"/>
        <v>8.5482399266160203E-7</v>
      </c>
      <c r="J88" s="4">
        <f t="shared" si="7"/>
        <v>1</v>
      </c>
    </row>
    <row r="89" spans="3:10" s="4" customFormat="1" x14ac:dyDescent="0.3">
      <c r="C89" s="4" t="s">
        <v>73</v>
      </c>
      <c r="D89" s="4" t="s">
        <v>54</v>
      </c>
      <c r="E89" s="4">
        <v>-65371.6</v>
      </c>
      <c r="F89" s="4">
        <v>-65371.642</v>
      </c>
      <c r="G89" s="4">
        <v>-65371.642</v>
      </c>
      <c r="H89" s="4">
        <v>-65389.648999999998</v>
      </c>
      <c r="I89" s="4">
        <f t="shared" si="6"/>
        <v>6.4248083267474816E-7</v>
      </c>
      <c r="J89" s="4">
        <f t="shared" si="7"/>
        <v>1</v>
      </c>
    </row>
    <row r="90" spans="3:10" x14ac:dyDescent="0.3">
      <c r="C90" t="s">
        <v>74</v>
      </c>
      <c r="D90" t="s">
        <v>55</v>
      </c>
      <c r="E90">
        <v>84490815619.803101</v>
      </c>
      <c r="F90">
        <v>84990815619.802994</v>
      </c>
      <c r="G90">
        <v>84990815619.802994</v>
      </c>
      <c r="H90">
        <v>84990815619.802994</v>
      </c>
      <c r="I90">
        <f t="shared" si="6"/>
        <v>5.9178029745839307E-3</v>
      </c>
      <c r="J90">
        <f t="shared" si="7"/>
        <v>1</v>
      </c>
    </row>
    <row r="91" spans="3:10" x14ac:dyDescent="0.3">
      <c r="C91" t="s">
        <v>75</v>
      </c>
      <c r="D91" t="s">
        <v>62</v>
      </c>
      <c r="E91">
        <v>-39193434</v>
      </c>
      <c r="F91">
        <v>-39193433.725000001</v>
      </c>
      <c r="G91">
        <v>-39193433.725000001</v>
      </c>
      <c r="H91">
        <v>-39193433.725000001</v>
      </c>
      <c r="I91">
        <f t="shared" si="6"/>
        <v>-7.0164813450611107E-9</v>
      </c>
      <c r="J91">
        <f t="shared" si="7"/>
        <v>1</v>
      </c>
    </row>
    <row r="92" spans="3:10" x14ac:dyDescent="0.3">
      <c r="C92" t="s">
        <v>76</v>
      </c>
      <c r="D92" t="s">
        <v>56</v>
      </c>
      <c r="E92">
        <v>19.3749</v>
      </c>
      <c r="F92">
        <v>19.375</v>
      </c>
      <c r="G92">
        <v>19.375</v>
      </c>
      <c r="H92">
        <v>19.375</v>
      </c>
      <c r="I92">
        <f t="shared" si="6"/>
        <v>5.1613169616239025E-6</v>
      </c>
      <c r="J92">
        <f t="shared" si="7"/>
        <v>1</v>
      </c>
    </row>
    <row r="93" spans="3:10" x14ac:dyDescent="0.3">
      <c r="C93" t="s">
        <v>77</v>
      </c>
      <c r="D93" t="s">
        <v>57</v>
      </c>
      <c r="E93">
        <v>-4980.9429</v>
      </c>
      <c r="F93">
        <v>-4980.9430000000002</v>
      </c>
      <c r="G93">
        <v>-4980.9430000000002</v>
      </c>
      <c r="H93">
        <v>-4980.9430000000002</v>
      </c>
      <c r="I93">
        <f t="shared" si="6"/>
        <v>2.0076520090658261E-8</v>
      </c>
      <c r="J93">
        <f t="shared" si="7"/>
        <v>1</v>
      </c>
    </row>
    <row r="94" spans="3:10" x14ac:dyDescent="0.3">
      <c r="C94" t="s">
        <v>78</v>
      </c>
      <c r="D94" t="s">
        <v>58</v>
      </c>
      <c r="E94">
        <v>-5044.7299999999996</v>
      </c>
      <c r="F94">
        <v>-5044.7309999999998</v>
      </c>
      <c r="G94">
        <v>-5044.7309999999998</v>
      </c>
      <c r="H94">
        <v>-5044.7309999999998</v>
      </c>
      <c r="I94">
        <f t="shared" si="6"/>
        <v>1.9822666430190059E-7</v>
      </c>
      <c r="J94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3EC1-D31A-462B-BBCF-D1A6599BB080}">
  <dimension ref="B4:E52"/>
  <sheetViews>
    <sheetView workbookViewId="0">
      <selection activeCell="C26" sqref="C26"/>
    </sheetView>
  </sheetViews>
  <sheetFormatPr defaultRowHeight="15" x14ac:dyDescent="0.3"/>
  <cols>
    <col min="3" max="3" width="21.5" customWidth="1"/>
    <col min="4" max="4" width="22.625" customWidth="1"/>
    <col min="5" max="5" width="17.25" customWidth="1"/>
  </cols>
  <sheetData>
    <row r="4" spans="2:5" x14ac:dyDescent="0.3">
      <c r="C4" s="2" t="s">
        <v>128</v>
      </c>
      <c r="D4" s="2" t="s">
        <v>129</v>
      </c>
    </row>
    <row r="5" spans="2:5" x14ac:dyDescent="0.3">
      <c r="B5">
        <v>500</v>
      </c>
      <c r="C5">
        <v>0.15451531085968001</v>
      </c>
      <c r="D5">
        <v>8.2776546478271401E-2</v>
      </c>
      <c r="E5">
        <f>C5/D5</f>
        <v>1.8666556824793339</v>
      </c>
    </row>
    <row r="6" spans="2:5" x14ac:dyDescent="0.3">
      <c r="B6">
        <v>1000</v>
      </c>
      <c r="C6">
        <v>0.29007339477539001</v>
      </c>
      <c r="D6">
        <v>0.14158511161804199</v>
      </c>
      <c r="E6">
        <f t="shared" ref="E6:E9" si="0">C6/D6</f>
        <v>2.0487563378692593</v>
      </c>
    </row>
    <row r="7" spans="2:5" x14ac:dyDescent="0.3">
      <c r="B7">
        <v>1500</v>
      </c>
      <c r="C7">
        <v>0.55238366127014105</v>
      </c>
      <c r="D7">
        <v>0.25682187080383301</v>
      </c>
      <c r="E7">
        <f t="shared" si="0"/>
        <v>2.1508435381349025</v>
      </c>
    </row>
    <row r="8" spans="2:5" x14ac:dyDescent="0.3">
      <c r="B8">
        <v>2000</v>
      </c>
      <c r="C8">
        <v>0.68721532621655201</v>
      </c>
      <c r="D8">
        <v>0.33947801589965798</v>
      </c>
      <c r="E8">
        <f t="shared" si="0"/>
        <v>2.0243293940414606</v>
      </c>
    </row>
    <row r="9" spans="2:5" x14ac:dyDescent="0.3">
      <c r="B9">
        <v>2500</v>
      </c>
      <c r="C9">
        <v>0.75533485412597601</v>
      </c>
      <c r="D9">
        <v>0.36832165718078602</v>
      </c>
      <c r="E9">
        <f t="shared" si="0"/>
        <v>2.0507478705093614</v>
      </c>
    </row>
    <row r="29" spans="2:5" x14ac:dyDescent="0.3">
      <c r="C29" s="2" t="s">
        <v>128</v>
      </c>
      <c r="D29" s="2" t="s">
        <v>129</v>
      </c>
    </row>
    <row r="30" spans="2:5" x14ac:dyDescent="0.3">
      <c r="B30">
        <v>500</v>
      </c>
      <c r="C30">
        <v>0.24075889587402299</v>
      </c>
      <c r="D30">
        <v>0.11645078659057601</v>
      </c>
      <c r="E30">
        <f>C30/D30</f>
        <v>2.067473332923857</v>
      </c>
    </row>
    <row r="31" spans="2:5" x14ac:dyDescent="0.3">
      <c r="B31">
        <v>1000</v>
      </c>
      <c r="C31">
        <v>0.44465422630309998</v>
      </c>
      <c r="D31">
        <v>0.22852087020874001</v>
      </c>
      <c r="E31">
        <f t="shared" ref="E31:E34" si="1">C31/D31</f>
        <v>1.9457926354688533</v>
      </c>
    </row>
    <row r="32" spans="2:5" x14ac:dyDescent="0.3">
      <c r="B32">
        <v>1500</v>
      </c>
      <c r="C32">
        <v>0.66751519807815496</v>
      </c>
      <c r="D32">
        <v>0.33067297935485801</v>
      </c>
      <c r="E32">
        <f t="shared" si="1"/>
        <v>2.0186566177269007</v>
      </c>
    </row>
    <row r="33" spans="2:5" x14ac:dyDescent="0.3">
      <c r="B33">
        <v>2000</v>
      </c>
      <c r="C33">
        <v>0.89112186431884699</v>
      </c>
      <c r="D33">
        <v>0.44135999479565402</v>
      </c>
      <c r="E33">
        <f t="shared" si="1"/>
        <v>2.0190363304934986</v>
      </c>
    </row>
    <row r="34" spans="2:5" x14ac:dyDescent="0.3">
      <c r="B34">
        <v>2500</v>
      </c>
      <c r="C34">
        <v>1.12733078002929</v>
      </c>
      <c r="D34">
        <v>0.54355812072753895</v>
      </c>
      <c r="E34">
        <f t="shared" si="1"/>
        <v>2.0739838796270504</v>
      </c>
    </row>
    <row r="51" spans="3:5" x14ac:dyDescent="0.3">
      <c r="C51" s="3"/>
    </row>
    <row r="52" spans="3:5" x14ac:dyDescent="0.3">
      <c r="C52" s="2"/>
      <c r="D52" s="2"/>
      <c r="E52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E3BD-89DB-41CD-8DDC-01053D665924}">
  <dimension ref="B1:J10"/>
  <sheetViews>
    <sheetView tabSelected="1" workbookViewId="0">
      <selection activeCell="F7" sqref="F7"/>
    </sheetView>
  </sheetViews>
  <sheetFormatPr defaultRowHeight="15" x14ac:dyDescent="0.3"/>
  <cols>
    <col min="2" max="2" width="9.5" bestFit="1" customWidth="1"/>
    <col min="3" max="3" width="13.625" customWidth="1"/>
    <col min="4" max="4" width="12.125" customWidth="1"/>
    <col min="5" max="5" width="13" customWidth="1"/>
    <col min="6" max="6" width="16.375" customWidth="1"/>
    <col min="7" max="7" width="21" customWidth="1"/>
    <col min="8" max="8" width="17.625" customWidth="1"/>
    <col min="9" max="9" width="14.375" customWidth="1"/>
    <col min="10" max="10" width="20" customWidth="1"/>
  </cols>
  <sheetData>
    <row r="1" spans="2:10" x14ac:dyDescent="0.3">
      <c r="G1" s="2"/>
      <c r="H1" s="2"/>
      <c r="I1" s="2"/>
      <c r="J1" s="2"/>
    </row>
    <row r="4" spans="2:10" x14ac:dyDescent="0.3">
      <c r="B4">
        <v>20210704</v>
      </c>
      <c r="C4" t="s">
        <v>130</v>
      </c>
    </row>
    <row r="5" spans="2:10" x14ac:dyDescent="0.3">
      <c r="C5" s="2" t="s">
        <v>63</v>
      </c>
      <c r="D5" s="2" t="s">
        <v>23</v>
      </c>
      <c r="E5" s="2" t="s">
        <v>127</v>
      </c>
    </row>
    <row r="6" spans="2:10" x14ac:dyDescent="0.3">
      <c r="B6">
        <v>500</v>
      </c>
      <c r="C6">
        <v>0.144171953201293</v>
      </c>
      <c r="D6">
        <v>6.9812297821044894E-2</v>
      </c>
      <c r="E6">
        <v>0.193552255630493</v>
      </c>
    </row>
    <row r="7" spans="2:10" x14ac:dyDescent="0.3">
      <c r="B7">
        <v>1000</v>
      </c>
      <c r="C7">
        <v>0.27986168861389099</v>
      </c>
      <c r="D7">
        <v>0.14086246490478499</v>
      </c>
      <c r="E7">
        <v>0.41820526123046797</v>
      </c>
    </row>
    <row r="8" spans="2:10" x14ac:dyDescent="0.3">
      <c r="B8">
        <v>1500</v>
      </c>
      <c r="C8">
        <v>0.51274943351745605</v>
      </c>
      <c r="D8">
        <v>0.24626183509826599</v>
      </c>
    </row>
    <row r="9" spans="2:10" x14ac:dyDescent="0.3">
      <c r="B9">
        <v>2000</v>
      </c>
      <c r="C9">
        <v>0.67788720130920399</v>
      </c>
      <c r="D9">
        <v>0.32678532600402799</v>
      </c>
      <c r="E9">
        <v>1.06450247764587</v>
      </c>
    </row>
    <row r="10" spans="2:10" x14ac:dyDescent="0.3">
      <c r="B10">
        <v>2500</v>
      </c>
      <c r="C10">
        <v>0.723646640777587</v>
      </c>
      <c r="D10">
        <v>0.34778404235839799</v>
      </c>
      <c r="E10">
        <v>1.0049915313720701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time</vt:lpstr>
      <vt:lpstr>time 0704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HU</dc:creator>
  <cp:lastModifiedBy>Blake HU</cp:lastModifiedBy>
  <dcterms:created xsi:type="dcterms:W3CDTF">2021-07-03T11:45:05Z</dcterms:created>
  <dcterms:modified xsi:type="dcterms:W3CDTF">2021-07-04T12:36:35Z</dcterms:modified>
</cp:coreProperties>
</file>