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kenyareinsurance-my.sharepoint.com/personal/wangari_kenyare_co_ke/Documents/Documents/CC/BANK RECONCILIATION/"/>
    </mc:Choice>
  </mc:AlternateContent>
  <xr:revisionPtr revIDLastSave="0" documentId="8_{C3D47E6A-B5D2-4FE9-91BB-4C427C8CCD4D}" xr6:coauthVersionLast="47" xr6:coauthVersionMax="47" xr10:uidLastSave="{00000000-0000-0000-0000-000000000000}"/>
  <bookViews>
    <workbookView xWindow="-108" yWindow="-108" windowWidth="23256" windowHeight="12456" tabRatio="824" firstSheet="1" activeTab="1" xr2:uid="{00000000-000D-0000-FFFF-FFFF00000000}"/>
  </bookViews>
  <sheets>
    <sheet name="DEC 2022 CLOSING BAL" sheetId="7" r:id="rId1"/>
    <sheet name="CB COMPUTATION" sheetId="8" r:id="rId2"/>
    <sheet name="NOVEMBER 2023 BANK STATEMENT" sheetId="451" r:id="rId3"/>
    <sheet name="158209 HQ FINAL" sheetId="461" r:id="rId4"/>
    <sheet name="158259 HQ FINAL " sheetId="462" r:id="rId5"/>
    <sheet name="158209 ZAMBIA FINAL" sheetId="453" r:id="rId6"/>
    <sheet name="158209 UG FINAL" sheetId="454" r:id="rId7"/>
    <sheet name="158209 WA FINAL" sheetId="455" r:id="rId8"/>
    <sheet name="158259 WA FINAL" sheetId="463" r:id="rId9"/>
    <sheet name="158209 UG NOV" sheetId="459" r:id="rId10"/>
    <sheet name="158209 WA NOV " sheetId="460" r:id="rId11"/>
    <sheet name="158209 ZAMBIA NOV" sheetId="458" r:id="rId12"/>
    <sheet name="Bank Charges" sheetId="446" r:id="rId13"/>
    <sheet name="BANK STATEMENT REVISED" sheetId="452" r:id="rId14"/>
    <sheet name="158259 HQ NOV" sheetId="456" r:id="rId15"/>
    <sheet name="158209 HQ NOV" sheetId="457" r:id="rId16"/>
    <sheet name="OCTOBER RECON  " sheetId="474" r:id="rId17"/>
    <sheet name="NOVEMBER 2023 RECON" sheetId="475" r:id="rId18"/>
  </sheets>
  <definedNames>
    <definedName name="_xlnm._FilterDatabase" localSheetId="3" hidden="1">'158209 HQ FINAL'!$A$9:$S$1452</definedName>
    <definedName name="_xlnm._FilterDatabase" localSheetId="15" hidden="1">'158209 HQ NOV'!$A$9:$T$139</definedName>
    <definedName name="_xlnm._FilterDatabase" localSheetId="10" hidden="1">'158209 WA NOV '!$A$9:$T$16</definedName>
    <definedName name="_xlnm._FilterDatabase" localSheetId="14" hidden="1">'158259 HQ NOV'!$A$9:$S$31</definedName>
    <definedName name="_xlnm._FilterDatabase" localSheetId="2" hidden="1">'NOVEMBER 2023 BANK STATEMENT'!$A$1:$IB$119</definedName>
    <definedName name="_xlnm.Print_Area" localSheetId="1">'CB COMPUTATION'!$A$1:$C$21</definedName>
    <definedName name="_xlnm.Print_Area" localSheetId="17">'NOVEMBER 2023 RECON'!$A$1:$E$170</definedName>
    <definedName name="_xlnm.Print_Area" localSheetId="16">'OCTOBER RECON  '!$A$1:$E$146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2" i="457" l="1"/>
  <c r="B9" i="7"/>
  <c r="B3" i="8"/>
  <c r="B4" i="8" l="1"/>
  <c r="T9" i="446"/>
  <c r="C169" i="475" l="1"/>
  <c r="C26" i="475" s="1"/>
  <c r="C153" i="475"/>
  <c r="C18" i="475" s="1"/>
  <c r="D8" i="474"/>
  <c r="C62" i="475"/>
  <c r="C85" i="475" s="1"/>
  <c r="D35" i="475"/>
  <c r="D38" i="475" s="1"/>
  <c r="D8" i="475"/>
  <c r="T126" i="457"/>
  <c r="P90" i="457"/>
  <c r="U76" i="452"/>
  <c r="U75" i="452"/>
  <c r="U77" i="452"/>
  <c r="U46" i="452"/>
  <c r="U54" i="452"/>
  <c r="U73" i="452"/>
  <c r="U66" i="452"/>
  <c r="U53" i="452"/>
  <c r="U47" i="452"/>
  <c r="U45" i="452"/>
  <c r="U49" i="452"/>
  <c r="U48" i="452"/>
  <c r="U36" i="452"/>
  <c r="U34" i="452"/>
  <c r="U32" i="452"/>
  <c r="U30" i="452"/>
  <c r="U27" i="452"/>
  <c r="U24" i="452"/>
  <c r="U21" i="452"/>
  <c r="U15" i="452"/>
  <c r="U61" i="452"/>
  <c r="U43" i="452"/>
  <c r="U11" i="452"/>
  <c r="U8" i="452"/>
  <c r="U62" i="452"/>
  <c r="U58" i="452"/>
  <c r="U56" i="452"/>
  <c r="U72" i="452"/>
  <c r="U67" i="452"/>
  <c r="U71" i="452"/>
  <c r="U59" i="452"/>
  <c r="U63" i="452"/>
  <c r="U42" i="452"/>
  <c r="U33" i="452"/>
  <c r="U31" i="452"/>
  <c r="U29" i="452"/>
  <c r="U28" i="452"/>
  <c r="U26" i="452"/>
  <c r="U23" i="452"/>
  <c r="U22" i="452"/>
  <c r="U20" i="452"/>
  <c r="U19" i="452"/>
  <c r="U18" i="452"/>
  <c r="U17" i="452"/>
  <c r="U14" i="452"/>
  <c r="U12" i="452"/>
  <c r="U9" i="452"/>
  <c r="U5" i="452"/>
  <c r="U3" i="452"/>
  <c r="U2" i="452"/>
  <c r="U50" i="452"/>
  <c r="U4" i="452"/>
  <c r="U55" i="452"/>
  <c r="U44" i="452"/>
  <c r="U1" i="452"/>
  <c r="U74" i="452"/>
  <c r="U68" i="452"/>
  <c r="U60" i="452"/>
  <c r="U40" i="452"/>
  <c r="U64" i="452"/>
  <c r="U52" i="452"/>
  <c r="U35" i="452"/>
  <c r="U41" i="452"/>
  <c r="U37" i="452"/>
  <c r="U69" i="452"/>
  <c r="U65" i="452"/>
  <c r="U57" i="452"/>
  <c r="U51" i="452"/>
  <c r="U39" i="452"/>
  <c r="U38" i="452"/>
  <c r="U25" i="452"/>
  <c r="U16" i="452"/>
  <c r="U13" i="452"/>
  <c r="U10" i="452"/>
  <c r="U7" i="452"/>
  <c r="U6" i="452"/>
  <c r="U70" i="452"/>
  <c r="T30" i="457"/>
  <c r="T33" i="457"/>
  <c r="T36" i="457"/>
  <c r="T39" i="457"/>
  <c r="T41" i="457"/>
  <c r="T20" i="457"/>
  <c r="T17" i="457"/>
  <c r="T99" i="457"/>
  <c r="T97" i="457"/>
  <c r="T79" i="457"/>
  <c r="T75" i="457"/>
  <c r="T100" i="457"/>
  <c r="T103" i="457"/>
  <c r="T55" i="457"/>
  <c r="T54" i="457"/>
  <c r="T45" i="457"/>
  <c r="T82" i="457"/>
  <c r="T104" i="457"/>
  <c r="T70" i="457"/>
  <c r="T52" i="457"/>
  <c r="T43" i="457"/>
  <c r="T85" i="457"/>
  <c r="T71" i="457"/>
  <c r="T63" i="457"/>
  <c r="T58" i="457"/>
  <c r="T57" i="457"/>
  <c r="T86" i="457"/>
  <c r="T32" i="457"/>
  <c r="T29" i="457"/>
  <c r="T23" i="457"/>
  <c r="T14" i="457"/>
  <c r="T37" i="457"/>
  <c r="T18" i="457"/>
  <c r="T10" i="457"/>
  <c r="T35" i="457"/>
  <c r="T38" i="457"/>
  <c r="T26" i="457"/>
  <c r="T12" i="457"/>
  <c r="T21" i="457"/>
  <c r="T27" i="457"/>
  <c r="T31" i="457"/>
  <c r="T13" i="457"/>
  <c r="T40" i="457"/>
  <c r="T11" i="457"/>
  <c r="T28" i="457"/>
  <c r="T42" i="457"/>
  <c r="T56" i="457"/>
  <c r="T105" i="457"/>
  <c r="T76" i="457"/>
  <c r="T65" i="457"/>
  <c r="T67" i="457"/>
  <c r="T19" i="457"/>
  <c r="T15" i="457"/>
  <c r="T22" i="457"/>
  <c r="T16" i="457"/>
  <c r="T34" i="457"/>
  <c r="T25" i="457"/>
  <c r="T81" i="457"/>
  <c r="T68" i="457"/>
  <c r="T59" i="457"/>
  <c r="T95" i="457"/>
  <c r="T89" i="457"/>
  <c r="T96" i="457"/>
  <c r="T64" i="457"/>
  <c r="T106" i="457"/>
  <c r="T98" i="457"/>
  <c r="T69" i="457"/>
  <c r="T80" i="457"/>
  <c r="T77" i="457"/>
  <c r="T83" i="457"/>
  <c r="T84" i="457"/>
  <c r="T72" i="457"/>
  <c r="T62" i="457"/>
  <c r="T53" i="457"/>
  <c r="T66" i="457"/>
  <c r="T101" i="457"/>
  <c r="T102" i="457"/>
  <c r="T49" i="457"/>
  <c r="T73" i="457"/>
  <c r="T48" i="457"/>
  <c r="T46" i="457"/>
  <c r="T61" i="457"/>
  <c r="T50" i="457"/>
  <c r="T44" i="457"/>
  <c r="T60" i="457"/>
  <c r="T74" i="457"/>
  <c r="T51" i="457"/>
  <c r="T87" i="457"/>
  <c r="T78" i="457"/>
  <c r="T88" i="457"/>
  <c r="T47" i="457"/>
  <c r="T24" i="457"/>
  <c r="C47" i="475"/>
  <c r="FV127" i="452"/>
  <c r="FU127" i="452"/>
  <c r="FV126" i="452"/>
  <c r="FU126" i="452"/>
  <c r="FU9" i="451"/>
  <c r="FT9" i="451"/>
  <c r="FU8" i="451"/>
  <c r="FT8" i="451"/>
  <c r="C48" i="474" l="1"/>
  <c r="C50" i="474" s="1"/>
  <c r="C20" i="475"/>
  <c r="C24" i="475"/>
  <c r="U78" i="452"/>
  <c r="C135" i="474"/>
  <c r="D26" i="475" l="1"/>
  <c r="T127" i="457"/>
  <c r="T136" i="457"/>
  <c r="T130" i="457"/>
  <c r="T128" i="457"/>
  <c r="T129" i="457"/>
  <c r="C145" i="474"/>
  <c r="C26" i="474" s="1"/>
  <c r="C68" i="474"/>
  <c r="C82" i="474" s="1"/>
  <c r="D35" i="474"/>
  <c r="D38" i="474" s="1"/>
  <c r="T135" i="457" l="1"/>
  <c r="T132" i="457"/>
  <c r="T134" i="457"/>
  <c r="T139" i="457"/>
  <c r="T137" i="457"/>
  <c r="T131" i="457"/>
  <c r="T138" i="457"/>
  <c r="T133" i="457"/>
  <c r="C20" i="474"/>
  <c r="B5" i="8" l="1"/>
  <c r="C24" i="474" l="1"/>
  <c r="B6" i="8"/>
  <c r="B7" i="8"/>
  <c r="B9" i="8" l="1"/>
  <c r="B2" i="8" l="1"/>
  <c r="B11" i="8" s="1"/>
  <c r="D10" i="474" l="1"/>
  <c r="D12" i="474" s="1"/>
  <c r="D10" i="475"/>
  <c r="D12" i="475" s="1"/>
  <c r="D27" i="475" s="1"/>
  <c r="C18" i="474"/>
  <c r="D26" i="474" s="1"/>
  <c r="D27" i="474" s="1"/>
</calcChain>
</file>

<file path=xl/sharedStrings.xml><?xml version="1.0" encoding="utf-8"?>
<sst xmlns="http://schemas.openxmlformats.org/spreadsheetml/2006/main" count="21682" uniqueCount="3692">
  <si>
    <t>KENYA REINSURANCE CORPORATION</t>
  </si>
  <si>
    <t>USD</t>
  </si>
  <si>
    <t>Funds Transfer</t>
  </si>
  <si>
    <t>No</t>
  </si>
  <si>
    <t>1/AON RE AFRICA PL</t>
  </si>
  <si>
    <t>MUMBAI</t>
  </si>
  <si>
    <t>FIRST REINSURANCE BROKERS</t>
  </si>
  <si>
    <t>ATLAS REINSURANCE CONSULTANTS</t>
  </si>
  <si>
    <t>ACE INSURANCE BROKERS LTD</t>
  </si>
  <si>
    <t>J B BODA INSURANCE AND REINSURANCE</t>
  </si>
  <si>
    <t>Data Entry</t>
  </si>
  <si>
    <t>DUBAI</t>
  </si>
  <si>
    <t>MAHINDRA INSURANCE BROKERS LTD</t>
  </si>
  <si>
    <t>UNILIGHT REINSURANCE BROKERS</t>
  </si>
  <si>
    <t>FAIR INSURANCE AND REINSURANCE BROK</t>
  </si>
  <si>
    <t>EXCISE TAX ON COMMISSION</t>
  </si>
  <si>
    <t>GENESIS RISK MANAGERS</t>
  </si>
  <si>
    <t>AON RE AFRICA (PTY) LIMITED</t>
  </si>
  <si>
    <t>THE PLACE</t>
  </si>
  <si>
    <t>1 SANTON DRIVE</t>
  </si>
  <si>
    <t>JOHANNESBURG</t>
  </si>
  <si>
    <t>SBZAZAJJ</t>
  </si>
  <si>
    <t>COMMERCIAL AND GENERAL S.A.L</t>
  </si>
  <si>
    <t>KE1ACCHUSD 00002</t>
  </si>
  <si>
    <t>COMMISSION SERVICES CHARGE</t>
  </si>
  <si>
    <t>KE1TXNCUSD 00001</t>
  </si>
  <si>
    <t>Closing Balance For Account :- 158209:</t>
  </si>
  <si>
    <r>
      <t>Total Account</t>
    </r>
    <r>
      <rPr>
        <sz val="9"/>
        <color rgb="FF000000"/>
        <rFont val="Calibri"/>
        <family val="2"/>
        <scheme val="minor"/>
      </rPr>
      <t>:</t>
    </r>
  </si>
  <si>
    <t>DEBIT</t>
  </si>
  <si>
    <t>21.20202.158209.00000.0000.00000000000.000000</t>
  </si>
  <si>
    <t>Receipts</t>
  </si>
  <si>
    <t>CREDIT</t>
  </si>
  <si>
    <t>Payments</t>
  </si>
  <si>
    <t>Running Total</t>
  </si>
  <si>
    <t>Accounted_amount</t>
  </si>
  <si>
    <t>Transaction Amount</t>
  </si>
  <si>
    <t>Debit/Credit</t>
  </si>
  <si>
    <t>Currency</t>
  </si>
  <si>
    <t>Code Combination</t>
  </si>
  <si>
    <t>Party/Org Name</t>
  </si>
  <si>
    <t>Transaction Reference</t>
  </si>
  <si>
    <t>Transaction Description</t>
  </si>
  <si>
    <t>Journal Id</t>
  </si>
  <si>
    <t>Journal Name</t>
  </si>
  <si>
    <t>Batch Name</t>
  </si>
  <si>
    <t>Category</t>
  </si>
  <si>
    <t>Source/Module</t>
  </si>
  <si>
    <t>Requestor</t>
  </si>
  <si>
    <t>Period Name</t>
  </si>
  <si>
    <t>Trans Date</t>
  </si>
  <si>
    <t>GL DATE</t>
  </si>
  <si>
    <t>Opening Balance:</t>
  </si>
  <si>
    <t>Citi Bank Nairobi- Dollar</t>
  </si>
  <si>
    <t>Description:</t>
  </si>
  <si>
    <t>Account:</t>
  </si>
  <si>
    <t>Account Statement</t>
  </si>
  <si>
    <t>REINSURANCE SOLUTIONS INTERN'L (MAUR)</t>
  </si>
  <si>
    <t>11.40401.158209.00000.0000.00000000000.000000</t>
  </si>
  <si>
    <t>Payables</t>
  </si>
  <si>
    <t>Misc Receipts</t>
  </si>
  <si>
    <t>Receivables</t>
  </si>
  <si>
    <t>MBAABU, Mr. DENNIS GATOBU</t>
  </si>
  <si>
    <t>KILALIA, Ms. IRYCE SITAWA</t>
  </si>
  <si>
    <t>KIPROP, Mr. VINCENT KIPTUM</t>
  </si>
  <si>
    <t>11.20201.158209.00000.0000.00000000000.000000</t>
  </si>
  <si>
    <t>11.20203.158209.00000.0000.00000000000.000000</t>
  </si>
  <si>
    <t>11.20202.158209.00000.0000.00000000000.000000</t>
  </si>
  <si>
    <t>J.B BODA REINSURANCE BROKERS PRIVATE LTD</t>
  </si>
  <si>
    <t>12.20202.158209.00000.0000.00000000000.000000</t>
  </si>
  <si>
    <t>APEX INSURANCE BROKERS KENYA</t>
  </si>
  <si>
    <t>FAIR INSURANCE &amp; REINS BROKERS - MOROCCO</t>
  </si>
  <si>
    <t>PIONEER INS &amp; REINS BROKERS PVT. LTD</t>
  </si>
  <si>
    <t>KAY INTERNATIONAL AMEA</t>
  </si>
  <si>
    <t>ED BROKING LLP</t>
  </si>
  <si>
    <t>J. B. BODA &amp; CO. (S) PTE. LTD</t>
  </si>
  <si>
    <t>AFRO-ASIAN INSURANCE SERVICES - UK</t>
  </si>
  <si>
    <t>INTERLINK INS &amp; REINS BROKERS PVT LTD</t>
  </si>
  <si>
    <t>FENCHURCH FARIS LTD</t>
  </si>
  <si>
    <t>158259  ZAMBIA</t>
  </si>
  <si>
    <t>158209 ZAMBIA</t>
  </si>
  <si>
    <t>158259 W.A</t>
  </si>
  <si>
    <t>158209 W.A</t>
  </si>
  <si>
    <t>158259 HQD</t>
  </si>
  <si>
    <t>158209 HQD</t>
  </si>
  <si>
    <t>Opening</t>
  </si>
  <si>
    <t>CB BALANCE COMPUTATION</t>
  </si>
  <si>
    <t xml:space="preserve"> AMOUNT </t>
  </si>
  <si>
    <t>AMOUNT</t>
  </si>
  <si>
    <t xml:space="preserve"> USD </t>
  </si>
  <si>
    <t>BALANCE AS PER BANK STATEMENT (A)</t>
  </si>
  <si>
    <t>BALANCE AS PER CASHBOOK (B )</t>
  </si>
  <si>
    <t>RECONCILLING ITEMS</t>
  </si>
  <si>
    <t>ADD:</t>
  </si>
  <si>
    <t>CREDITS  IN BANK STATEMENT NOT IN CASHBOOK</t>
  </si>
  <si>
    <t>CREDITS IN CASHBOOK NOT IN BANK STATEMENT</t>
  </si>
  <si>
    <t>LESS:</t>
  </si>
  <si>
    <t>DEBITS  IN BANK STATEMENTS NOT IN CASHBOOK</t>
  </si>
  <si>
    <t>DEBITS IN CASH BOOK NOT IN BANK STATEMENT</t>
  </si>
  <si>
    <t xml:space="preserve">   </t>
  </si>
  <si>
    <t xml:space="preserve">PREPARED BY:   </t>
  </si>
  <si>
    <t>DATE</t>
  </si>
  <si>
    <t xml:space="preserve">    </t>
  </si>
  <si>
    <t xml:space="preserve">CHECKED BY:    </t>
  </si>
  <si>
    <t xml:space="preserve">APPROVED BY:  </t>
  </si>
  <si>
    <t>DEBITS IN THE BANK STATEMENT NOT IN THE CASHBOOK</t>
  </si>
  <si>
    <t>DETAILS</t>
  </si>
  <si>
    <t xml:space="preserve"> AMOUNT(USD) </t>
  </si>
  <si>
    <t xml:space="preserve"> REMARKS </t>
  </si>
  <si>
    <t>PAYEES NAME</t>
  </si>
  <si>
    <t>SYNERGY REINSURANCE SPECIALIST (LABUAN) LIMITED</t>
  </si>
  <si>
    <t>APEX INSURANCE</t>
  </si>
  <si>
    <t>SALASAR SERVICES(INSURANCE BROKERS) PVT. LTD</t>
  </si>
  <si>
    <t>CREDITS IN THE BANK STATEMENT NOT IN THE CASHBOOK</t>
  </si>
  <si>
    <t>DEBITS IN CASHBOOK NOT IN BANK STATEMENT</t>
  </si>
  <si>
    <t>CSC COMPUTER  SCIENCES MIDDLE EAST</t>
  </si>
  <si>
    <t>Citibank usd clearing</t>
  </si>
  <si>
    <t>Adjustment</t>
  </si>
  <si>
    <t>Manual</t>
  </si>
  <si>
    <t>ANN KASIMU</t>
  </si>
  <si>
    <t xml:space="preserve"> </t>
  </si>
  <si>
    <t>LA MEDITERRANEENNE D'ASSURANCE</t>
  </si>
  <si>
    <t>11.40401.158259.00000.0000.00000000000.000000</t>
  </si>
  <si>
    <t xml:space="preserve">DATE  </t>
  </si>
  <si>
    <t xml:space="preserve">                                                 </t>
  </si>
  <si>
    <t xml:space="preserve">                                                        </t>
  </si>
  <si>
    <t>DECEMBER</t>
  </si>
  <si>
    <t>CITIBANK</t>
  </si>
  <si>
    <t>NAIROBI CITIBANK</t>
  </si>
  <si>
    <t>EXCISE DUTY CHARGES FOR REF: KE1ACCHUSD 00002</t>
  </si>
  <si>
    <t>EXCISE DUTY CHARGES FOR REF: KE1TXNCUSD 00001</t>
  </si>
  <si>
    <t>COMESA REGIONAL CUSTOM TRANSIT POOL(RCTG)</t>
  </si>
  <si>
    <t>TO BE RECEIPTED</t>
  </si>
  <si>
    <t>FAIR AVIATION POOL</t>
  </si>
  <si>
    <t>12.20201.158209.00000.0000.00000000000.000000</t>
  </si>
  <si>
    <t>RELIANCE GENERAL INS.COMPANY</t>
  </si>
  <si>
    <t>M B BODA REINSURANCE BROKERS PVT. LTD</t>
  </si>
  <si>
    <t>STS INTERNATIONAL INSURANCE AND REINSURANCE BROKER</t>
  </si>
  <si>
    <t>COMMERCIAL &amp; GENERAL REINSURANCE BROKERS</t>
  </si>
  <si>
    <t>INDIA INSURE RISK MANAGEMENT AND INSURANCE BROKING</t>
  </si>
  <si>
    <t>TOWER INS &amp; REINS BROKERS (INDIA) PVT LTD</t>
  </si>
  <si>
    <t>TYSER &amp; COMPANY LTD</t>
  </si>
  <si>
    <t>BOUBYAN TAKAFUL INSURANCE</t>
  </si>
  <si>
    <t>MC KENNEDY INTERNATIONAL LTD</t>
  </si>
  <si>
    <t>CHEDID RE</t>
  </si>
  <si>
    <t>UNITED INSURANCE BROKERS LTD (UIB),UK</t>
  </si>
  <si>
    <t>LA MEDITERRANEENNE D'ASS.&amp; DE REASS. (MARE)</t>
  </si>
  <si>
    <t>158209 UGANDA</t>
  </si>
  <si>
    <t>158259 UGANDA</t>
  </si>
  <si>
    <t>REINSURANCE SOLUTIONS COTE D'IVOIRE</t>
  </si>
  <si>
    <t>ANAND RATHI INSURANCE BROKERS</t>
  </si>
  <si>
    <t>ELLGEO RE LTD</t>
  </si>
  <si>
    <t>GUY CARPENTER &amp; COMPANY LTD-UK</t>
  </si>
  <si>
    <t>J.B BODA &amp; CO.(UK) LTD INSURANCE &amp; REINSURANCE BRO</t>
  </si>
  <si>
    <t>METROPOLITAN LIFE KENYA LTD</t>
  </si>
  <si>
    <t>GROUPMED REINSURANCE BROKERS LTD</t>
  </si>
  <si>
    <t>Sanlam Investments East Africa Limited</t>
  </si>
  <si>
    <t>21.40401.158209.00000.0000.00000000000.000000</t>
  </si>
  <si>
    <t>THE UNITED AFRICAN INS.BROKERS LTD</t>
  </si>
  <si>
    <t>22.20202.158209.00000.0000.00000000000.000000</t>
  </si>
  <si>
    <t>KES</t>
  </si>
  <si>
    <t>USD (6,013.56) TO BE RECEIPTED BY WA</t>
  </si>
  <si>
    <t>ACENTRIA INTERNATIONAL REINSURANCE BROKERS LIMITED</t>
  </si>
  <si>
    <t>RW43453 USD 9,435.05 PASS A JOURNAL</t>
  </si>
  <si>
    <t>WA TO ADVICE</t>
  </si>
  <si>
    <t>31.20201.158209.00000.0000.00000000000.000000</t>
  </si>
  <si>
    <t>TECHNICAL</t>
  </si>
  <si>
    <t>ORGANISATION INTERNATIONALE</t>
  </si>
  <si>
    <t>BKIDGB2L</t>
  </si>
  <si>
    <t>SIR VITHALDAS THECKERSEY MARG</t>
  </si>
  <si>
    <t>MAKER BHAVAN NO.1</t>
  </si>
  <si>
    <t>GB13BKID60939051009354</t>
  </si>
  <si>
    <t>LOCKTON INSURANCE BROKERS</t>
  </si>
  <si>
    <t>LOYDGB21009</t>
  </si>
  <si>
    <t>LONDON EC3N 1LQ</t>
  </si>
  <si>
    <t>16 ST CLARE STREET</t>
  </si>
  <si>
    <t>THIRD FLOOR</t>
  </si>
  <si>
    <t>CLAIM</t>
  </si>
  <si>
    <t>TO REGOGNIZE A RECEIPT RCEIPTED IN CITI USD INSTEAD GULF USD</t>
  </si>
  <si>
    <t>RW45845 Payments USD</t>
  </si>
  <si>
    <t>70069 SICS A 400 3562681</t>
  </si>
  <si>
    <t>RW45844 Receipts USD</t>
  </si>
  <si>
    <t>69777 SICS A 400 3558945</t>
  </si>
  <si>
    <t>RW45793 Payments USD</t>
  </si>
  <si>
    <t>69732 SICS A 400 3558945</t>
  </si>
  <si>
    <t>RW45769 Payments USD</t>
  </si>
  <si>
    <t>RW45774 Payments USD</t>
  </si>
  <si>
    <t>RW45771 Payments USD</t>
  </si>
  <si>
    <t>RW45784 Payments USD</t>
  </si>
  <si>
    <t>RW45773 Payments USD</t>
  </si>
  <si>
    <t>RW45763 Receipts USD</t>
  </si>
  <si>
    <t>69680 SICS A 400 3558087</t>
  </si>
  <si>
    <t>RW45764 Receipts USD</t>
  </si>
  <si>
    <t>RW45765 Receipts USD</t>
  </si>
  <si>
    <t>RW45772 Receipts USD</t>
  </si>
  <si>
    <t>69683 SICS A 400 3558123</t>
  </si>
  <si>
    <t>RW45783 Receipts USD</t>
  </si>
  <si>
    <t>69688 SICS A 400 3558184</t>
  </si>
  <si>
    <t>RW45677 Payments USD</t>
  </si>
  <si>
    <t>69728 SICS A 400 3558481</t>
  </si>
  <si>
    <t>RW45669 Payments USD</t>
  </si>
  <si>
    <t>RW45680 Payments USD</t>
  </si>
  <si>
    <t>69727 SICS A 400 3558461</t>
  </si>
  <si>
    <t>RW45673 Payments USD</t>
  </si>
  <si>
    <t>RW45681 Payments KES</t>
  </si>
  <si>
    <t>RW45685 Payments USD</t>
  </si>
  <si>
    <t>RW45668 Payments USD</t>
  </si>
  <si>
    <t>RW45650 Payments USD</t>
  </si>
  <si>
    <t>69731 SICS A 400 3558945</t>
  </si>
  <si>
    <t>RW45640 Payments USD</t>
  </si>
  <si>
    <t>RW45652 Payments USD</t>
  </si>
  <si>
    <t>RW45708 Payments USD</t>
  </si>
  <si>
    <t>RW45651 Payments USD</t>
  </si>
  <si>
    <t>RW45641 Payments USD</t>
  </si>
  <si>
    <t>LRW3071 Payments USD</t>
  </si>
  <si>
    <t>70270 SICS A 400 3558461</t>
  </si>
  <si>
    <t>RW45667 Payments USD</t>
  </si>
  <si>
    <t>RW45752 Receipts USD</t>
  </si>
  <si>
    <t>69404 SICS A 400 3554983</t>
  </si>
  <si>
    <t>RW45748 Receipts USD</t>
  </si>
  <si>
    <t>69403 SICS A 400 3554959</t>
  </si>
  <si>
    <t>RW45749 Receipts USD</t>
  </si>
  <si>
    <t>RW45741 Receipts USD</t>
  </si>
  <si>
    <t>69401 SICS A 400 3554933</t>
  </si>
  <si>
    <t>RW45742 Receipts USD</t>
  </si>
  <si>
    <t>RW45740 Receipts USD</t>
  </si>
  <si>
    <t>RW45739 Receipts USD</t>
  </si>
  <si>
    <t>69400 SICS A 400 3554911</t>
  </si>
  <si>
    <t>RW45736 Receipts USD</t>
  </si>
  <si>
    <t>RW45687 Receipts USD</t>
  </si>
  <si>
    <t>69387 SICS A 400 3554506</t>
  </si>
  <si>
    <t>RW45688 Receipts USD</t>
  </si>
  <si>
    <t>RW45689 Receipts USD</t>
  </si>
  <si>
    <t>RW45690 Receipts USD</t>
  </si>
  <si>
    <t>RW45691 Receipts USD</t>
  </si>
  <si>
    <t>RW45675 Payments USD</t>
  </si>
  <si>
    <t>69390 SICS A 400 3554605</t>
  </si>
  <si>
    <t>RW45676 Receipts USD</t>
  </si>
  <si>
    <t>69347 SICS A 400 3554139</t>
  </si>
  <si>
    <t>RW45664 Receipts USD</t>
  </si>
  <si>
    <t>69339 SICS A 400 3553998</t>
  </si>
  <si>
    <t>RW45678 Receipts USD</t>
  </si>
  <si>
    <t>RW45659 Receipts USD</t>
  </si>
  <si>
    <t>69308 SICS A 400 3553998</t>
  </si>
  <si>
    <t>RW45646 Receipts USD</t>
  </si>
  <si>
    <t>69303 SICS A 400 3553998</t>
  </si>
  <si>
    <t>RW45647 Receipts USD</t>
  </si>
  <si>
    <t>RW45644 Payments USD</t>
  </si>
  <si>
    <t>RW45655 Receipts USD</t>
  </si>
  <si>
    <t>RW45656 Receipts USD</t>
  </si>
  <si>
    <t>RW45662 Receipts USD</t>
  </si>
  <si>
    <t>RW45660 Receipts USD</t>
  </si>
  <si>
    <t>RW45661 Receipts USD</t>
  </si>
  <si>
    <t>RW45621 Payments USD</t>
  </si>
  <si>
    <t>69342 SICS A 400 3553998</t>
  </si>
  <si>
    <t>RW45602 Receipts USD</t>
  </si>
  <si>
    <t>69068 SICS A 400 3551800</t>
  </si>
  <si>
    <t>RW45606 Receipts USD</t>
  </si>
  <si>
    <t>69071 SICS A 400 3551866</t>
  </si>
  <si>
    <t>RW45605 Receipts USD</t>
  </si>
  <si>
    <t>RW45566 Payments USD</t>
  </si>
  <si>
    <t>69060 SICS A 400 3551642</t>
  </si>
  <si>
    <t>RW45577 Receipts USD</t>
  </si>
  <si>
    <t>69026 SICS A 400 3551350</t>
  </si>
  <si>
    <t>RW45575 Receipts USD</t>
  </si>
  <si>
    <t>69025 SICS A 400 3551343</t>
  </si>
  <si>
    <t>RW45573 Receipts USD</t>
  </si>
  <si>
    <t>RW45574 Receipts USD</t>
  </si>
  <si>
    <t>RW45576 Receipts USD</t>
  </si>
  <si>
    <t>RW45554 Payments USD</t>
  </si>
  <si>
    <t>68739 SICS A 400 3550434</t>
  </si>
  <si>
    <t>RW45555 Receipts USD</t>
  </si>
  <si>
    <t>68734 SICS A 400 3550434</t>
  </si>
  <si>
    <t>RW45556 Receipts USD</t>
  </si>
  <si>
    <t>RW45531 Payments USD</t>
  </si>
  <si>
    <t>68725 SICS A 400 3550434</t>
  </si>
  <si>
    <t>RW45544 Payments USD</t>
  </si>
  <si>
    <t>RW45534 Payments USD</t>
  </si>
  <si>
    <t>RW45537 Payments USD</t>
  </si>
  <si>
    <t>RW45542 Payments USD</t>
  </si>
  <si>
    <t>RW45543 Payments USD</t>
  </si>
  <si>
    <t>RW45536 Payments USD</t>
  </si>
  <si>
    <t>RW45517 Receipts USD</t>
  </si>
  <si>
    <t>68680 SICS A 400 3550434</t>
  </si>
  <si>
    <t>RW45520 Payments USD</t>
  </si>
  <si>
    <t>68683 SICS A 400 3550434</t>
  </si>
  <si>
    <t>RW45516 Payments USD</t>
  </si>
  <si>
    <t>RW45540 Payments USD</t>
  </si>
  <si>
    <t>RECEIPT NO: 2023/21843</t>
  </si>
  <si>
    <t>FAIR AVIATION POOL EFT 2.01.2022</t>
  </si>
  <si>
    <t>Receivables A 979602 3558421</t>
  </si>
  <si>
    <t>CHECK NO: 31483</t>
  </si>
  <si>
    <t>Payables A 979612 3562039</t>
  </si>
  <si>
    <t>CHECK NO: 31484</t>
  </si>
  <si>
    <t>CHQ 000043</t>
  </si>
  <si>
    <t>RCTG ANNUAL PARTICIPATION FEES FOR 2023</t>
  </si>
  <si>
    <t>RECEIPT NO: 2023/21835</t>
  </si>
  <si>
    <t>MUA INSURANCE (K) LTD</t>
  </si>
  <si>
    <t>Receivables A 978666 3555351</t>
  </si>
  <si>
    <t>CHQ 039538</t>
  </si>
  <si>
    <t>RECEIPT NO: 2023/21826</t>
  </si>
  <si>
    <t>KENINDIA ASSURANCE COMPANY LTD</t>
  </si>
  <si>
    <t>Receivables A 978653 3553916</t>
  </si>
  <si>
    <t>RECEIPT NO: 2023/21871</t>
  </si>
  <si>
    <t>Receivables A 979607 3561370</t>
  </si>
  <si>
    <t>Citibank N.A</t>
  </si>
  <si>
    <t>RECEIPT NO: 2023/21868</t>
  </si>
  <si>
    <t>RW45848 Receipts USD</t>
  </si>
  <si>
    <t>69916 SICS A 900 3559811</t>
  </si>
  <si>
    <t>RW45718 Payments USD</t>
  </si>
  <si>
    <t>69394 SICS A 900 3554798</t>
  </si>
  <si>
    <t>RW45896 Receipts USD</t>
  </si>
  <si>
    <t>70065 SICS A 800 3562604</t>
  </si>
  <si>
    <t>RW45830 Receipts USD</t>
  </si>
  <si>
    <t>69733 SICS A 800 3559813</t>
  </si>
  <si>
    <t>RW45732 Receipts USD</t>
  </si>
  <si>
    <t>69399 SICS A 800 3556567</t>
  </si>
  <si>
    <t>RW45731 Receipts USD</t>
  </si>
  <si>
    <t>69398 SICS A 800 3556567</t>
  </si>
  <si>
    <t>ATAGLOBAL INSURANCE AND REINSURANCE BROKING INC.</t>
  </si>
  <si>
    <t>RW45725 Receipts USD</t>
  </si>
  <si>
    <t>69396 SICS A 800 3556567</t>
  </si>
  <si>
    <t>RW45726 Receipts USD</t>
  </si>
  <si>
    <t>RW45628 Receipts USD</t>
  </si>
  <si>
    <t>69119 SICS A 800 3556567</t>
  </si>
  <si>
    <t>Receivables A 979643 3564240</t>
  </si>
  <si>
    <t>KIBOGY, Mr. BRIAN KIBET</t>
  </si>
  <si>
    <t>Payables A 979642 3564246</t>
  </si>
  <si>
    <t>Reconciled Payments</t>
  </si>
  <si>
    <t>DAVID MUTHUSI MUTUKU</t>
  </si>
  <si>
    <t>ERIC ONYANGO GUMBO</t>
  </si>
  <si>
    <t>PROTECTION INSURANCE SERVICES W.L.L</t>
  </si>
  <si>
    <t>AFRICA REINSURANCE CONSULTANTS</t>
  </si>
  <si>
    <t>NEWQUEST MEDIA GROUP LTD</t>
  </si>
  <si>
    <t>ADVANTAGE TRAINING</t>
  </si>
  <si>
    <t>PUNCHLINES LTD</t>
  </si>
  <si>
    <t>AFRICAN INSURANCE ORGANISATION</t>
  </si>
  <si>
    <t>ACCA</t>
  </si>
  <si>
    <t>CK RE LIMITED</t>
  </si>
  <si>
    <t>HERITAGE INS . BROKERS PVT.LTD.</t>
  </si>
  <si>
    <t>WILLMARS RE BROKERS</t>
  </si>
  <si>
    <t>AON BENEFIELD ASIA</t>
  </si>
  <si>
    <t>NAIROBI REINSURANCE BROKERS LTD</t>
  </si>
  <si>
    <t>RW45806 TO RECOGNIZE FUNDS RECEIVED IN BANK NOT IN CASHBOOK</t>
  </si>
  <si>
    <t>RW45803 TO RECOGNIZE FUNDS RECEIVED IN BANK NOT IN CASHBOOK</t>
  </si>
  <si>
    <t>RW45804 TO RECOGNIZE FUNDS RECEIVED IN BANK NOT IN CASHBOOK</t>
  </si>
  <si>
    <t>RW45836 TO RECOGNIZE FUNDS RECEIVED IN BANK NOT IN CASHBOOK</t>
  </si>
  <si>
    <t>RW45805 TO RECOGNIZE FUNDS RECEIVED IN BANK NOT IN CASHBOOK</t>
  </si>
  <si>
    <t>RW45809 TO RECOGNIZE FUNDS RECEIVED IN BANK NOT IN CASHBOOK</t>
  </si>
  <si>
    <t>RW45808 TO RECOGNIZE FUNDS RECEIVED IN BANK NOT IN CASHBOOK</t>
  </si>
  <si>
    <t>RW45819 TO RECOGNIZE FUNDS RECEIVED IN BANK NOT IN CASHBOOK</t>
  </si>
  <si>
    <t>RW45822 TO RECOGNIZE FUNDS RECEIVED IN BANK NOT IN CASHBOOK</t>
  </si>
  <si>
    <t>RW45823 TO RECOGNIZE FUNDS RECEIVED IN BANK NOT IN CASHBOOK</t>
  </si>
  <si>
    <t>Jordans Global Insurance &amp; Reinsurance Brokers</t>
  </si>
  <si>
    <t>LRW3096 Receipts USD</t>
  </si>
  <si>
    <t>71664 SICS A 400 3578365</t>
  </si>
  <si>
    <t>RW46209 Receipts USD</t>
  </si>
  <si>
    <t>71117 SICS A 400 3578365</t>
  </si>
  <si>
    <t>WILLIS TOWERS WATSON RE</t>
  </si>
  <si>
    <t>RW46208 Receipts USD</t>
  </si>
  <si>
    <t>RW46218 Receipts USD</t>
  </si>
  <si>
    <t>RW46210 Receipts USD</t>
  </si>
  <si>
    <t>RW46219 Receipts USD</t>
  </si>
  <si>
    <t>RW46222 Receipts USD</t>
  </si>
  <si>
    <t>RW46156 Payments USD</t>
  </si>
  <si>
    <t>71062 SICS A 400 3577620</t>
  </si>
  <si>
    <t>RW46164 Receipts USD</t>
  </si>
  <si>
    <t>71064 SICS A 400 3577682</t>
  </si>
  <si>
    <t>RW46157 Receipts USD</t>
  </si>
  <si>
    <t>71057 SICS A 400 3577453</t>
  </si>
  <si>
    <t>RW46158 Receipts USD</t>
  </si>
  <si>
    <t>RW46145 Receipts USD</t>
  </si>
  <si>
    <t>71021 SICS A 400 3576864</t>
  </si>
  <si>
    <t>RW46146 Receipts USD</t>
  </si>
  <si>
    <t>JOAUSTRALIA REINSURANCE BROKERS &amp; UNDERWRITERS</t>
  </si>
  <si>
    <t>RW46150 Receipts USD</t>
  </si>
  <si>
    <t>71025 SICS A 400 3577021</t>
  </si>
  <si>
    <t>RW46139 Payments USD</t>
  </si>
  <si>
    <t>RW46149 Payments USD</t>
  </si>
  <si>
    <t>RW46137 Payments USD</t>
  </si>
  <si>
    <t>RW46147 Receipts USD</t>
  </si>
  <si>
    <t>RW46140 Receipts USD</t>
  </si>
  <si>
    <t>71013 SICS A 400 3576577</t>
  </si>
  <si>
    <t>RW46138 Receipts USD</t>
  </si>
  <si>
    <t>LRW3094 Receipts USD</t>
  </si>
  <si>
    <t>71559 SICS A 400 3576579</t>
  </si>
  <si>
    <t>RW46131 Receipts USD</t>
  </si>
  <si>
    <t>70924 SICS A 400 3574522</t>
  </si>
  <si>
    <t>RW46130 Receipts USD</t>
  </si>
  <si>
    <t>3 DIMENSIONAL INSURANCE BROKERS INDIA PVT LTD</t>
  </si>
  <si>
    <t>RW46133 Receipts USD</t>
  </si>
  <si>
    <t>70925 SICS A 400 3574552</t>
  </si>
  <si>
    <t>RW46128 Payments USD</t>
  </si>
  <si>
    <t>RW46126 Payments USD</t>
  </si>
  <si>
    <t>RW46132 Receipts USD</t>
  </si>
  <si>
    <t>RW46127 Receipts USD</t>
  </si>
  <si>
    <t>70921 SICS A 400 3574459</t>
  </si>
  <si>
    <t>RW46129 Receipts USD</t>
  </si>
  <si>
    <t>RW46122 Receipts USD</t>
  </si>
  <si>
    <t>70919 SICS A 400 3574459</t>
  </si>
  <si>
    <t>RW46097 Receipts USD</t>
  </si>
  <si>
    <t>70772 SICS A 400 3571470</t>
  </si>
  <si>
    <t>RW46120 Receipts USD</t>
  </si>
  <si>
    <t>70780 SICS A 400 3571734</t>
  </si>
  <si>
    <t>RW46087 Payments USD</t>
  </si>
  <si>
    <t>70782 SICS A 400 3571806</t>
  </si>
  <si>
    <t>RW46098 Receipts USD</t>
  </si>
  <si>
    <t>RW46088 Receipts USD</t>
  </si>
  <si>
    <t>70769 SICS A 400 3571328</t>
  </si>
  <si>
    <t>RW46089 Receipts USD</t>
  </si>
  <si>
    <t>RW46090 Receipts USD</t>
  </si>
  <si>
    <t>70771 SICS A 400 3571404</t>
  </si>
  <si>
    <t>RW46091 Receipts USD</t>
  </si>
  <si>
    <t>RW46095 Receipts USD</t>
  </si>
  <si>
    <t>RW46096 Receipts USD</t>
  </si>
  <si>
    <t>RW46094 Receipts USD</t>
  </si>
  <si>
    <t>A &amp; P WORLDWIDE SOLUTIONS LIMITED</t>
  </si>
  <si>
    <t>RW46092 Receipts USD</t>
  </si>
  <si>
    <t>RW46081 Payments USD</t>
  </si>
  <si>
    <t>RW46080 Receipts USD</t>
  </si>
  <si>
    <t>70732 SICS A 400 3570379</t>
  </si>
  <si>
    <t>RW46082 Receipts USD</t>
  </si>
  <si>
    <t>RW46079 Payments USD</t>
  </si>
  <si>
    <t>RW46074 Payments USD</t>
  </si>
  <si>
    <t>RW46069 Payments USD</t>
  </si>
  <si>
    <t>RW45950 Payments USD</t>
  </si>
  <si>
    <t>70781 SICS A 400 3571774</t>
  </si>
  <si>
    <t>RW46075 Receipts USD</t>
  </si>
  <si>
    <t>70686 SICS A 400 3569885</t>
  </si>
  <si>
    <t>RW46056 Payments USD</t>
  </si>
  <si>
    <t>RW46061 Receipts USD</t>
  </si>
  <si>
    <t>70635 SICS A 400 3569885</t>
  </si>
  <si>
    <t>RW46057 Receipts USD</t>
  </si>
  <si>
    <t>70633 SICS A 400 3569885</t>
  </si>
  <si>
    <t>LRW3088 Receipts USD</t>
  </si>
  <si>
    <t>71185 SICS A 400 3569885</t>
  </si>
  <si>
    <t>RW46062 Receipts USD</t>
  </si>
  <si>
    <t>RW46063 Receipts USD</t>
  </si>
  <si>
    <t>RW46023 Receipts USD</t>
  </si>
  <si>
    <t>70448 SICS A 400 3569885</t>
  </si>
  <si>
    <t>RW46021 Receipts USD</t>
  </si>
  <si>
    <t>RW46022 Receipts USD</t>
  </si>
  <si>
    <t>RW46025 Receipts USD</t>
  </si>
  <si>
    <t>70449 SICS A 400 3569885</t>
  </si>
  <si>
    <t>RW46027 Receipts USD</t>
  </si>
  <si>
    <t>RW46017 Receipts USD</t>
  </si>
  <si>
    <t>70447 SICS A 400 3569885</t>
  </si>
  <si>
    <t>UNISON INSURANCE BROKING SERVICES PVT. LTD.</t>
  </si>
  <si>
    <t>RW45988 Receipts USD</t>
  </si>
  <si>
    <t>70436 SICS A 400 3566482</t>
  </si>
  <si>
    <t>RW45992 Receipts USD</t>
  </si>
  <si>
    <t>70437 SICS A 400 3566490</t>
  </si>
  <si>
    <t>MANOJ RE</t>
  </si>
  <si>
    <t>RW45995 Receipts USD</t>
  </si>
  <si>
    <t>RW46020 Receipts USD</t>
  </si>
  <si>
    <t>RW45972 Payments USD</t>
  </si>
  <si>
    <t>70401 SICS A 400 3566153</t>
  </si>
  <si>
    <t>RW45971 Payments USD</t>
  </si>
  <si>
    <t>RW45969 Payments USD</t>
  </si>
  <si>
    <t>BRITAM INSURANCE COMPANY (U) LTD</t>
  </si>
  <si>
    <t>RW45974 Payments USD</t>
  </si>
  <si>
    <t>RW43917 Payments USD</t>
  </si>
  <si>
    <t>RW45975 Payments USD</t>
  </si>
  <si>
    <t>CG RE AFRICA LTD</t>
  </si>
  <si>
    <t>RW45973 Payments USD</t>
  </si>
  <si>
    <t>RW45965 Payments USD</t>
  </si>
  <si>
    <t>RW45948 Payments USD</t>
  </si>
  <si>
    <t>RW45945 Payments USD</t>
  </si>
  <si>
    <t>70594 SICS A 400 3569885</t>
  </si>
  <si>
    <t>RW45964 Payments USD</t>
  </si>
  <si>
    <t>AON PAKISTAN</t>
  </si>
  <si>
    <t>RW45949 Payments USD</t>
  </si>
  <si>
    <t>RW45946 Payments USD</t>
  </si>
  <si>
    <t>70312 SICS A 400 3565047</t>
  </si>
  <si>
    <t>RW45966 Payments USD</t>
  </si>
  <si>
    <t>RW45954 Payments USD</t>
  </si>
  <si>
    <t>RW45953 Payments USD</t>
  </si>
  <si>
    <t>RW45962 Payments USD</t>
  </si>
  <si>
    <t>RW45956 Payments USD</t>
  </si>
  <si>
    <t>RISK CARE INSURANCE BROKING SERVICES PVT. LTD.</t>
  </si>
  <si>
    <t>RW45952 Payments USD</t>
  </si>
  <si>
    <t>RW45951 Payments USD</t>
  </si>
  <si>
    <t>RW45947 Payments USD</t>
  </si>
  <si>
    <t>RW45967 Payments USD</t>
  </si>
  <si>
    <t>RW45955 Payments USD</t>
  </si>
  <si>
    <t>RW45968 Payments USD</t>
  </si>
  <si>
    <t>RW45963 Payments USD</t>
  </si>
  <si>
    <t>RW45944 Payments USD</t>
  </si>
  <si>
    <t>RW45935 Payments USD</t>
  </si>
  <si>
    <t>70295 SICS A 400 3564624</t>
  </si>
  <si>
    <t>RW45941 Payments USD</t>
  </si>
  <si>
    <t>RW45939 Payments KES</t>
  </si>
  <si>
    <t>RW45938 Payments USD</t>
  </si>
  <si>
    <t>LRW3079 Receipts USD</t>
  </si>
  <si>
    <t>70612 SICS A 400 3562598</t>
  </si>
  <si>
    <t>RW45767 Payments USD</t>
  </si>
  <si>
    <t>70069 SICS A 400 3562681 2</t>
  </si>
  <si>
    <t>RW45684 Payments USD</t>
  </si>
  <si>
    <t>70023 SICS A 400 3561982</t>
  </si>
  <si>
    <t>RW45861 Payments USD</t>
  </si>
  <si>
    <t>RW45887 Receipts USD</t>
  </si>
  <si>
    <t>70020 SICS A 400 3561925</t>
  </si>
  <si>
    <t>RW45889 Receipts USD</t>
  </si>
  <si>
    <t>70024 SICS A 400 3562005</t>
  </si>
  <si>
    <t>RW45863 Payments USD</t>
  </si>
  <si>
    <t>RW45862 Payments USD</t>
  </si>
  <si>
    <t>CHECK NO: 31926</t>
  </si>
  <si>
    <t>Payables A 982594 3581789</t>
  </si>
  <si>
    <t>THE CHARTERED INSTITUTE OF PROCEREMENT AND SUPPLY</t>
  </si>
  <si>
    <t>CHECK NO: 31927</t>
  </si>
  <si>
    <t>CHECK NO: 31852</t>
  </si>
  <si>
    <t>CHECK NO: 31844</t>
  </si>
  <si>
    <t>COMMON MARKET FOR EASTERN AND SOUTHERN AFRICA (COMESA)</t>
  </si>
  <si>
    <t>CHECK NO: 31811</t>
  </si>
  <si>
    <t>CHECK NO: 31802</t>
  </si>
  <si>
    <t>INFORMATION SYSTEMS AUDIT AND CONTROL ASSOCIATION (ISACA)</t>
  </si>
  <si>
    <t>CHECK NO: 31782</t>
  </si>
  <si>
    <t>CHECK NO: 31779</t>
  </si>
  <si>
    <t>FEDERATION OF AFRO ASIAN INSURERS &amp; REINSURERS</t>
  </si>
  <si>
    <t>CHECK NO: 31767</t>
  </si>
  <si>
    <t>THE ORGANIZATION FOR EASTERN AND SOUTHERN AFRICA INSURERS (OESAI)</t>
  </si>
  <si>
    <t>CHECK NO: 31769</t>
  </si>
  <si>
    <t>CHECK NO: 31780</t>
  </si>
  <si>
    <t>CHARTERED INSURANCE INSTITUTE</t>
  </si>
  <si>
    <t>CHECK NO: 31718</t>
  </si>
  <si>
    <t>RW46117 Payments USD</t>
  </si>
  <si>
    <t>70776 SICS A 900 3571619</t>
  </si>
  <si>
    <t>RW46060 Receipts USD</t>
  </si>
  <si>
    <t>70634 SICS A 900 3568071</t>
  </si>
  <si>
    <t>RW46058 Payments USD</t>
  </si>
  <si>
    <t>70633 SICS A 900 3568051</t>
  </si>
  <si>
    <t>RW46059 Receipts USD</t>
  </si>
  <si>
    <t>RW45877 Payments USD</t>
  </si>
  <si>
    <t>70015 SICS A 900 3561841</t>
  </si>
  <si>
    <t>RW45876 Receipts USD</t>
  </si>
  <si>
    <t>RW46107 Receipts USD</t>
  </si>
  <si>
    <t>70773 SICS A 800 3574833</t>
  </si>
  <si>
    <t>RW46115 Receipts USD</t>
  </si>
  <si>
    <t>70774 SICS A 800 3574833</t>
  </si>
  <si>
    <t>RW46109 Payments USD</t>
  </si>
  <si>
    <t>RW46114 Payments USD</t>
  </si>
  <si>
    <t>RW46103 Receipts USD</t>
  </si>
  <si>
    <t>70772 SICS A 800 3574833</t>
  </si>
  <si>
    <t>RW46100 Payments USD</t>
  </si>
  <si>
    <t>RW46009 Receipts USD</t>
  </si>
  <si>
    <t>70444 SICS A 800 3569412</t>
  </si>
  <si>
    <t>RW46010 Receipts USD</t>
  </si>
  <si>
    <t>RW46007 Receipts USD</t>
  </si>
  <si>
    <t>RW46006 Payments USD</t>
  </si>
  <si>
    <t>RW46004 Receipts USD</t>
  </si>
  <si>
    <t>70441 SICS A 800 3569412</t>
  </si>
  <si>
    <t>RW46011 Receipts USD</t>
  </si>
  <si>
    <t>70445 SICS A 800 3569412</t>
  </si>
  <si>
    <t>RW46016 Receipts USD</t>
  </si>
  <si>
    <t>FSA RE</t>
  </si>
  <si>
    <t>RW45923 Receipts USD</t>
  </si>
  <si>
    <t>70071 SICS A 800 3569412</t>
  </si>
  <si>
    <t>Payables A 983596 3583704</t>
  </si>
  <si>
    <t>RW46250 Payments USD</t>
  </si>
  <si>
    <t>71402 SICS A 400 3583038</t>
  </si>
  <si>
    <t>RW46258 Receipts USD</t>
  </si>
  <si>
    <t>71305 SICS A 400 3583038</t>
  </si>
  <si>
    <t>RW46251 Receipts USD</t>
  </si>
  <si>
    <t>71299 SICS A 400 3583038</t>
  </si>
  <si>
    <t>RECEIPT NO: CITI USD FEB 2023/250</t>
  </si>
  <si>
    <t>FEB 2023 BANK CHARGES</t>
  </si>
  <si>
    <t>Receivables A 983598 3583712</t>
  </si>
  <si>
    <t>KIOKO, Miss EVALYNE NDINDI</t>
  </si>
  <si>
    <t>RECEIPT NO: CITI USD FEB 2023/240</t>
  </si>
  <si>
    <t>JAN 2023 BANK CHARGES</t>
  </si>
  <si>
    <t>RECEIPT NO: CITI USD FEB 2023/260</t>
  </si>
  <si>
    <t>ROF BANK CHARGES</t>
  </si>
  <si>
    <t>TO REGOGNIZE A RECEIPT  GULF USD RECEIPTED IN CITI USD INSTEAD</t>
  </si>
  <si>
    <t>RW46242 Payments USD</t>
  </si>
  <si>
    <t>71292 SICS A 400 3583038</t>
  </si>
  <si>
    <t>RW46244 Payments USD</t>
  </si>
  <si>
    <t>RW46243 Payments USD</t>
  </si>
  <si>
    <t>RW46245 Payments USD</t>
  </si>
  <si>
    <t>RW46246 Payments USD</t>
  </si>
  <si>
    <t>RW46237 Payments USD</t>
  </si>
  <si>
    <t>RW46236 Payments USD</t>
  </si>
  <si>
    <t>RW46187 Payments USD</t>
  </si>
  <si>
    <t>RW46190 Payments USD</t>
  </si>
  <si>
    <t>RW46221 Payments USD</t>
  </si>
  <si>
    <t>71294 SICS A 400 3583038</t>
  </si>
  <si>
    <t>RW46180 Payments USD</t>
  </si>
  <si>
    <t>71293 SICS A 400 3583038</t>
  </si>
  <si>
    <t>SIDDHARTHA INSURANCE LTD KATHMANDU NEPAL</t>
  </si>
  <si>
    <t>RW46223 Payments USD</t>
  </si>
  <si>
    <t>RW46193 Payments USD</t>
  </si>
  <si>
    <t>RW46189 Payments USD</t>
  </si>
  <si>
    <t>RW46181 Payments USD</t>
  </si>
  <si>
    <t>TO REGOGNIZE A RECEIPT  GULF USD IN CITI USD INSTEAD</t>
  </si>
  <si>
    <t>RW46178 Payments USD</t>
  </si>
  <si>
    <t>RW45939 TO TRANSFER KES FUNDS SETTLED THROUGH USD BANK</t>
  </si>
  <si>
    <t>RW45681 TO TRANSFER KES FUNDS SETTLED IN USD</t>
  </si>
  <si>
    <t>RW45917 TO RECOGNIZE FUNDS PAID IN BANK NOT IN CASHBOOK</t>
  </si>
  <si>
    <t>RW45913 TO RECOGNIZE FUNDS PAID IN BANK NOT IN CASHBOOK</t>
  </si>
  <si>
    <t>RW45888 TO RECOGNIZE FUNDS PAID IN BANK NOT IN CASHBOOK</t>
  </si>
  <si>
    <t>RW45878 TO RECOGNIZE FUNDS PAID IN BANK NOT IN CASHBOOK</t>
  </si>
  <si>
    <t>RW45886 TO RECOGNIZE FUNDS RECEIVED IN BANK NOT IN CASHBOOK</t>
  </si>
  <si>
    <t>RW45879 TO RECOGNIZE FUNDS RECEIVED IN BANK NOT IN CASHBOOK</t>
  </si>
  <si>
    <t>RW46631 Receipts USD</t>
  </si>
  <si>
    <t>72779 SICS A 400 3598903</t>
  </si>
  <si>
    <t>RW46628 Receipts USD</t>
  </si>
  <si>
    <t>RW46629 Receipts USD</t>
  </si>
  <si>
    <t>LRW3119 Receipts USD</t>
  </si>
  <si>
    <t>73322 SICS A 400 3598903</t>
  </si>
  <si>
    <t>RW46626 Receipts USD</t>
  </si>
  <si>
    <t>RW46630 Receipts USD</t>
  </si>
  <si>
    <t>AON BENFIELD MIDDLE EAST LTD</t>
  </si>
  <si>
    <t>RW46639 Receipts USD</t>
  </si>
  <si>
    <t>72790 SICS A 400 3598903</t>
  </si>
  <si>
    <t>RW46636 Receipts USD</t>
  </si>
  <si>
    <t>72782 SICS A 400 3598903</t>
  </si>
  <si>
    <t>RW46637 Receipts USD</t>
  </si>
  <si>
    <t>RW46634 Receipts USD</t>
  </si>
  <si>
    <t>72781 SICS A 400 3598903</t>
  </si>
  <si>
    <t>RW46633 Receipts USD</t>
  </si>
  <si>
    <t>RW46635 Receipts USD</t>
  </si>
  <si>
    <t>RW46575 Receipts USD</t>
  </si>
  <si>
    <t>72735 SICS A 400 3596889</t>
  </si>
  <si>
    <t>RW46565 Receipts USD</t>
  </si>
  <si>
    <t>72683 SICS A 400 3595720</t>
  </si>
  <si>
    <t>RW46564 Receipts USD</t>
  </si>
  <si>
    <t>RW46561 Receipts USD</t>
  </si>
  <si>
    <t>RW46562 Receipts USD</t>
  </si>
  <si>
    <t>RW46563 Receipts USD</t>
  </si>
  <si>
    <t>ED BROKING (MENA) LIMITED</t>
  </si>
  <si>
    <t>RW46535 Receipts USD</t>
  </si>
  <si>
    <t>72450 SICS A 400 3594679</t>
  </si>
  <si>
    <t>MALAKUT INSURANCE BROKERS(UAE)</t>
  </si>
  <si>
    <t>RW46524 Receipts USD</t>
  </si>
  <si>
    <t>OLD MUTUAL INSURANCE CO. LTD</t>
  </si>
  <si>
    <t>LRW3114 Receipts USD</t>
  </si>
  <si>
    <t>72996 SICS A 400 3594679</t>
  </si>
  <si>
    <t>LRW3115 Receipts USD</t>
  </si>
  <si>
    <t>RW46534 Receipts USD</t>
  </si>
  <si>
    <t>RW46525 Receipts USD</t>
  </si>
  <si>
    <t>RW46526 Receipts USD</t>
  </si>
  <si>
    <t>RW46531 Receipts USD</t>
  </si>
  <si>
    <t>RW46484 Payments USD</t>
  </si>
  <si>
    <t>RW46483 Payments USD</t>
  </si>
  <si>
    <t>RW46507 Payments USD</t>
  </si>
  <si>
    <t>72449 SICS A 400 3594679</t>
  </si>
  <si>
    <t>RW46508 Payments USD</t>
  </si>
  <si>
    <t>RW46501 Payments USD</t>
  </si>
  <si>
    <t>RW46509 Payments USD</t>
  </si>
  <si>
    <t>RW46504 Payments USD</t>
  </si>
  <si>
    <t>RW46492 Receipts USD</t>
  </si>
  <si>
    <t>72352 SICS A 400 3594679</t>
  </si>
  <si>
    <t>RW46495 Receipts USD</t>
  </si>
  <si>
    <t>GUARDIAN REINSURANCE BROKERS (Z) LTD</t>
  </si>
  <si>
    <t>RW46499 Receipts USD</t>
  </si>
  <si>
    <t>RW46496 Receipts USD</t>
  </si>
  <si>
    <t>RW46490 Receipts USD</t>
  </si>
  <si>
    <t>RW46500 Receipts USD</t>
  </si>
  <si>
    <t>RW46502 Payments USD</t>
  </si>
  <si>
    <t>RW46510 Payments USD</t>
  </si>
  <si>
    <t>RW46485 Payments USD</t>
  </si>
  <si>
    <t>RW46505 Payments USD</t>
  </si>
  <si>
    <t>RW46327 Payments USD</t>
  </si>
  <si>
    <t>72248 SICS A 400 3594679</t>
  </si>
  <si>
    <t>RW46467 Receipts USD</t>
  </si>
  <si>
    <t>72119 SICS A 400 3594679</t>
  </si>
  <si>
    <t>RW46329 Payments USD</t>
  </si>
  <si>
    <t>72123 SICS A 400 3594679</t>
  </si>
  <si>
    <t>RW46328 Payments USD</t>
  </si>
  <si>
    <t>RW46462 Receipts USD</t>
  </si>
  <si>
    <t>72118 SICS A 400 3594679</t>
  </si>
  <si>
    <t>RW46463 Receipts USD</t>
  </si>
  <si>
    <t>UIB INSURANCE BROKERS (INDIA) PRIVATE LTD</t>
  </si>
  <si>
    <t>RW46465 Receipts USD</t>
  </si>
  <si>
    <t>RW46464 Receipts USD</t>
  </si>
  <si>
    <t>RW46466 Receipts USD</t>
  </si>
  <si>
    <t>RW46430 Payments USD</t>
  </si>
  <si>
    <t>72116 SICS A 400 3594679</t>
  </si>
  <si>
    <t>RW46432 Receipts USD</t>
  </si>
  <si>
    <t>72070 SICS A 400 3594679</t>
  </si>
  <si>
    <t>RW46441 Receipts USD</t>
  </si>
  <si>
    <t>72071 SICS A 400 3594679</t>
  </si>
  <si>
    <t>RW46428 Receipts USD</t>
  </si>
  <si>
    <t>72068 SICS A 400 3594679</t>
  </si>
  <si>
    <t>RW46433 Receipts USD</t>
  </si>
  <si>
    <t>EMERGEN GLOBAL LIMITED</t>
  </si>
  <si>
    <t>RW46416 Payments USD</t>
  </si>
  <si>
    <t>72122 SICS A 400 3594679</t>
  </si>
  <si>
    <t>RW46417 Payments USD</t>
  </si>
  <si>
    <t>RW46418 Payments USD</t>
  </si>
  <si>
    <t>RW46409 Receipts USD</t>
  </si>
  <si>
    <t>71974 SICS A 400 3594679</t>
  </si>
  <si>
    <t>RW46413 Receipts USD</t>
  </si>
  <si>
    <t>71980 SICS A 400 3594679</t>
  </si>
  <si>
    <t>APEX INSURANCE BROKERS</t>
  </si>
  <si>
    <t>RW46326 Payments USD</t>
  </si>
  <si>
    <t>TOYOTA TSUSHO INSURANCE BROKERS INDIA PVT LTD</t>
  </si>
  <si>
    <t>RW46408 Receipts USD</t>
  </si>
  <si>
    <t>RW46401 Payments USD</t>
  </si>
  <si>
    <t>RW46402 Payments USD</t>
  </si>
  <si>
    <t>RW46400 Payments USD</t>
  </si>
  <si>
    <t>RW46375 Payments USD</t>
  </si>
  <si>
    <t>72066 SICS A 400 3594679</t>
  </si>
  <si>
    <t>RW46379 Payments USD</t>
  </si>
  <si>
    <t>RW46378 Payments USD</t>
  </si>
  <si>
    <t>HOWDEN INS BROKERS PVT LTD</t>
  </si>
  <si>
    <t>RW46387 Receipts USD</t>
  </si>
  <si>
    <t>71780 SICS A 400 3587054</t>
  </si>
  <si>
    <t>RW46386 Receipts USD</t>
  </si>
  <si>
    <t>RW46377 Receipts USD</t>
  </si>
  <si>
    <t>71778 SICS A 400 3587034</t>
  </si>
  <si>
    <t>RW46380 Receipts USD</t>
  </si>
  <si>
    <t>71779 SICS A 400 3587034</t>
  </si>
  <si>
    <t>RW46376 Receipts USD</t>
  </si>
  <si>
    <t>71777 SICS A 400 3587034</t>
  </si>
  <si>
    <t>RW46354 Receipts USD</t>
  </si>
  <si>
    <t>71729 SICS A 400 3586578</t>
  </si>
  <si>
    <t>RW46366 Receipts USD</t>
  </si>
  <si>
    <t>71737 SICS A 400 3586578</t>
  </si>
  <si>
    <t>RW46363 Receipts USD</t>
  </si>
  <si>
    <t>RW46365 Receipts USD</t>
  </si>
  <si>
    <t>RW46367 Receipts USD</t>
  </si>
  <si>
    <t>RW46364 Receipts USD</t>
  </si>
  <si>
    <t>RW46350 Receipts USD</t>
  </si>
  <si>
    <t>71727 SICS A 400 3586578</t>
  </si>
  <si>
    <t>RW46349 Receipts USD</t>
  </si>
  <si>
    <t>RW46353 Receipts USD</t>
  </si>
  <si>
    <t>RW46357 Receipts USD</t>
  </si>
  <si>
    <t>71730 SICS A 400 3586578</t>
  </si>
  <si>
    <t>RW46355 Receipts USD</t>
  </si>
  <si>
    <t>RW46324 Receipts USD</t>
  </si>
  <si>
    <t>71680 SICS A 400 3586578</t>
  </si>
  <si>
    <t>RW46185 Payments USD</t>
  </si>
  <si>
    <t>71636 SICS A 400 3586578</t>
  </si>
  <si>
    <t>RW46321 Receipts USD</t>
  </si>
  <si>
    <t>71634 SICS A 400 3586578</t>
  </si>
  <si>
    <t>RW46313 Payments USD</t>
  </si>
  <si>
    <t>MINET KENYA INSURANCE BROKERS LTD</t>
  </si>
  <si>
    <t>RW46317 Receipts USD</t>
  </si>
  <si>
    <t>71630 SICS A 400 3586578</t>
  </si>
  <si>
    <t>RW46316 Receipts USD</t>
  </si>
  <si>
    <t>RW46311 Payments USD</t>
  </si>
  <si>
    <t>71595 SICS A 400 3586578</t>
  </si>
  <si>
    <t>RW46298 Receipts USD</t>
  </si>
  <si>
    <t>71450 SICS A 400 3583038</t>
  </si>
  <si>
    <t>RW46301 Receipts USD</t>
  </si>
  <si>
    <t>MIDAS REINSURANCE BROKERS - AUSTRALIA</t>
  </si>
  <si>
    <t>RW46300 Receipts USD</t>
  </si>
  <si>
    <t>RW46290 Receipts USD</t>
  </si>
  <si>
    <t>71446 SICS A 400 3583038</t>
  </si>
  <si>
    <t>RW46293 Receipts USD</t>
  </si>
  <si>
    <t>RW46291 Receipts USD</t>
  </si>
  <si>
    <t>RW46292 Receipts USD</t>
  </si>
  <si>
    <t>RW46297 Receipts USD</t>
  </si>
  <si>
    <t>RW46289 Receipts USD</t>
  </si>
  <si>
    <t>71445 SICS A 400 3583038</t>
  </si>
  <si>
    <t>RW46299 Receipts USD</t>
  </si>
  <si>
    <t>RW46303 Receipts USD</t>
  </si>
  <si>
    <t>SAGARMATHA INSURANCE CO. LTD (NEPAL)</t>
  </si>
  <si>
    <t>RW46262 Payments USD</t>
  </si>
  <si>
    <t>71392 SICS A 400 3583038</t>
  </si>
  <si>
    <t>RW46275 Receipts USD</t>
  </si>
  <si>
    <t>71391 SICS A 400 3583038</t>
  </si>
  <si>
    <t>RW46272 Receipts USD</t>
  </si>
  <si>
    <t>RW46247 Payments USD</t>
  </si>
  <si>
    <t>71408 SICS A 400 3583038</t>
  </si>
  <si>
    <t>RW46184 Payments USD</t>
  </si>
  <si>
    <t>RW46248 Payments USD</t>
  </si>
  <si>
    <t>RW46252 Payments USD</t>
  </si>
  <si>
    <t>RW46249 Payments USD</t>
  </si>
  <si>
    <t>RW46278 Receipts USD</t>
  </si>
  <si>
    <t>71395 SICS A 400 3583038</t>
  </si>
  <si>
    <t>RW46264 Payments USD</t>
  </si>
  <si>
    <t>71402 SICS A 400 3583038 2</t>
  </si>
  <si>
    <t>RW46265 Receipts USD</t>
  </si>
  <si>
    <t>71350 SICS A 400 3583038</t>
  </si>
  <si>
    <t>KOUKASH MANAGEMENT CONSULTANCY</t>
  </si>
  <si>
    <t>CHECK NO: 32369</t>
  </si>
  <si>
    <t>Payables A 986588 3598140</t>
  </si>
  <si>
    <t>FOR OCCIDENTAL INSURANCE COMPANY LTD</t>
  </si>
  <si>
    <t>RECEIPT NO: 2023/22124</t>
  </si>
  <si>
    <t>YR 2023 ANNUAL PARTICIPATION FESS RCTG BOND SCHEME  EFT 29.03.2023</t>
  </si>
  <si>
    <t>Receivables A 985601 3596942</t>
  </si>
  <si>
    <t>INS COMMUNICATIONS PTE LTD</t>
  </si>
  <si>
    <t>CHECK NO: 32326</t>
  </si>
  <si>
    <t>CHECK NO: 32327</t>
  </si>
  <si>
    <t>CHECK NO: 32325</t>
  </si>
  <si>
    <t>CHECK NO: 32328</t>
  </si>
  <si>
    <t>CHECK NO: 32253</t>
  </si>
  <si>
    <t>CHECK NO: 32252</t>
  </si>
  <si>
    <t>RW46638 Receipts USD</t>
  </si>
  <si>
    <t>72786 SICS A 900 3598014</t>
  </si>
  <si>
    <t>RW46594 Receipts USD</t>
  </si>
  <si>
    <t>72749 SICS A 900 3597055</t>
  </si>
  <si>
    <t>RW46558 Receipts USD</t>
  </si>
  <si>
    <t>72639 SICS A 900 3595269</t>
  </si>
  <si>
    <t>RW46393 Receipts USD</t>
  </si>
  <si>
    <t>71780 SICS A 900 3587057</t>
  </si>
  <si>
    <t>RW46277 Receipts USD</t>
  </si>
  <si>
    <t>71393 SICS A 900 3582148</t>
  </si>
  <si>
    <t>41.20201.158209.00000.0000.00000000000.000000</t>
  </si>
  <si>
    <t>RW46280 Payments USD</t>
  </si>
  <si>
    <t>72346 SICS A 500 3592220</t>
  </si>
  <si>
    <t>RW46279 Payments USD</t>
  </si>
  <si>
    <t>UNION COMMERCIALE DASSURANCES ET</t>
  </si>
  <si>
    <t>RW46512 Payments USD</t>
  </si>
  <si>
    <t>72363 SICS A 800 3595220</t>
  </si>
  <si>
    <t>ASSURANCES REASSURANCES OMNIBRANCHES ARO</t>
  </si>
  <si>
    <t>RW46514 Payments USD</t>
  </si>
  <si>
    <t>72364 SICS A 800 3595220</t>
  </si>
  <si>
    <t>COMPAGNIE INTER. D�ASSURANCE ET DE REASSURANCE</t>
  </si>
  <si>
    <t>RW46515 Payments USD</t>
  </si>
  <si>
    <t>RW46513 Payments USD</t>
  </si>
  <si>
    <t>RW46516 Payments USD</t>
  </si>
  <si>
    <t>NLG INSURANCE COMPANY- NEPAL</t>
  </si>
  <si>
    <t>RW46517 Payments USD</t>
  </si>
  <si>
    <t>72368 SICS A 800 3595220</t>
  </si>
  <si>
    <t>SCA INTER A BROKERS</t>
  </si>
  <si>
    <t>RW46449 Receipts USD</t>
  </si>
  <si>
    <t>72094 SICS A 800 3595220</t>
  </si>
  <si>
    <t>RW46373 Payments USD</t>
  </si>
  <si>
    <t>71748 SICS A 800 3586682</t>
  </si>
  <si>
    <t>RW46368 Payments USD</t>
  </si>
  <si>
    <t>71746 SICS A 800 3586668</t>
  </si>
  <si>
    <t>RW46369 Payments USD</t>
  </si>
  <si>
    <t>RW46372 Payments USD</t>
  </si>
  <si>
    <t>71747 SICS A 800 3586676</t>
  </si>
  <si>
    <t>RW46370 Payments USD</t>
  </si>
  <si>
    <t>RW46371 Receipts USD</t>
  </si>
  <si>
    <t>21.20203.158209.00000.0000.00000000000.000000</t>
  </si>
  <si>
    <t>LRW2893 Payments USD</t>
  </si>
  <si>
    <t>71816 SICS A 800 3584426</t>
  </si>
  <si>
    <t>MARE LA MEDITERRANEENNE D'ASSURANCE ET DE REASSURA</t>
  </si>
  <si>
    <t>LRW2894 Payments USD</t>
  </si>
  <si>
    <t>71842 SICS A 800 3584426</t>
  </si>
  <si>
    <t>J.B.BODA REINSURANCE BROKERS PRIVAT</t>
  </si>
  <si>
    <t>OANDA BUSINESS INFORMATION</t>
  </si>
  <si>
    <t>ISKAN INSURANCE COMPANY</t>
  </si>
  <si>
    <t>UGANDA TO RECEIPT -2,725.48</t>
  </si>
  <si>
    <t>TO BE REINSTATED IN HQ</t>
  </si>
  <si>
    <t>CITIKES TO CITIUSD @142.99</t>
  </si>
  <si>
    <t>Cash Management A 986661 3601296</t>
  </si>
  <si>
    <t>Bank Transfers</t>
  </si>
  <si>
    <t>Cash Management</t>
  </si>
  <si>
    <t>Payables A 986628 3600139</t>
  </si>
  <si>
    <t>RECEIPT NO: BANK CHARGES</t>
  </si>
  <si>
    <t>MARCH 2023 BANK CHARGES</t>
  </si>
  <si>
    <t>Receivables A 986629 3600136</t>
  </si>
  <si>
    <t>RW45911 TO CORRECT INTERFACE ERROR</t>
  </si>
  <si>
    <t>RW46404 TO CORRECT INTERFACE ERROR</t>
  </si>
  <si>
    <t>RW45231 TO TRANSFER REMITTANCE FROM CITI KES PAID IN CITI USD</t>
  </si>
  <si>
    <t>RW45898 TO CORRECT INTERFACE ERROR</t>
  </si>
  <si>
    <t>CITIKES TO CITIUSD @136.95</t>
  </si>
  <si>
    <t>CITIKES TO CITIUSD @137.98</t>
  </si>
  <si>
    <t>CITIKES TO CITIUSD @136.96</t>
  </si>
  <si>
    <t>CLARIS MWASARU</t>
  </si>
  <si>
    <t>MO ASSURANCE COMPANY LTD TANZANIA</t>
  </si>
  <si>
    <t>73071 SICS A 500 3601077</t>
  </si>
  <si>
    <t>RW46708 Receipts USD</t>
  </si>
  <si>
    <t>UAP INSURANCE CO. UGANDA</t>
  </si>
  <si>
    <t>73724 SICS A 500 3838511</t>
  </si>
  <si>
    <t>RW46846 Receipts USD</t>
  </si>
  <si>
    <t>RW46936 Receipts USD</t>
  </si>
  <si>
    <t>74114 SICS A 800 4654678</t>
  </si>
  <si>
    <t>AFRICAN REINSURANCE BROKERS [MOR]</t>
  </si>
  <si>
    <t>RW46858 Receipts USD</t>
  </si>
  <si>
    <t>73729 SICS A 800 4654678</t>
  </si>
  <si>
    <t>RW46758 Receipts USD</t>
  </si>
  <si>
    <t>73438 SICS A 800 4654678</t>
  </si>
  <si>
    <t>RW46743 Receipts USD</t>
  </si>
  <si>
    <t>73409 SICS A 800 4654678</t>
  </si>
  <si>
    <t>RW46734 Payments USD</t>
  </si>
  <si>
    <t>73406 SICS A 800 4654678</t>
  </si>
  <si>
    <t>RW46722 Payments USD</t>
  </si>
  <si>
    <t>73384 SICS A 800 4654678</t>
  </si>
  <si>
    <t>RW46723 Receipts USD</t>
  </si>
  <si>
    <t>73385 SICS A 800 4654678</t>
  </si>
  <si>
    <t>RW46742 Payments USD</t>
  </si>
  <si>
    <t>73408 SICS A 800 4654678</t>
  </si>
  <si>
    <t>SOCIETE GENERALE D�ASSURANCES ET DE REASSURANCES</t>
  </si>
  <si>
    <t>RW46736 Payments USD</t>
  </si>
  <si>
    <t>21.20201.158209.00000.0000.00000000000.000000</t>
  </si>
  <si>
    <t>GROUPE FEDAS</t>
  </si>
  <si>
    <t>RW46738 Payments USD</t>
  </si>
  <si>
    <t>RW46735 Receipts USD</t>
  </si>
  <si>
    <t>RW46737 Receipts USD</t>
  </si>
  <si>
    <t>RW46740 Receipts USD</t>
  </si>
  <si>
    <t>TROPICAL ASSURANCES (TSA)</t>
  </si>
  <si>
    <t>RW46610 Receipts USD</t>
  </si>
  <si>
    <t>72757 SICS A 800 3599547</t>
  </si>
  <si>
    <t>TSA ASSURANCE (TROPICAL SOCIETE D'ASSURANCE)</t>
  </si>
  <si>
    <t>RW46614 Receipts USD</t>
  </si>
  <si>
    <t>72758 SICS A 800 3599547</t>
  </si>
  <si>
    <t>RW46616 Receipts USD</t>
  </si>
  <si>
    <t>RW46615 Receipts USD</t>
  </si>
  <si>
    <t>RW46613 Receipts USD</t>
  </si>
  <si>
    <t>RW46611 Receipts USD</t>
  </si>
  <si>
    <t>RW46612 Receipts USD</t>
  </si>
  <si>
    <t>73071 SICS A 900 3601078</t>
  </si>
  <si>
    <t>RW46706 Receipts USD</t>
  </si>
  <si>
    <t>RW46707 Receipts USD</t>
  </si>
  <si>
    <t>73072 SICS A 900 3601205</t>
  </si>
  <si>
    <t>RW46712 Receipts USD</t>
  </si>
  <si>
    <t>RW46713 Payments USD</t>
  </si>
  <si>
    <t>73429 SICS A 900 3759400</t>
  </si>
  <si>
    <t>RW46751 Receipts USD</t>
  </si>
  <si>
    <t>21.20202.158259.00000.0000.00000000000.000000</t>
  </si>
  <si>
    <t>RW46518 Payments USD</t>
  </si>
  <si>
    <t>72371 SICS A 800 3595220</t>
  </si>
  <si>
    <t>72966 SICS A 400 3599596</t>
  </si>
  <si>
    <t>RW46660 Payments USD</t>
  </si>
  <si>
    <t>73024 SICS A 400 3600381</t>
  </si>
  <si>
    <t>RW46666 Payments USD</t>
  </si>
  <si>
    <t>73027 SICS A 400 3600449</t>
  </si>
  <si>
    <t>RW46669 Receipts USD</t>
  </si>
  <si>
    <t>RW46668 Receipts USD</t>
  </si>
  <si>
    <t>RW46667 Receipts USD</t>
  </si>
  <si>
    <t>RW46670 Receipts USD</t>
  </si>
  <si>
    <t>73062 SICS A 400 3600820</t>
  </si>
  <si>
    <t>RW46682 Receipts USD</t>
  </si>
  <si>
    <t>RW46678 Receipts USD</t>
  </si>
  <si>
    <t>RW46683 Receipts USD</t>
  </si>
  <si>
    <t>RW46681 Receipts USD</t>
  </si>
  <si>
    <t>RW46679 Receipts USD</t>
  </si>
  <si>
    <t>73063 SICS A 400 3600861</t>
  </si>
  <si>
    <t>RW46684 Receipts USD</t>
  </si>
  <si>
    <t>RW46685 Receipts USD</t>
  </si>
  <si>
    <t>73064 SICS A 400 3600900</t>
  </si>
  <si>
    <t>RW46690 Receipts USD</t>
  </si>
  <si>
    <t>RW46691 Receipts USD</t>
  </si>
  <si>
    <t>73065 SICS A 400 3600922</t>
  </si>
  <si>
    <t>RW46693 Receipts USD</t>
  </si>
  <si>
    <t>73067 SICS A 400 3600982</t>
  </si>
  <si>
    <t>RW46701 Receipts USD</t>
  </si>
  <si>
    <t>RW46700 Receipts USD</t>
  </si>
  <si>
    <t>RW46699 Receipts USD</t>
  </si>
  <si>
    <t>73072 SICS A 400 3601204</t>
  </si>
  <si>
    <t>RW46677 Payments USD</t>
  </si>
  <si>
    <t>RW46686 Payments USD</t>
  </si>
  <si>
    <t>RW46692 Payments USD</t>
  </si>
  <si>
    <t>73286 SICS A 400 4663801</t>
  </si>
  <si>
    <t>RW46716 Receipts USD</t>
  </si>
  <si>
    <t>73440 SICS A 400 4663801</t>
  </si>
  <si>
    <t>RW46766 Receipts USD</t>
  </si>
  <si>
    <t>RW46770 Receipts USD</t>
  </si>
  <si>
    <t>RW46764 Receipts USD</t>
  </si>
  <si>
    <t>RW46769 Receipts USD</t>
  </si>
  <si>
    <t>RW46767 Receipts USD</t>
  </si>
  <si>
    <t>RW46771 Receipts USD</t>
  </si>
  <si>
    <t>RW46774 Receipts USD</t>
  </si>
  <si>
    <t>73584 SICS A 400 4663801</t>
  </si>
  <si>
    <t>RW46757 Payments USD</t>
  </si>
  <si>
    <t>73672 SICS A 400 4663801</t>
  </si>
  <si>
    <t>RW46750 Payments USD</t>
  </si>
  <si>
    <t>73913 SICS A 400 4663801</t>
  </si>
  <si>
    <t>LRW3132 Receipts USD</t>
  </si>
  <si>
    <t>BLUE SHIELD INSURANCE COMPANY</t>
  </si>
  <si>
    <t>73444 SICS A 400 4663801</t>
  </si>
  <si>
    <t>RW46782 Receipts USD</t>
  </si>
  <si>
    <t>73429 SICS A 400 4663801</t>
  </si>
  <si>
    <t>RW46752 Receipts USD</t>
  </si>
  <si>
    <t>RW46749 Receipts USD</t>
  </si>
  <si>
    <t>RW46747 Receipts USD</t>
  </si>
  <si>
    <t>RW46748 Receipts USD</t>
  </si>
  <si>
    <t>73428 SICS A 400 4663801</t>
  </si>
  <si>
    <t>RW46745 Receipts USD</t>
  </si>
  <si>
    <t>RW46746 Receipts USD</t>
  </si>
  <si>
    <t>RW46775 Receipts USD</t>
  </si>
  <si>
    <t>RW46776 Receipts USD</t>
  </si>
  <si>
    <t>RW46773 Receipts USD</t>
  </si>
  <si>
    <t>73445 SICS A 400 4663801</t>
  </si>
  <si>
    <t>RW46785 Receipts USD</t>
  </si>
  <si>
    <t>RW46787 Receipts USD</t>
  </si>
  <si>
    <t>RW46789 Receipts USD</t>
  </si>
  <si>
    <t>AON INSURANCE BROKERS, PAKISTAN</t>
  </si>
  <si>
    <t>RW46786 Receipts USD</t>
  </si>
  <si>
    <t>RW46790 Receipts USD</t>
  </si>
  <si>
    <t>73722 SICS A 400 4663801</t>
  </si>
  <si>
    <t>RW46808 Payments USD</t>
  </si>
  <si>
    <t>RW46807 Payments USD</t>
  </si>
  <si>
    <t>73723 SICS A 400 4663801</t>
  </si>
  <si>
    <t>RW46803 Payments USD</t>
  </si>
  <si>
    <t>RW46804 Payments USD</t>
  </si>
  <si>
    <t>RW46802 Payments USD</t>
  </si>
  <si>
    <t>RW46506 Payments USD</t>
  </si>
  <si>
    <t>RW46806 Payments USD</t>
  </si>
  <si>
    <t>RW46805 Payments USD</t>
  </si>
  <si>
    <t>RW46809 Payments USD</t>
  </si>
  <si>
    <t>RW46810 Payments USD</t>
  </si>
  <si>
    <t>RW46801 Payments USD</t>
  </si>
  <si>
    <t>RW46820 Payments USD</t>
  </si>
  <si>
    <t>RW46813 Payments USD</t>
  </si>
  <si>
    <t>RW46819 Payments USD</t>
  </si>
  <si>
    <t>73637 SICS A 400 4663801</t>
  </si>
  <si>
    <t>RW46823 Payments USD</t>
  </si>
  <si>
    <t>73628 SICS A 400 4663801</t>
  </si>
  <si>
    <t>RW46821 Receipts USD</t>
  </si>
  <si>
    <t>RW46822 Receipts USD</t>
  </si>
  <si>
    <t>RW46818 Payments USD</t>
  </si>
  <si>
    <t>73624 SICS A 400 4663801</t>
  </si>
  <si>
    <t>RW46814 Receipts USD</t>
  </si>
  <si>
    <t>73633 SICS A 400 4663801</t>
  </si>
  <si>
    <t>RW46824 Receipts USD</t>
  </si>
  <si>
    <t>73669 SICS A 400 4663801</t>
  </si>
  <si>
    <t>RW46829 Receipts USD</t>
  </si>
  <si>
    <t>RW46827 Receipts USD</t>
  </si>
  <si>
    <t>73668 SICS A 400 4663801</t>
  </si>
  <si>
    <t>RW46825 Receipts USD</t>
  </si>
  <si>
    <t>RW46826 Receipts USD</t>
  </si>
  <si>
    <t>RW46843 Receipts USD</t>
  </si>
  <si>
    <t>RW46839 Receipts USD</t>
  </si>
  <si>
    <t>RW46841 Receipts USD</t>
  </si>
  <si>
    <t>73725 SICS A 400 4663801</t>
  </si>
  <si>
    <t>RW46851 Receipts USD</t>
  </si>
  <si>
    <t>RW46852 Receipts USD</t>
  </si>
  <si>
    <t>73721 SICS A 400 4663801</t>
  </si>
  <si>
    <t>RW46838 Receipts USD</t>
  </si>
  <si>
    <t>73735 SICS A 400 4663801</t>
  </si>
  <si>
    <t>RW46844 Payments USD</t>
  </si>
  <si>
    <t>RW46850 Payments USD</t>
  </si>
  <si>
    <t>73972 SICS A 400 4663801</t>
  </si>
  <si>
    <t>RW46868 Payments USD</t>
  </si>
  <si>
    <t>Excellent Insurance Broking Services Limited</t>
  </si>
  <si>
    <t>RW46873 Payments USD</t>
  </si>
  <si>
    <t>RW46879 Payments USD</t>
  </si>
  <si>
    <t>RW46871 Payments USD</t>
  </si>
  <si>
    <t>RW46876 Payments USD</t>
  </si>
  <si>
    <t>RW46872 Payments USD</t>
  </si>
  <si>
    <t>RW46875 Payments USD</t>
  </si>
  <si>
    <t>RW46874 Payments USD</t>
  </si>
  <si>
    <t>74071 SICS A 400 4663801</t>
  </si>
  <si>
    <t>RW46882 Payments USD</t>
  </si>
  <si>
    <t>RW46885 Payments USD</t>
  </si>
  <si>
    <t>RW46887 Payments USD</t>
  </si>
  <si>
    <t>RW46890 Payments USD</t>
  </si>
  <si>
    <t>RW46889 Payments USD</t>
  </si>
  <si>
    <t>74005 SICS A 400 4663801</t>
  </si>
  <si>
    <t>RW46880 Receipts USD</t>
  </si>
  <si>
    <t>RW46883 Payments USD</t>
  </si>
  <si>
    <t>74051 SICS A 400 4663801</t>
  </si>
  <si>
    <t>RW46891 Receipts USD</t>
  </si>
  <si>
    <t>74057 SICS A 400 4663801</t>
  </si>
  <si>
    <t>RW46901 Receipts USD</t>
  </si>
  <si>
    <t>RW46898 Receipts USD</t>
  </si>
  <si>
    <t>74389 SICS A 400 4663801</t>
  </si>
  <si>
    <t>RW46899 Receipts USD</t>
  </si>
  <si>
    <t>BEACON INSURANCE BROKERS PVT.LTD</t>
  </si>
  <si>
    <t>74053 SICS A 400 4663801</t>
  </si>
  <si>
    <t>RW46897 Receipts USD</t>
  </si>
  <si>
    <t>74052 SICS A 400 4663801</t>
  </si>
  <si>
    <t>RW46892 Receipts USD</t>
  </si>
  <si>
    <t>RW46895 Receipts USD</t>
  </si>
  <si>
    <t>RW46896 Receipts USD</t>
  </si>
  <si>
    <t>RW46893 Receipts USD</t>
  </si>
  <si>
    <t>RW46894 Receipts USD</t>
  </si>
  <si>
    <t>74058 SICS A 400 4663801</t>
  </si>
  <si>
    <t>RW46903 Receipts USD</t>
  </si>
  <si>
    <t>RW46902 Receipts USD</t>
  </si>
  <si>
    <t>RW46904 Receipts USD</t>
  </si>
  <si>
    <t>74112 SICS A 400 4663801</t>
  </si>
  <si>
    <t>RW46929 Receipts USD</t>
  </si>
  <si>
    <t>74116 SICS A 400 4663801</t>
  </si>
  <si>
    <t>RW46916 Payments USD</t>
  </si>
  <si>
    <t>RW46925 Receipts USD</t>
  </si>
  <si>
    <t>RW46912 Payments USD</t>
  </si>
  <si>
    <t>RW46914 Payments USD</t>
  </si>
  <si>
    <t>RW46913 Payments USD</t>
  </si>
  <si>
    <t>74111 SICS A 400 4663801</t>
  </si>
  <si>
    <t>RW46923 Receipts USD</t>
  </si>
  <si>
    <t>74114 SICS A 400 4663801</t>
  </si>
  <si>
    <t>RW46939 Receipts USD</t>
  </si>
  <si>
    <t>RW46937 Receipts USD</t>
  </si>
  <si>
    <t>RW46941 Receipts USD</t>
  </si>
  <si>
    <t>74115 SICS A 400 4663801</t>
  </si>
  <si>
    <t>RW46944 Receipts USD</t>
  </si>
  <si>
    <t>RW46942 Receipts USD</t>
  </si>
  <si>
    <t>RW46943 Receipts USD</t>
  </si>
  <si>
    <t>RW46930 Receipts USD</t>
  </si>
  <si>
    <t>RW46926 Receipts USD</t>
  </si>
  <si>
    <t>RW46927 Receipts USD</t>
  </si>
  <si>
    <t>Payables A 1012593 3838656</t>
  </si>
  <si>
    <t>CHECK NO: 32575</t>
  </si>
  <si>
    <t>RUUGIA, Mr. SAMUEL KITHINJI</t>
  </si>
  <si>
    <t>CHECK NO: 32577</t>
  </si>
  <si>
    <t>MULINGATA, Mr. MARTIN MATI</t>
  </si>
  <si>
    <t>MUSYOKI, Miss MERCY MUTHEU</t>
  </si>
  <si>
    <t>CHECK NO: 32591</t>
  </si>
  <si>
    <t>Receivables A 1009593 3838269</t>
  </si>
  <si>
    <t>RECEIPT NO: 2023/22208</t>
  </si>
  <si>
    <t>EFT 14.04.2023</t>
  </si>
  <si>
    <t>Payables A 1032593 4652575</t>
  </si>
  <si>
    <t>CHECK NO: 32820</t>
  </si>
  <si>
    <t>ASSOCIATION OF CERTIFIED FRAUD EXAMINER(ACFE)</t>
  </si>
  <si>
    <t>Payables A 1057614 4673496</t>
  </si>
  <si>
    <t>Receivables A 1057615 4673501</t>
  </si>
  <si>
    <t>Cash Management A 1058593 4675377</t>
  </si>
  <si>
    <t>CITIKES TO CITIUSD @137.90</t>
  </si>
  <si>
    <t>KCBLIFE TO CITIUSD @137.80</t>
  </si>
  <si>
    <t>RECEIPT NO: CITI USD APRIL 2023/1</t>
  </si>
  <si>
    <t>APRIL 2023 BANK CHARGES</t>
  </si>
  <si>
    <t>Receivables A 1059595 4676674</t>
  </si>
  <si>
    <t>KARIUKI, Miss MARY WANGARI</t>
  </si>
  <si>
    <t>RW47276 Receipts USD</t>
  </si>
  <si>
    <t>75696 SICS A 400 4703803</t>
  </si>
  <si>
    <t>NASCO KARAOGLAN FRANCE</t>
  </si>
  <si>
    <t>RW47278 Receipts USD</t>
  </si>
  <si>
    <t>RW47277 Receipts USD</t>
  </si>
  <si>
    <t>RW44929 Payments USD</t>
  </si>
  <si>
    <t>75693 SICS A 400 4703636</t>
  </si>
  <si>
    <t>RW47268 Receipts USD</t>
  </si>
  <si>
    <t>75681 SICS A 400 4702632</t>
  </si>
  <si>
    <t>Infina Reinsurance Broking Private Limited</t>
  </si>
  <si>
    <t>RW47272 Receipts USD</t>
  </si>
  <si>
    <t>RW47273 Receipts USD</t>
  </si>
  <si>
    <t>RW47265 Receipts USD</t>
  </si>
  <si>
    <t>75648 SICS A 400 4701491</t>
  </si>
  <si>
    <t>RW47262 Receipts USD</t>
  </si>
  <si>
    <t>RW47264 Receipts USD</t>
  </si>
  <si>
    <t>LRW3182 Receipts USD</t>
  </si>
  <si>
    <t>76171 SICS A 400 4702632</t>
  </si>
  <si>
    <t>RW47257 Payments USD</t>
  </si>
  <si>
    <t>75687 SICS A 400 4702954</t>
  </si>
  <si>
    <t>RW47267 Payments USD</t>
  </si>
  <si>
    <t>ULYSSE Re</t>
  </si>
  <si>
    <t>RW47263 Receipts USD</t>
  </si>
  <si>
    <t>RW47258 Receipts USD</t>
  </si>
  <si>
    <t>75640 SICS A 400 4701116</t>
  </si>
  <si>
    <t>RW47232 Payments USD</t>
  </si>
  <si>
    <t>75633 SICS A 400 4700609</t>
  </si>
  <si>
    <t>SOCABU (BURUNDI)</t>
  </si>
  <si>
    <t>RW47246 Payments USD</t>
  </si>
  <si>
    <t>RW47228 Payments USD</t>
  </si>
  <si>
    <t>RW47238 Payments USD</t>
  </si>
  <si>
    <t>RW47240 Payments USD</t>
  </si>
  <si>
    <t>RW47229 Payments USD</t>
  </si>
  <si>
    <t>RW47248 Payments USD</t>
  </si>
  <si>
    <t>GFA INS LTD MAURITIUS</t>
  </si>
  <si>
    <t>RW47241 Payments USD</t>
  </si>
  <si>
    <t>RW47247 Payments USD</t>
  </si>
  <si>
    <t>RW47243 Receipts USD</t>
  </si>
  <si>
    <t>75587 SICS A 400 4699247</t>
  </si>
  <si>
    <t>RW47237 Payments USD</t>
  </si>
  <si>
    <t>RW47231 Payments USD</t>
  </si>
  <si>
    <t>RW47233 Payments USD</t>
  </si>
  <si>
    <t>RW47234 Payments USD</t>
  </si>
  <si>
    <t>RW47252 Payments USD</t>
  </si>
  <si>
    <t>RW47230 Payments USD</t>
  </si>
  <si>
    <t>RW47236 Payments USD</t>
  </si>
  <si>
    <t>PROSPECT INSURANCE BROKERS LTD</t>
  </si>
  <si>
    <t>RW47211 Receipts USD</t>
  </si>
  <si>
    <t>75451 SICS A 400 4699247</t>
  </si>
  <si>
    <t>RW47214 Receipts USD</t>
  </si>
  <si>
    <t>RW47210 Receipts USD</t>
  </si>
  <si>
    <t>75448 SICS A 400 4699247</t>
  </si>
  <si>
    <t>RW47196 Receipts USD</t>
  </si>
  <si>
    <t>75444 SICS A 400 4699247</t>
  </si>
  <si>
    <t>RW47208 Receipts USD</t>
  </si>
  <si>
    <t>RW47203 Receipts USD</t>
  </si>
  <si>
    <t>75445 SICS A 400 4699247</t>
  </si>
  <si>
    <t>RW47205 Receipts USD</t>
  </si>
  <si>
    <t>RW47204 Receipts USD</t>
  </si>
  <si>
    <t>RW47212 Receipts USD</t>
  </si>
  <si>
    <t>RW47213 Receipts USD</t>
  </si>
  <si>
    <t>APA INSURANCE COMPANY</t>
  </si>
  <si>
    <t>RW47194 Receipts USD</t>
  </si>
  <si>
    <t>RW47195 Receipts USD</t>
  </si>
  <si>
    <t>RW47168 Receipts USD</t>
  </si>
  <si>
    <t>75392 SICS A 400 4691634</t>
  </si>
  <si>
    <t>RW47166 Receipts USD</t>
  </si>
  <si>
    <t>RW47167 Receipts USD</t>
  </si>
  <si>
    <t>RW47141 Receipts USD</t>
  </si>
  <si>
    <t>75349 SICS A 400 4689933</t>
  </si>
  <si>
    <t>RW47138 Receipts USD</t>
  </si>
  <si>
    <t>RW47140 Receipts USD</t>
  </si>
  <si>
    <t>RW47143 Receipts USD</t>
  </si>
  <si>
    <t>75352 SICS A 400 4690103</t>
  </si>
  <si>
    <t>RW47144 Receipts USD</t>
  </si>
  <si>
    <t>RW47137 Receipts USD</t>
  </si>
  <si>
    <t>RW47142 Receipts USD</t>
  </si>
  <si>
    <t>RW47134 Receipts USD</t>
  </si>
  <si>
    <t>75308 SICS A 400 4688299</t>
  </si>
  <si>
    <t>RW47130 Receipts USD</t>
  </si>
  <si>
    <t>75307 SICS A 400 4688246</t>
  </si>
  <si>
    <t>SwanRE Brokers</t>
  </si>
  <si>
    <t>RW47128 Receipts USD</t>
  </si>
  <si>
    <t>75598 SICS A 400 4699396</t>
  </si>
  <si>
    <t>RW47135 Receipts USD</t>
  </si>
  <si>
    <t>RW47131 Receipts USD</t>
  </si>
  <si>
    <t>Alert Insurance Brokers</t>
  </si>
  <si>
    <t>RW47127 Receipts USD</t>
  </si>
  <si>
    <t>RW47129 Receipts USD</t>
  </si>
  <si>
    <t>RW47120 Receipts USD</t>
  </si>
  <si>
    <t>75257 SICS A 400 4686290</t>
  </si>
  <si>
    <t>RW47119 Payments USD</t>
  </si>
  <si>
    <t>75259 SICS A 400 4686403</t>
  </si>
  <si>
    <t>RW47115 Payments USD</t>
  </si>
  <si>
    <t>75342 SICS A 400 4689571</t>
  </si>
  <si>
    <t>RELIANCE GENERAL INS CO. MUMBAI INDIA</t>
  </si>
  <si>
    <t>RW47108 Receipts USD</t>
  </si>
  <si>
    <t>75065 SICS A 400 4680624</t>
  </si>
  <si>
    <t>RW47109 Receipts USD</t>
  </si>
  <si>
    <t>RW47107 Receipts USD</t>
  </si>
  <si>
    <t>RW47095 Receipts USD</t>
  </si>
  <si>
    <t>75054 SICS A 400 4678653</t>
  </si>
  <si>
    <t>RW47112 Receipts USD</t>
  </si>
  <si>
    <t>75067 SICS A 400 4680624</t>
  </si>
  <si>
    <t>RW47091 Payments USD</t>
  </si>
  <si>
    <t>RW47087 Receipts USD</t>
  </si>
  <si>
    <t>75013 SICS A 400 4678649</t>
  </si>
  <si>
    <t>RW47083 Receipts USD</t>
  </si>
  <si>
    <t>75012 SICS A 400 4678649</t>
  </si>
  <si>
    <t>RW47082 Receipts USD</t>
  </si>
  <si>
    <t>RW47078 Receipts USD</t>
  </si>
  <si>
    <t>74964 SICS A 400 4678649</t>
  </si>
  <si>
    <t>RW47076 Receipts USD</t>
  </si>
  <si>
    <t>RW47080 Receipts USD</t>
  </si>
  <si>
    <t>74965 SICS A 400 4678649</t>
  </si>
  <si>
    <t>WILLIS TOWERS WATSON</t>
  </si>
  <si>
    <t>RW47079 Receipts USD</t>
  </si>
  <si>
    <t>FSA RE INSURANCE BROKERS</t>
  </si>
  <si>
    <t>RW47073 Receipts USD</t>
  </si>
  <si>
    <t>74926 SICS A 400 4678649</t>
  </si>
  <si>
    <t>RW47074 Receipts USD</t>
  </si>
  <si>
    <t>RW47063 Receipts USD</t>
  </si>
  <si>
    <t>74780 SICS A 400 4668198</t>
  </si>
  <si>
    <t>RW47065 Receipts USD</t>
  </si>
  <si>
    <t>74781 SICS A 400 4678649</t>
  </si>
  <si>
    <t>RW47064 Receipts USD</t>
  </si>
  <si>
    <t>RW47051 Payments USD</t>
  </si>
  <si>
    <t>RW47054 Payments USD</t>
  </si>
  <si>
    <t>RW47059 Receipts USD</t>
  </si>
  <si>
    <t>74773 SICS A 400 4667921</t>
  </si>
  <si>
    <t>RW47052 Receipts USD</t>
  </si>
  <si>
    <t>74770 SICS A 400 4667779</t>
  </si>
  <si>
    <t>RW47057 Receipts USD</t>
  </si>
  <si>
    <t>74772 SICS A 400 4667879</t>
  </si>
  <si>
    <t>RW47032 Payments USD</t>
  </si>
  <si>
    <t>74726 SICS A 400 4666131</t>
  </si>
  <si>
    <t>RW47035 Receipts USD</t>
  </si>
  <si>
    <t>74723 SICS A 400 4665941</t>
  </si>
  <si>
    <t>RW47027 Payments USD</t>
  </si>
  <si>
    <t>RW47026 Payments USD</t>
  </si>
  <si>
    <t>RW47034 Payments USD</t>
  </si>
  <si>
    <t>RW47030 Payments USD</t>
  </si>
  <si>
    <t>RW47033 Payments USD</t>
  </si>
  <si>
    <t>74776 SICS A 400 4668029</t>
  </si>
  <si>
    <t>RW47025 Payments USD</t>
  </si>
  <si>
    <t>LIMITLESS INSURANCE BROKING SERVICES PVT LTD</t>
  </si>
  <si>
    <t>RW47037 Receipts USD</t>
  </si>
  <si>
    <t>RW47036 Receipts USD</t>
  </si>
  <si>
    <t>RW47018 Payments USD</t>
  </si>
  <si>
    <t>74731 SICS A 400 4666330</t>
  </si>
  <si>
    <t>RW47013 Receipts USD</t>
  </si>
  <si>
    <t>74641 SICS A 400 4663801</t>
  </si>
  <si>
    <t>RW46994 Payments USD</t>
  </si>
  <si>
    <t>RW46993 Payments USD</t>
  </si>
  <si>
    <t>RW46995 Receipts USD</t>
  </si>
  <si>
    <t>74625 SICS A 400 4663801</t>
  </si>
  <si>
    <t>PREMIUM BROKING HOUSE SAL</t>
  </si>
  <si>
    <t>RW47006 Receipts USD</t>
  </si>
  <si>
    <t>74633 SICS A 400 4663801</t>
  </si>
  <si>
    <t>RW47014 Receipts USD</t>
  </si>
  <si>
    <t>74642 SICS A 400 4663801</t>
  </si>
  <si>
    <t>RW46996 Receipts USD</t>
  </si>
  <si>
    <t>RW46977 Receipts USD</t>
  </si>
  <si>
    <t>74449 SICS A 400 4663801</t>
  </si>
  <si>
    <t>RW46972 Receipts USD</t>
  </si>
  <si>
    <t>74441 SICS A 400 4663801</t>
  </si>
  <si>
    <t>RW46989 Receipts USD</t>
  </si>
  <si>
    <t>74451 SICS A 400 4663801</t>
  </si>
  <si>
    <t>RW46990 Receipts USD</t>
  </si>
  <si>
    <t>RW46988 Receipts USD</t>
  </si>
  <si>
    <t>RW46953 Payments USD</t>
  </si>
  <si>
    <t>74392 SICS A 400 4663801</t>
  </si>
  <si>
    <t>RW46952 Payments USD</t>
  </si>
  <si>
    <t>RW46945 Receipts USD</t>
  </si>
  <si>
    <t>74344 SICS A 400 4663801</t>
  </si>
  <si>
    <t>RW46948 Receipts USD</t>
  </si>
  <si>
    <t>74349 SICS A 400 4663801</t>
  </si>
  <si>
    <t>ISA</t>
  </si>
  <si>
    <t>RW46946 Receipts USD</t>
  </si>
  <si>
    <t>RW47283 Payments USD</t>
  </si>
  <si>
    <t>75705 SICS A 800 4704131</t>
  </si>
  <si>
    <t>RW47279 Payments USD</t>
  </si>
  <si>
    <t>75704 SICS A 800 4704089</t>
  </si>
  <si>
    <t>RW47284 Receipts USD</t>
  </si>
  <si>
    <t>RW47281 Payments USD</t>
  </si>
  <si>
    <t>RW47289 Receipts USD</t>
  </si>
  <si>
    <t>75706 SICS A 800 4704167</t>
  </si>
  <si>
    <t>RW47282 Payments USD</t>
  </si>
  <si>
    <t>RW47287 Payments USD</t>
  </si>
  <si>
    <t>RW47285 Payments USD</t>
  </si>
  <si>
    <t>RW47286 Payments USD</t>
  </si>
  <si>
    <t>RW47280 Payments USD</t>
  </si>
  <si>
    <t>RW47288 Payments USD</t>
  </si>
  <si>
    <t>CHECK NO: 33211</t>
  </si>
  <si>
    <t>Payables A 1080596 4712236</t>
  </si>
  <si>
    <t>CHECK NO: 33213</t>
  </si>
  <si>
    <t>CHECK NO: 33186</t>
  </si>
  <si>
    <t>FIS CAPITAL MARKETS UK LIMITED</t>
  </si>
  <si>
    <t>CHECK NO: 32966</t>
  </si>
  <si>
    <t>JORDAN INSURANCE FEDERATION</t>
  </si>
  <si>
    <t>CHECK NO: 32983</t>
  </si>
  <si>
    <t>PROFESSIONAL EVALUATION AND CERTIFICATION BOARD (PECB)</t>
  </si>
  <si>
    <t>CHECK NO: 32978</t>
  </si>
  <si>
    <t>CHECK NO: 32845</t>
  </si>
  <si>
    <t>SYBYL Kenya LTD( formerGestalt Gild</t>
  </si>
  <si>
    <t>CHECK NO: 32834</t>
  </si>
  <si>
    <t>CHECK NO: 32835</t>
  </si>
  <si>
    <t>RW47151 Receipts USD</t>
  </si>
  <si>
    <t>75384 SICS A 900 4716800</t>
  </si>
  <si>
    <t>RW47150 Receipts USD</t>
  </si>
  <si>
    <t>RW47001 Receipts USD</t>
  </si>
  <si>
    <t>74631 SICS A 900 4716800</t>
  </si>
  <si>
    <t>RW47002 Receipts USD</t>
  </si>
  <si>
    <t>RW47007 Receipts USD</t>
  </si>
  <si>
    <t>74633 SICS A 900 4716800</t>
  </si>
  <si>
    <t>RW46969 Receipts USD</t>
  </si>
  <si>
    <t>74438 SICS A 900 4716800</t>
  </si>
  <si>
    <t>CHECK NO: 33289</t>
  </si>
  <si>
    <t>Payables A 1093614 4718769</t>
  </si>
  <si>
    <t>QlikTech  INC</t>
  </si>
  <si>
    <t>CHECK NO: 33290</t>
  </si>
  <si>
    <t>CHECK NO: 33291</t>
  </si>
  <si>
    <t>RW47321 Receipts USD</t>
  </si>
  <si>
    <t>75781 SICS A 800 4716548</t>
  </si>
  <si>
    <t>RW47320 Receipts USD</t>
  </si>
  <si>
    <t>75780 SICS A 800 4716548</t>
  </si>
  <si>
    <t>RW47322 Receipts USD</t>
  </si>
  <si>
    <t>EUR</t>
  </si>
  <si>
    <t>INCOMMING TELEX TRANSFER</t>
  </si>
  <si>
    <t>3/MU/PORT LOUIS</t>
  </si>
  <si>
    <t>UIB INSURANCE BROKERS INDIA PVT LTD</t>
  </si>
  <si>
    <t>PIONEER INS N REINSBRO P L GIFT IIB</t>
  </si>
  <si>
    <t>/007106000254</t>
  </si>
  <si>
    <t>3 DIMENSIONAL INSURANCE BROKERS</t>
  </si>
  <si>
    <t>NAIROBI</t>
  </si>
  <si>
    <t>ROSE AVE. OFF DENNIS PRITT ROAD</t>
  </si>
  <si>
    <t>INTERNAL TRANSFER</t>
  </si>
  <si>
    <t>/AE100351881323842235059</t>
  </si>
  <si>
    <t>P.O.BOX 507123</t>
  </si>
  <si>
    <t>KAY INTERNATIONAL AMEA LIMITED</t>
  </si>
  <si>
    <t>KAY AMEA PREMIUM PAYABLES</t>
  </si>
  <si>
    <t>OUTGOING TELEX TRANSFER</t>
  </si>
  <si>
    <t>/080168300000242</t>
  </si>
  <si>
    <t>BLOCK 13 ROAD 1C ZONE 1 GIFT SEZ</t>
  </si>
  <si>
    <t>UNIT 909 9TH FLOOR SIGNATURE TOWER</t>
  </si>
  <si>
    <t>/003805006275</t>
  </si>
  <si>
    <t>NAIROBI CITY,KE</t>
  </si>
  <si>
    <t>NAIROBI CITY,BOX 30271 00100</t>
  </si>
  <si>
    <t>REINSURANCE PLAZA</t>
  </si>
  <si>
    <t>CITIUS33</t>
  </si>
  <si>
    <t>ROF FOR REF KE1ROCT231322613       RSN  INCONSISTENTWITHENDCLIEN      IFO PROFESSIONAL EVALUATION        AND CERTIF</t>
  </si>
  <si>
    <t>MAHINDRA INSURANCE BROKERS LIMITED</t>
  </si>
  <si>
    <t>/AF7420</t>
  </si>
  <si>
    <t>LIMITED TA AFROASIAN, THIRD FLOOR,</t>
  </si>
  <si>
    <t>AFRO ASIAN INSURANCE SERVICES</t>
  </si>
  <si>
    <t>UNISON INSURANCE BROKING SERVICES P</t>
  </si>
  <si>
    <t>/010339S000002442</t>
  </si>
  <si>
    <t>ELJADIDA BD ABDERRAHIM BOUABID</t>
  </si>
  <si>
    <t>62 IMM GREEN OFFICE ANG RTE</t>
  </si>
  <si>
    <t>/201002768176</t>
  </si>
  <si>
    <t>6TH FLOOR ROOM 14 23A N S ROAD</t>
  </si>
  <si>
    <t>BROKERS PVT LTD</t>
  </si>
  <si>
    <t>SALASAR SERVICES INSURANCE</t>
  </si>
  <si>
    <t>HIMALAYAN EVEREST INSURANCE LTD</t>
  </si>
  <si>
    <t>NARIMAN POIN</t>
  </si>
  <si>
    <t>ROF PAYMNT FOR REF KE1ROCT231231048RSN BEING IABA ABA INVALID IFO</t>
  </si>
  <si>
    <t>Payables A 1118614 4731943</t>
  </si>
  <si>
    <t>RECEIPT NO: CITI USD MAY 2023/110</t>
  </si>
  <si>
    <t>MAY 2023 BANK CHARGES</t>
  </si>
  <si>
    <t>Receivables A 1116614 4730365</t>
  </si>
  <si>
    <t>RCTG 2023 ANNUAL PARTICIPATION FEES</t>
  </si>
  <si>
    <t>EFT 03.05.2023</t>
  </si>
  <si>
    <t>RECEIPT NO: 2023/22560</t>
  </si>
  <si>
    <t>APA INSURANCE LIMITED</t>
  </si>
  <si>
    <t>Receivables A 1103614 4721506</t>
  </si>
  <si>
    <t>TO TRANSFER FUNDS RECEIPTED IN CITI KES INSTEAD OF CITI USD</t>
  </si>
  <si>
    <t>JUNE</t>
  </si>
  <si>
    <t>D NEW DELHI DELHI INDIA 110001/IN</t>
  </si>
  <si>
    <t>TWDS REINSURANCE PREMIUM</t>
  </si>
  <si>
    <t>TRUST REINSURANCE BROKER</t>
  </si>
  <si>
    <t>INDIA PRIVATE LIMITED</t>
  </si>
  <si>
    <t>/EG300056000700000007713033002</t>
  </si>
  <si>
    <t>/EG300056000700000007713</t>
  </si>
  <si>
    <t>1/FREMIR REINSURANCE SERVICES</t>
  </si>
  <si>
    <t>16/06/2023</t>
  </si>
  <si>
    <t>ROYAL STATISTICAL SOCIETY</t>
  </si>
  <si>
    <t>GUARDIAN REINSURANCE BROKERS CLIENT</t>
  </si>
  <si>
    <t>STE DACH RE</t>
  </si>
  <si>
    <t>SCA-INTER A LIMITED</t>
  </si>
  <si>
    <t>14/06/2023</t>
  </si>
  <si>
    <t>CHARTERED INSTITUTE OF ARBITRATORS</t>
  </si>
  <si>
    <t>31.80801.158209.00000.0000.00000000000.000000</t>
  </si>
  <si>
    <t>KRCZ JV CREDITS NAIROBI</t>
  </si>
  <si>
    <t>KRCZ JV RECEIPTS NAIROBI</t>
  </si>
  <si>
    <t>KRCZ JV RECEIPTS IN NAIROBI</t>
  </si>
  <si>
    <t>KRCZ JV CREDITS IN NAIROBI USD</t>
  </si>
  <si>
    <t>RW47339 Receipts USD</t>
  </si>
  <si>
    <t>75783 SICS A 900 4716800</t>
  </si>
  <si>
    <t>RW47524 Receipts USD</t>
  </si>
  <si>
    <t>76409 SICS A 500 4732280</t>
  </si>
  <si>
    <t>RW47664 Receipts USD</t>
  </si>
  <si>
    <t>77078 SICS A 800 4775974</t>
  </si>
  <si>
    <t>RW47663 Receipts USD</t>
  </si>
  <si>
    <t>RW47569 Receipts USD</t>
  </si>
  <si>
    <t>76704 SICS A 800 4775974</t>
  </si>
  <si>
    <t>RW47570 Receipts USD</t>
  </si>
  <si>
    <t>76705 SICS A 800 4775974</t>
  </si>
  <si>
    <t>RW47565 Receipts USD</t>
  </si>
  <si>
    <t>76702 SICS A 800 4775974</t>
  </si>
  <si>
    <t>RW47525 Receipts USD</t>
  </si>
  <si>
    <t>76409 SICS A 800 4775974</t>
  </si>
  <si>
    <t>Payables A 1173615 4769385</t>
  </si>
  <si>
    <t>RECEIPT NO: 2023/22605</t>
  </si>
  <si>
    <t>GA INURANCE</t>
  </si>
  <si>
    <t>Receivables A 1175614 4769731</t>
  </si>
  <si>
    <t>RECEIPT NO: 2023/22606</t>
  </si>
  <si>
    <t>FIDELITY SHIELD</t>
  </si>
  <si>
    <t>CHECK NO: 33415</t>
  </si>
  <si>
    <t>CHECK NO: 33391</t>
  </si>
  <si>
    <t>CHECK NO: 33357</t>
  </si>
  <si>
    <t>Wolters Kluwer</t>
  </si>
  <si>
    <t>CHECK NO: 33337</t>
  </si>
  <si>
    <t>NSI Technology Ltd</t>
  </si>
  <si>
    <t>CHECK NO: 33336</t>
  </si>
  <si>
    <t>CHECK NO: 33331</t>
  </si>
  <si>
    <t>CHECK NO: 33523</t>
  </si>
  <si>
    <t>Payables A 1153614 4759705</t>
  </si>
  <si>
    <t>Receivables A 1124614 4742784</t>
  </si>
  <si>
    <t>Payables A 1121614 4738758</t>
  </si>
  <si>
    <t>CHECK NO: 33386</t>
  </si>
  <si>
    <t>CITI KES TO CITI USD</t>
  </si>
  <si>
    <t>Cash Management A 1173614 4769378</t>
  </si>
  <si>
    <t>RW47673 Receipts USD</t>
  </si>
  <si>
    <t>77119 SICS A 400 4775734</t>
  </si>
  <si>
    <t>RW47674 Receipts USD</t>
  </si>
  <si>
    <t>RW47645 Payments USD</t>
  </si>
  <si>
    <t>77114 SICS A 400 4775734</t>
  </si>
  <si>
    <t>RW47669 Receipts USD</t>
  </si>
  <si>
    <t>77082 SICS A 400 4775734</t>
  </si>
  <si>
    <t>RW47654 Receipts USD</t>
  </si>
  <si>
    <t>77072 SICS A 400 4775734</t>
  </si>
  <si>
    <t>RW47655 Receipts USD</t>
  </si>
  <si>
    <t>RW47646 Payments USD</t>
  </si>
  <si>
    <t>77115 SICS A 400 4775734</t>
  </si>
  <si>
    <t>RW47647 Payments USD</t>
  </si>
  <si>
    <t>RW47644 Payments USD</t>
  </si>
  <si>
    <t>RW47641 Payments USD</t>
  </si>
  <si>
    <t>RW47667 Receipts USD</t>
  </si>
  <si>
    <t>77079 SICS A 400 4775734</t>
  </si>
  <si>
    <t>RW47666 Receipts USD</t>
  </si>
  <si>
    <t>RW47656 Receipts USD</t>
  </si>
  <si>
    <t>RW47659 Receipts USD</t>
  </si>
  <si>
    <t>RW47658 Receipts USD</t>
  </si>
  <si>
    <t>RW47637 Receipts USD</t>
  </si>
  <si>
    <t>76980 SICS A 400 4775734</t>
  </si>
  <si>
    <t>RW47632 Receipts USD</t>
  </si>
  <si>
    <t>77449 SICS A 400 4775734</t>
  </si>
  <si>
    <t>RW47633 Receipts USD</t>
  </si>
  <si>
    <t>76979 SICS A 400 4775734</t>
  </si>
  <si>
    <t>RW47620 Payments USD</t>
  </si>
  <si>
    <t>76941 SICS A 400 4775734</t>
  </si>
  <si>
    <t>RW47626 Receipts USD</t>
  </si>
  <si>
    <t>76936 SICS A 400 4775734</t>
  </si>
  <si>
    <t>RW47628 Receipts USD</t>
  </si>
  <si>
    <t>RW47627 Receipts USD</t>
  </si>
  <si>
    <t>RW47587 Receipts USD</t>
  </si>
  <si>
    <t>76737 SICS A 400 4775734</t>
  </si>
  <si>
    <t>RW47588 Receipts USD</t>
  </si>
  <si>
    <t>RW47603 Payments USD</t>
  </si>
  <si>
    <t>76782 SICS A 400 4775734</t>
  </si>
  <si>
    <t>RW47589 Receipts USD</t>
  </si>
  <si>
    <t>RW47579 Receipts USD</t>
  </si>
  <si>
    <t>76731 SICS A 400 4775734</t>
  </si>
  <si>
    <t>RW47578 Receipts USD</t>
  </si>
  <si>
    <t>RW47577 Receipts USD</t>
  </si>
  <si>
    <t>RW47607 Receipts USD</t>
  </si>
  <si>
    <t>76741 SICS A 400 4775734</t>
  </si>
  <si>
    <t>DEINON</t>
  </si>
  <si>
    <t>RW47590 Receipts USD</t>
  </si>
  <si>
    <t>RW47583 Receipts USD</t>
  </si>
  <si>
    <t>76732 SICS A 400 4775734</t>
  </si>
  <si>
    <t>RW47582 Receipts USD</t>
  </si>
  <si>
    <t>RW47585 Receipts USD</t>
  </si>
  <si>
    <t>RW47584 Receipts USD</t>
  </si>
  <si>
    <t>RW47586 Payments USD</t>
  </si>
  <si>
    <t>LEVITES INTERNATIONAL REINSURANCE BROKERS</t>
  </si>
  <si>
    <t>RW47576 Payments USD</t>
  </si>
  <si>
    <t>76734 SICS A 400 4775734</t>
  </si>
  <si>
    <t>RW47609 Receipts USD</t>
  </si>
  <si>
    <t>76742 SICS A 400 4775734</t>
  </si>
  <si>
    <t>RW47563 Receipts USD</t>
  </si>
  <si>
    <t>76697 SICS A 400 4775734</t>
  </si>
  <si>
    <t>RW47560 Payments USD</t>
  </si>
  <si>
    <t>RW47562 Receipts USD</t>
  </si>
  <si>
    <t>RW47550 Receipts USD</t>
  </si>
  <si>
    <t>76646 SICS A 400 4775734</t>
  </si>
  <si>
    <t>FREMIR REINSURANCE SERVICES</t>
  </si>
  <si>
    <t>RW47547 Receipts USD</t>
  </si>
  <si>
    <t>RW47544 Payments USD</t>
  </si>
  <si>
    <t>76643 SICS A 400 4775734</t>
  </si>
  <si>
    <t>RW47540 Payments USD</t>
  </si>
  <si>
    <t>76632 SICS A 400 4775734</t>
  </si>
  <si>
    <t>SWISS RE. SOUTHERN AFRICA</t>
  </si>
  <si>
    <t>LRW3202 Receipts USD</t>
  </si>
  <si>
    <t>77074 SICS A 400 4775734</t>
  </si>
  <si>
    <t>RW47533 Receipts USD</t>
  </si>
  <si>
    <t>76586 SICS A 400 4775734</t>
  </si>
  <si>
    <t>RW47535 Payments USD</t>
  </si>
  <si>
    <t>LRW3201 Payments USD</t>
  </si>
  <si>
    <t>77221 SICS A 400 4775734</t>
  </si>
  <si>
    <t>RW47539 Payments USD</t>
  </si>
  <si>
    <t>76603 SICS A 400 4775734</t>
  </si>
  <si>
    <t>RW47529 Payments USD</t>
  </si>
  <si>
    <t>76590 SICS A 400 4775734</t>
  </si>
  <si>
    <t>RW47502 Payments USD</t>
  </si>
  <si>
    <t>RW47505 Receipts USD</t>
  </si>
  <si>
    <t>76402 SICS A 400 4775734</t>
  </si>
  <si>
    <t>RW47504 Receipts USD</t>
  </si>
  <si>
    <t>MNK RE BROKERS, KENYA</t>
  </si>
  <si>
    <t>RW47506 Payments USD</t>
  </si>
  <si>
    <t>RW47501 Receipts USD</t>
  </si>
  <si>
    <t>76399 SICS A 400 4775734</t>
  </si>
  <si>
    <t>RW47532 Payments USD</t>
  </si>
  <si>
    <t>76589 SICS A 400 4775734</t>
  </si>
  <si>
    <t>RW47509 Payments USD</t>
  </si>
  <si>
    <t>RW47517 Payments USD</t>
  </si>
  <si>
    <t>RW47522 Payments USD</t>
  </si>
  <si>
    <t>RW47503 Receipts USD</t>
  </si>
  <si>
    <t>RW47531 Receipts USD</t>
  </si>
  <si>
    <t>76411 SICS A 400 4775734</t>
  </si>
  <si>
    <t>RW47490 Receipts USD</t>
  </si>
  <si>
    <t>76365 SICS A 400 4775734</t>
  </si>
  <si>
    <t>RW47477 Receipts USD</t>
  </si>
  <si>
    <t>76357 SICS A 400 4775734</t>
  </si>
  <si>
    <t>RW47478 Receipts USD</t>
  </si>
  <si>
    <t>RW47476 Receipts USD</t>
  </si>
  <si>
    <t>LRW3193 Receipts USD</t>
  </si>
  <si>
    <t>76850 SICS A 400 4775734</t>
  </si>
  <si>
    <t>RW47489 Receipts USD</t>
  </si>
  <si>
    <t>RW47492 Receipts USD</t>
  </si>
  <si>
    <t>RW47488 Receipts USD</t>
  </si>
  <si>
    <t>RW47474 Receipts USD</t>
  </si>
  <si>
    <t>76314 SICS A 400 4775734</t>
  </si>
  <si>
    <t>RW47473 Receipts USD</t>
  </si>
  <si>
    <t>RW47471 Receipts USD</t>
  </si>
  <si>
    <t>RW47469 Payments USD</t>
  </si>
  <si>
    <t>76347 SICS A 400 4775734</t>
  </si>
  <si>
    <t>RW47468 Payments USD</t>
  </si>
  <si>
    <t>RW47463 Payments USD</t>
  </si>
  <si>
    <t>RW47465 Payments USD</t>
  </si>
  <si>
    <t>RW47466 Payments USD</t>
  </si>
  <si>
    <t>TO TRANSFER FUNDS RECEIPTED IN CITI USD INSTEAD OF GULF USD</t>
  </si>
  <si>
    <t>RW47456 Receipts USD</t>
  </si>
  <si>
    <t>76260 SICS A 400 4775734</t>
  </si>
  <si>
    <t>RW47455 Receipts USD</t>
  </si>
  <si>
    <t>RW47461 Payments USD</t>
  </si>
  <si>
    <t>AEGIS RE LIMITED</t>
  </si>
  <si>
    <t>RW47458 Receipts USD</t>
  </si>
  <si>
    <t>RW47454 Receipts USD</t>
  </si>
  <si>
    <t>RW47439 Receipts USD</t>
  </si>
  <si>
    <t>76123 SICS A 400 4775734</t>
  </si>
  <si>
    <t>CANNON ASSURANCE CO.</t>
  </si>
  <si>
    <t>LRW3189 Receipts USD</t>
  </si>
  <si>
    <t>76612 SICS A 400 4775734</t>
  </si>
  <si>
    <t>RW47438 Receipts USD</t>
  </si>
  <si>
    <t>RW47437 Receipts USD</t>
  </si>
  <si>
    <t>GLOBAL REINSURANCE BROKERS (KENYA)</t>
  </si>
  <si>
    <t>RW47444 Payments KES</t>
  </si>
  <si>
    <t>76128 SICS A 400 4775734</t>
  </si>
  <si>
    <t>RW47436 Receipts USD</t>
  </si>
  <si>
    <t>RW47440 Receipts USD</t>
  </si>
  <si>
    <t>RW47441 Receipts USD</t>
  </si>
  <si>
    <t>RW47431 Receipts KES</t>
  </si>
  <si>
    <t>76121 SICS A 400 4775734</t>
  </si>
  <si>
    <t>RW47405 Payments USD</t>
  </si>
  <si>
    <t>RW47407 Receipts USD</t>
  </si>
  <si>
    <t>76069 SICS A 400 4775734</t>
  </si>
  <si>
    <t>RW47408 Receipts USD</t>
  </si>
  <si>
    <t>RW47239 Payments USD</t>
  </si>
  <si>
    <t>76075 SICS A 400 4775734</t>
  </si>
  <si>
    <t>RW47403 Payments USD</t>
  </si>
  <si>
    <t>RW47404 Payments USD</t>
  </si>
  <si>
    <t>RW47389 Receipts USD</t>
  </si>
  <si>
    <t>76018 SICS A 400 4717051</t>
  </si>
  <si>
    <t>RW47394 Payments USD</t>
  </si>
  <si>
    <t>76077 SICS A 400 4775734</t>
  </si>
  <si>
    <t>RW47376 Payments USD</t>
  </si>
  <si>
    <t>76076 SICS A 400 4775734</t>
  </si>
  <si>
    <t>RW47374 Payments USD</t>
  </si>
  <si>
    <t>RW47373 Payments USD</t>
  </si>
  <si>
    <t>RW47371 Payments USD</t>
  </si>
  <si>
    <t>RW47372 Payments USD</t>
  </si>
  <si>
    <t>RW47401 Payments USD</t>
  </si>
  <si>
    <t>RW47397 Payments USD</t>
  </si>
  <si>
    <t>RW47396 Payments USD</t>
  </si>
  <si>
    <t>RW47399 Payments USD</t>
  </si>
  <si>
    <t>RW47400 Payments USD</t>
  </si>
  <si>
    <t>RW47235 Payments USD</t>
  </si>
  <si>
    <t>RW47382 Payments USD</t>
  </si>
  <si>
    <t>76019 SICS A 400 4717094</t>
  </si>
  <si>
    <t>RW47393 Receipts USD</t>
  </si>
  <si>
    <t>RW47391 Receipts USD</t>
  </si>
  <si>
    <t>RW47386 Receipts USD</t>
  </si>
  <si>
    <t>RW47388 Receipts USD</t>
  </si>
  <si>
    <t>RW47395 Payments USD</t>
  </si>
  <si>
    <t>RW47387 Receipts USD</t>
  </si>
  <si>
    <t>RW47369 Payments USD</t>
  </si>
  <si>
    <t>RW47370 Payments USD</t>
  </si>
  <si>
    <t>RW47227 Payments USD</t>
  </si>
  <si>
    <t>RW47367 Payments USD</t>
  </si>
  <si>
    <t>RW47329 Receipts USD</t>
  </si>
  <si>
    <t>75782 SICS A 400 4706974</t>
  </si>
  <si>
    <t>RW47341 Receipts USD</t>
  </si>
  <si>
    <t>75786 SICS A 400 4707236</t>
  </si>
  <si>
    <t>RW47344 Receipts USD</t>
  </si>
  <si>
    <t>RW47340 Receipts USD</t>
  </si>
  <si>
    <t>RW47342 Receipts USD</t>
  </si>
  <si>
    <t>RW47345 Receipts USD</t>
  </si>
  <si>
    <t>75788 SICS A 400 4707380</t>
  </si>
  <si>
    <t>RW47332 Receipts USD</t>
  </si>
  <si>
    <t>RW47328 Receipts USD</t>
  </si>
  <si>
    <t>REHAB HELAL INSURANCE &amp; REINSURANCE BROKER</t>
  </si>
  <si>
    <t>RW47327 Receipts USD</t>
  </si>
  <si>
    <t>RW47325 Receipts USD</t>
  </si>
  <si>
    <t>/0715158027</t>
  </si>
  <si>
    <t xml:space="preserve">  NS PHADKE MARG NEAR EAST WEST</t>
  </si>
  <si>
    <t xml:space="preserve">  FLYOVER, ANDHERI (EAST) MUMBAI</t>
  </si>
  <si>
    <t>CG RE (AFRICA) LTD</t>
  </si>
  <si>
    <t>1ST FLOOR THE EXCHANGE,</t>
  </si>
  <si>
    <t>18 CYBERCITY, EBENE</t>
  </si>
  <si>
    <t>NO 63 1ST FLR JLN MERDEKA</t>
  </si>
  <si>
    <t>TOYOTA TSUSHO INSURANCE BROKER</t>
  </si>
  <si>
    <t>MONTHLY CASH BILLING INVOICE PAID</t>
  </si>
  <si>
    <t>BUSSYNET ADVANCED TRADING(PTY) LTD</t>
  </si>
  <si>
    <t>GLOBAL CREDIT RATING CO GCR</t>
  </si>
  <si>
    <t>/028105004241</t>
  </si>
  <si>
    <t>RISKCARE INSURANCE BROKING SERVICES</t>
  </si>
  <si>
    <t>REINSURANCE PREMIUM</t>
  </si>
  <si>
    <t>JUBILEE LIFE INSURANCE LIMITED</t>
  </si>
  <si>
    <t>UAE</t>
  </si>
  <si>
    <t>XPERITUS INSURANCE BROKERSLTD</t>
  </si>
  <si>
    <t>Bank Charges</t>
  </si>
  <si>
    <t>BANK CHARGES ON TRANSFERING NCBA USD FD RETIREMENT</t>
  </si>
  <si>
    <t>77352 SICS A 400 4775734</t>
  </si>
  <si>
    <t>RW47694 Receipts USD</t>
  </si>
  <si>
    <t>RW47697 Receipts USD</t>
  </si>
  <si>
    <t>RW47691 Receipts USD</t>
  </si>
  <si>
    <t>RW47696 Receipts USD</t>
  </si>
  <si>
    <t>RW47695 Receipts USD</t>
  </si>
  <si>
    <t>RW47692 Receipts USD</t>
  </si>
  <si>
    <t>77410 SICS A 400 4775734</t>
  </si>
  <si>
    <t>RW47719 Receipts USD</t>
  </si>
  <si>
    <t>ROYAL INSURANCE COMPANY OF EGYPT</t>
  </si>
  <si>
    <t>RW47724 Receipts USD</t>
  </si>
  <si>
    <t>RW47721 Receipts USD</t>
  </si>
  <si>
    <t>RW47725 Receipts USD</t>
  </si>
  <si>
    <t>77637 SICS A 400 4795557</t>
  </si>
  <si>
    <t>RW47711 Payments USD</t>
  </si>
  <si>
    <t>RW47728 Receipts USD</t>
  </si>
  <si>
    <t>77411 SICS A 400 4775734</t>
  </si>
  <si>
    <t>RW47730 Receipts USD</t>
  </si>
  <si>
    <t>RW47732 Receipts USD</t>
  </si>
  <si>
    <t>RW47731 Receipts USD</t>
  </si>
  <si>
    <t>RW47723 Receipts USD</t>
  </si>
  <si>
    <t>77455 SICS A 400 4775734</t>
  </si>
  <si>
    <t>RW47748 Payments USD</t>
  </si>
  <si>
    <t>INSURANCE COMPANY OF EAST AFRICA UGANDA</t>
  </si>
  <si>
    <t>77690 SICS A 400 4795557</t>
  </si>
  <si>
    <t>RW47753 Payments USD</t>
  </si>
  <si>
    <t>RW47757 Payments USD</t>
  </si>
  <si>
    <t>RW47759 Payments USD</t>
  </si>
  <si>
    <t>RW47749 Payments USD</t>
  </si>
  <si>
    <t>RW47755 Payments USD</t>
  </si>
  <si>
    <t>RW47754 Payments USD</t>
  </si>
  <si>
    <t>RW47758 Payments USD</t>
  </si>
  <si>
    <t>77649 SICS A 400 4795557</t>
  </si>
  <si>
    <t>RW47776 Receipts USD</t>
  </si>
  <si>
    <t>RW47775 Receipts USD</t>
  </si>
  <si>
    <t>RW47777 Receipts USD</t>
  </si>
  <si>
    <t>77685 SICS A 400 4795557</t>
  </si>
  <si>
    <t>RW47610 Payments USD</t>
  </si>
  <si>
    <t>77648 SICS A 400 4795557</t>
  </si>
  <si>
    <t>RW47773 Receipts USD</t>
  </si>
  <si>
    <t>RW47634 Payments USD</t>
  </si>
  <si>
    <t>RW47774 Receipts USD</t>
  </si>
  <si>
    <t>77687 SICS A 400 4795557</t>
  </si>
  <si>
    <t>RW47784 Receipts USD</t>
  </si>
  <si>
    <t>RW47783 Receipts USD</t>
  </si>
  <si>
    <t>RW47779 Receipts USD</t>
  </si>
  <si>
    <t>RW47780 Receipts USD</t>
  </si>
  <si>
    <t>RW47785 Receipts USD</t>
  </si>
  <si>
    <t>77731 SICS A 400 4795557</t>
  </si>
  <si>
    <t>RW47793 Receipts USD</t>
  </si>
  <si>
    <t>77730 SICS A 400 4795557</t>
  </si>
  <si>
    <t>RW47790 Receipts KES</t>
  </si>
  <si>
    <t>RW47789 Receipts USD</t>
  </si>
  <si>
    <t>RW47788 Receipts USD</t>
  </si>
  <si>
    <t>77734 SICS A 400 4795557</t>
  </si>
  <si>
    <t>RW47806 Receipts USD</t>
  </si>
  <si>
    <t>77785 SICS A 400 4795557</t>
  </si>
  <si>
    <t>RW47829 Payments USD</t>
  </si>
  <si>
    <t>RW47804 Receipts USD</t>
  </si>
  <si>
    <t>RW47801 Receipts USD</t>
  </si>
  <si>
    <t>RW47800 Receipts USD</t>
  </si>
  <si>
    <t>77733 SICS A 400 4795557</t>
  </si>
  <si>
    <t>RW47799 Receipts USD</t>
  </si>
  <si>
    <t>77740 SICS A 400 4795557</t>
  </si>
  <si>
    <t>RW47820 Receipts USD</t>
  </si>
  <si>
    <t>RW47802 Receipts USD</t>
  </si>
  <si>
    <t>77965 SICS A 400 4795557</t>
  </si>
  <si>
    <t>RW47835 Payments USD</t>
  </si>
  <si>
    <t>RW47836 Payments USD</t>
  </si>
  <si>
    <t>RW47838 Payments USD</t>
  </si>
  <si>
    <t>77974 SICS A 400 4795557</t>
  </si>
  <si>
    <t>RW47847 Receipts USD</t>
  </si>
  <si>
    <t>78067 SICS A 400 4795788</t>
  </si>
  <si>
    <t>RW47866 Payments USD</t>
  </si>
  <si>
    <t>RW47848 Receipts USD</t>
  </si>
  <si>
    <t>RW47850 Receipts USD</t>
  </si>
  <si>
    <t>RW47851 Receipts USD</t>
  </si>
  <si>
    <t>RW47853 Receipts USD</t>
  </si>
  <si>
    <t>RW47852 Receipts USD</t>
  </si>
  <si>
    <t>77975 SICS A 400 4795557</t>
  </si>
  <si>
    <t>RW47858 Receipts USD</t>
  </si>
  <si>
    <t>RW47861 Receipts USD</t>
  </si>
  <si>
    <t>RW47854 Receipts USD</t>
  </si>
  <si>
    <t>77976 SICS A 400 4795557</t>
  </si>
  <si>
    <t>RW47862 Receipts USD</t>
  </si>
  <si>
    <t>RW47864 Receipts USD</t>
  </si>
  <si>
    <t>RW47863 Receipts USD</t>
  </si>
  <si>
    <t>77979 SICS A 400 4795557</t>
  </si>
  <si>
    <t>RW47865 Receipts USD</t>
  </si>
  <si>
    <t>RW47849 Receipts USD</t>
  </si>
  <si>
    <t>RW47895 Receipts USD</t>
  </si>
  <si>
    <t>RW47896 Receipts USD</t>
  </si>
  <si>
    <t>RW47897 Receipts USD</t>
  </si>
  <si>
    <t>RW47893 Receipts USD</t>
  </si>
  <si>
    <t>78069 SICS A 400 4795881</t>
  </si>
  <si>
    <t>RW47906 Receipts USD</t>
  </si>
  <si>
    <t>RW47911 Receipts USD</t>
  </si>
  <si>
    <t>78390 SICS A 400 4822752</t>
  </si>
  <si>
    <t>RW47923 Payments USD</t>
  </si>
  <si>
    <t>RW47908 Receipts USD</t>
  </si>
  <si>
    <t>78073 SICS A 400 4796049</t>
  </si>
  <si>
    <t>RW47924 Receipts USD</t>
  </si>
  <si>
    <t>RW47925 Receipts USD</t>
  </si>
  <si>
    <t>78074 SICS A 400 4796095</t>
  </si>
  <si>
    <t>RW47931 Receipts USD</t>
  </si>
  <si>
    <t>MAYFAIR INSURANCE LTD</t>
  </si>
  <si>
    <t>RW47930 Receipts USD</t>
  </si>
  <si>
    <t>RW47929 Receipts USD</t>
  </si>
  <si>
    <t>RW47909 Receipts USD</t>
  </si>
  <si>
    <t>78304 SICS A 400 4822752</t>
  </si>
  <si>
    <t>RW47963 Payments USD</t>
  </si>
  <si>
    <t>RW47961 Payments USD</t>
  </si>
  <si>
    <t>78305 SICS A 400 4822752</t>
  </si>
  <si>
    <t>RW47957 Payments USD</t>
  </si>
  <si>
    <t>RW47958 Payments USD</t>
  </si>
  <si>
    <t>RW47956 Payments USD</t>
  </si>
  <si>
    <t>78258 SICS A 400 4822752</t>
  </si>
  <si>
    <t>RW47959 Receipts USD</t>
  </si>
  <si>
    <t>RW47960 Receipts USD</t>
  </si>
  <si>
    <t>RW47955 Payments USD</t>
  </si>
  <si>
    <t>RW47964 Receipts USD</t>
  </si>
  <si>
    <t>RW47968 Receipts USD</t>
  </si>
  <si>
    <t>78314 SICS A 400 4822752</t>
  </si>
  <si>
    <t>RW47986 Receipts USD</t>
  </si>
  <si>
    <t>RW47985 Receipts USD</t>
  </si>
  <si>
    <t>RW47981 Receipts USD</t>
  </si>
  <si>
    <t>RW47982 Receipts USD</t>
  </si>
  <si>
    <t>78391 SICS A 400 4822752</t>
  </si>
  <si>
    <t>RW47983 Payments USD</t>
  </si>
  <si>
    <t>RW47973 Receipts USD</t>
  </si>
  <si>
    <t>RW47966 Payments USD</t>
  </si>
  <si>
    <t>RW47965 Payments USD</t>
  </si>
  <si>
    <t>RW47974 Payments USD</t>
  </si>
  <si>
    <t>78363 SICS A 400 4822752</t>
  </si>
  <si>
    <t>RW47698 Payments USD</t>
  </si>
  <si>
    <t>RW47984 Receipts USD</t>
  </si>
  <si>
    <t>RW47987 Payments USD</t>
  </si>
  <si>
    <t>78358 SICS A 400 4822752</t>
  </si>
  <si>
    <t>RW47989 Receipts USD</t>
  </si>
  <si>
    <t>78887 SICS A 400 4822752</t>
  </si>
  <si>
    <t>LRW3208 Payments USD</t>
  </si>
  <si>
    <t>78400 SICS A 400 4822752</t>
  </si>
  <si>
    <t>RW48009 Payments USD</t>
  </si>
  <si>
    <t>78403 SICS A 400 4822752</t>
  </si>
  <si>
    <t>RW48041 Receipts USD</t>
  </si>
  <si>
    <t>RW48035 Receipts USD</t>
  </si>
  <si>
    <t>RW48042 Receipts USD</t>
  </si>
  <si>
    <t>RW48037 Receipts USD</t>
  </si>
  <si>
    <t>RW48039 Receipts USD</t>
  </si>
  <si>
    <t>RW48040 Receipts USD</t>
  </si>
  <si>
    <t>78396 SICS A 400 4822752</t>
  </si>
  <si>
    <t>RW48014 Receipts USD</t>
  </si>
  <si>
    <t>RW48008 Receipts USD</t>
  </si>
  <si>
    <t>78397 SICS A 400 4822752</t>
  </si>
  <si>
    <t>RW48018 Receipts USD</t>
  </si>
  <si>
    <t>78405 SICS A 400 4822752</t>
  </si>
  <si>
    <t>RW48047 Receipts USD</t>
  </si>
  <si>
    <t>RW48044 Receipts USD</t>
  </si>
  <si>
    <t>RW48043 Receipts USD</t>
  </si>
  <si>
    <t>RW48046 Receipts USD</t>
  </si>
  <si>
    <t>RW48036 Receipts USD</t>
  </si>
  <si>
    <t>Receivables A 1341618 4845130</t>
  </si>
  <si>
    <t>REDEMPTION OF FD</t>
  </si>
  <si>
    <t>RECEIPT NO: 2023/22886</t>
  </si>
  <si>
    <t>NIC bank Limited</t>
  </si>
  <si>
    <t>RECEIPT NO: 2023/22879</t>
  </si>
  <si>
    <t>RECEIPT NO: 2023/22875</t>
  </si>
  <si>
    <t>RECEIPT NO: 2023/22877</t>
  </si>
  <si>
    <t>RECEIPT NO: 2023/22881</t>
  </si>
  <si>
    <t>RECEIPT NO: 2023/22873</t>
  </si>
  <si>
    <t>Payables A 1337614 4843069</t>
  </si>
  <si>
    <t>31-JUL-2023 Reconciled Payments USD</t>
  </si>
  <si>
    <t>CHECK NO: 34052</t>
  </si>
  <si>
    <t>Kenya Commercial Bank Limited</t>
  </si>
  <si>
    <t>RECEIPT NO: 2023/22884</t>
  </si>
  <si>
    <t>CHECK NO: 33688</t>
  </si>
  <si>
    <t>CHECK NO: 33667</t>
  </si>
  <si>
    <t>Glosec  Solutions Ltd</t>
  </si>
  <si>
    <t>CHECK NO: 33745</t>
  </si>
  <si>
    <t>ORACLE TECHNOLOGY SYSTEMS (KENYA)</t>
  </si>
  <si>
    <t>CHECK NO: 33874</t>
  </si>
  <si>
    <t>Grove Information Systems Kenya Ltd</t>
  </si>
  <si>
    <t>CHECK NO: 33915</t>
  </si>
  <si>
    <t>CHECK NO: 33958</t>
  </si>
  <si>
    <t>CHECK NO: 33957</t>
  </si>
  <si>
    <t>CHECK NO: 33977</t>
  </si>
  <si>
    <t>CHECK NO: 33985</t>
  </si>
  <si>
    <t>CHECK NO: 33984</t>
  </si>
  <si>
    <t>Reverses "TO RECOGNIZE AMOUNT PAID IN CASH BOOK TO CLEAR IN JULY FROM BANK" 18674469</t>
  </si>
  <si>
    <t>Reverses "TO RECOGNIZE FUNDS IN CASHBOOK NOT IN BANK" 18674471</t>
  </si>
  <si>
    <t>Reverses "TO RECOGNIZE FUNDS PAID IN BANK TO CLEAR IN CB IN JULY" 18674473</t>
  </si>
  <si>
    <t>11.60601.158209.00000.0000.00000000000.000000</t>
  </si>
  <si>
    <t>Reverses "TO RECOGNIZE FUNDS PAID IN BANK TO CLEAR IN CB IN JULY" 18674474</t>
  </si>
  <si>
    <t>11.30303.158209.00000.0000.00000000000.000000</t>
  </si>
  <si>
    <t>Reverses "TO RECOGNIZE FUNDS RECEIVED IN BANK TO BE RECEIPTED IN JULY" 18674470</t>
  </si>
  <si>
    <t>TO TRANSFER AMOUNT RECEIPTED IN CITI USD INSTEAD OF NBK</t>
  </si>
  <si>
    <t>TO TRANSFER AMOUNT RECEIPTED IN CITI USD BUT SETTLED USING CITI KES</t>
  </si>
  <si>
    <t>78598 SICS A 400 4822752</t>
  </si>
  <si>
    <t>RW48059 Receipts USD</t>
  </si>
  <si>
    <t>78648 SICS A 400 4822752</t>
  </si>
  <si>
    <t>RW48054 Payments USD</t>
  </si>
  <si>
    <t>RW48058 Receipts USD</t>
  </si>
  <si>
    <t>BROKTECH INSURANCE &amp; REINSURANCE BROKERS</t>
  </si>
  <si>
    <t>RW48060 Receipts USD</t>
  </si>
  <si>
    <t>78630 SICS A 400 4822752</t>
  </si>
  <si>
    <t>RW48071 Receipts USD</t>
  </si>
  <si>
    <t>78649 SICS A 400 4822752</t>
  </si>
  <si>
    <t>RW48052 Payments USD</t>
  </si>
  <si>
    <t>RW48069 Receipts USD</t>
  </si>
  <si>
    <t>78685 SICS A 400 4822752</t>
  </si>
  <si>
    <t>RW48088 Payments USD</t>
  </si>
  <si>
    <t>RW48085 Payments USD</t>
  </si>
  <si>
    <t>RW48093 Payments USD</t>
  </si>
  <si>
    <t>RW48091 Payments USD</t>
  </si>
  <si>
    <t>RW48084 Payments USD</t>
  </si>
  <si>
    <t>RW48090 Payments USD</t>
  </si>
  <si>
    <t>RW48083 Payments USD</t>
  </si>
  <si>
    <t>RW48064 Payments USD</t>
  </si>
  <si>
    <t>RW48076 Payments USD</t>
  </si>
  <si>
    <t>RW48077 Payments USD</t>
  </si>
  <si>
    <t>RW48074 Payments USD</t>
  </si>
  <si>
    <t>RW48056 Payments USD</t>
  </si>
  <si>
    <t>RW48078 Payments USD</t>
  </si>
  <si>
    <t>RW48079 Payments USD</t>
  </si>
  <si>
    <t>RW48053 Payments USD</t>
  </si>
  <si>
    <t>RW48073 Payments USD</t>
  </si>
  <si>
    <t>RW48055 Payments USD</t>
  </si>
  <si>
    <t>RW48072 Receipts USD</t>
  </si>
  <si>
    <t>78726 SICS A 400 4822752</t>
  </si>
  <si>
    <t>RW48098 Payments USD</t>
  </si>
  <si>
    <t>78776 SICS A 400 4832223</t>
  </si>
  <si>
    <t>RW48097 Payments USD</t>
  </si>
  <si>
    <t>RW47686 Payments USD</t>
  </si>
  <si>
    <t>RW48099 Payments USD</t>
  </si>
  <si>
    <t>78732 SICS A 400 4822927</t>
  </si>
  <si>
    <t>RW48106 Payments USD</t>
  </si>
  <si>
    <t>RW48107 Payments USD</t>
  </si>
  <si>
    <t>78743 SICS A 400 4823877</t>
  </si>
  <si>
    <t>RW48128 Receipts KES</t>
  </si>
  <si>
    <t>FIDELITY SHIELD INS CO.</t>
  </si>
  <si>
    <t>RW48127 Receipts USD</t>
  </si>
  <si>
    <t>PREVENSURE</t>
  </si>
  <si>
    <t>RW48126 Receipts USD</t>
  </si>
  <si>
    <t>78744 SICS A 400 4823916</t>
  </si>
  <si>
    <t>RW48143 Receipts USD</t>
  </si>
  <si>
    <t>RW48130 Receipts USD</t>
  </si>
  <si>
    <t>RW48137 Receipts USD</t>
  </si>
  <si>
    <t>RW48129 Receipts USD</t>
  </si>
  <si>
    <t>RW48140 Receipts USD</t>
  </si>
  <si>
    <t>RW48134 Receipts USD</t>
  </si>
  <si>
    <t>78781 SICS A 400 4832223</t>
  </si>
  <si>
    <t>RW48154 Receipts USD</t>
  </si>
  <si>
    <t>79020 SICS A 400 4834562</t>
  </si>
  <si>
    <t>RW48149 Payments USD</t>
  </si>
  <si>
    <t>RW48150 Payments USD</t>
  </si>
  <si>
    <t>RW48145 Payments USD</t>
  </si>
  <si>
    <t>RW48147 Payments USD</t>
  </si>
  <si>
    <t>79127 SICS A 400 4862165</t>
  </si>
  <si>
    <t>RW48146 Payments USD</t>
  </si>
  <si>
    <t>RW48151 Payments USD</t>
  </si>
  <si>
    <t>RW48155 Payments USD</t>
  </si>
  <si>
    <t>GUY CARPENTER-DUBAI</t>
  </si>
  <si>
    <t>RW48156 Payments USD</t>
  </si>
  <si>
    <t>79066 SICS A 400 4836269</t>
  </si>
  <si>
    <t>RW48153 Payments USD</t>
  </si>
  <si>
    <t>RW48152 Payments USD</t>
  </si>
  <si>
    <t>78933 SICS A 400 4832223</t>
  </si>
  <si>
    <t>RW48175 Receipts USD</t>
  </si>
  <si>
    <t>RW48172 Receipts USD</t>
  </si>
  <si>
    <t>79019 SICS A 400 4834470</t>
  </si>
  <si>
    <t>RW48168 Payments USD</t>
  </si>
  <si>
    <t>RW48170 Payments USD</t>
  </si>
  <si>
    <t>RW48174 Payments USD</t>
  </si>
  <si>
    <t>RW48176 Payments USD</t>
  </si>
  <si>
    <t>78979 SICS A 400 4832846</t>
  </si>
  <si>
    <t>RW48181 Receipts USD</t>
  </si>
  <si>
    <t>RW48182 Receipts USD</t>
  </si>
  <si>
    <t>RW48188 Receipts USD</t>
  </si>
  <si>
    <t>78980 SICS A 400 4832912</t>
  </si>
  <si>
    <t>RW48191 Receipts USD</t>
  </si>
  <si>
    <t>RW48193 Receipts USD</t>
  </si>
  <si>
    <t>79013 SICS A 400 4834126</t>
  </si>
  <si>
    <t>RW48180 Payments USD</t>
  </si>
  <si>
    <t>EMERITUS INTERNATIONAL REINSURANCE CO.</t>
  </si>
  <si>
    <t>RW48192 Receipts USD</t>
  </si>
  <si>
    <t>RW48197 Receipts USD</t>
  </si>
  <si>
    <t>RW48178 Payments USD</t>
  </si>
  <si>
    <t>RW48177 Payments USD</t>
  </si>
  <si>
    <t>RW48195 Receipts USD</t>
  </si>
  <si>
    <t>79031 SICS A 400 4835035</t>
  </si>
  <si>
    <t>RW48206 Receipts USD</t>
  </si>
  <si>
    <t>RW48207 Receipts USD</t>
  </si>
  <si>
    <t>RW48208 Receipts USD</t>
  </si>
  <si>
    <t>79068 SICS A 400 4836382</t>
  </si>
  <si>
    <t>RW48218 Receipts USD</t>
  </si>
  <si>
    <t>RW48222 Receipts USD</t>
  </si>
  <si>
    <t>79076 SICS A 400 4862165</t>
  </si>
  <si>
    <t>RW48253 Receipts USD</t>
  </si>
  <si>
    <t>79070 SICS A 400 4836495</t>
  </si>
  <si>
    <t>RW48233 Receipts USD</t>
  </si>
  <si>
    <t>RW48254 Receipts USD</t>
  </si>
  <si>
    <t>RW48235 Receipts USD</t>
  </si>
  <si>
    <t>79362 SICS A 400 4862165</t>
  </si>
  <si>
    <t>RW48264 Payments USD</t>
  </si>
  <si>
    <t>RW48262 Payments USD</t>
  </si>
  <si>
    <t>RW48267 Payments USD</t>
  </si>
  <si>
    <t>RW48268 Payments USD</t>
  </si>
  <si>
    <t>RW48266 Payments USD</t>
  </si>
  <si>
    <t>79309 SICS A 400 4862165</t>
  </si>
  <si>
    <t>RW48276 Receipts USD</t>
  </si>
  <si>
    <t>79316 SICS A 400 4862165</t>
  </si>
  <si>
    <t>RW47837 Payments USD</t>
  </si>
  <si>
    <t>RW48277 Receipts USD</t>
  </si>
  <si>
    <t>79363 SICS A 400 4862165</t>
  </si>
  <si>
    <t>RW48284 Receipts USD</t>
  </si>
  <si>
    <t>79455 SICS A 400 4862165</t>
  </si>
  <si>
    <t>RW48286 Receipts USD</t>
  </si>
  <si>
    <t>COSTERO BROKERS</t>
  </si>
  <si>
    <t>79406 SICS A 400 4862165</t>
  </si>
  <si>
    <t>RW48306 Receipts USD</t>
  </si>
  <si>
    <t>79594 SICS A 400 4862165</t>
  </si>
  <si>
    <t>RW48331 Receipts USD</t>
  </si>
  <si>
    <t>RW48329 Receipts USD</t>
  </si>
  <si>
    <t>RW48328 Receipts USD</t>
  </si>
  <si>
    <t>79595 SICS A 400 4862165</t>
  </si>
  <si>
    <t>RW48333 Receipts USD</t>
  </si>
  <si>
    <t>79606 SICS A 400 4862165</t>
  </si>
  <si>
    <t>RW48335 Payments USD</t>
  </si>
  <si>
    <t>RW48351 Payments USD</t>
  </si>
  <si>
    <t>RW48332 Payments USD</t>
  </si>
  <si>
    <t>RW48340 Payments USD</t>
  </si>
  <si>
    <t>79647 SICS A 400 4862165</t>
  </si>
  <si>
    <t>RW48352 Payments USD</t>
  </si>
  <si>
    <t>RW48334 Payments USD</t>
  </si>
  <si>
    <t>79654 SICS A 400 4862165</t>
  </si>
  <si>
    <t>RW48373 Receipts USD</t>
  </si>
  <si>
    <t>79650 SICS A 400 4862165</t>
  </si>
  <si>
    <t>RW48363 Receipts USD</t>
  </si>
  <si>
    <t>RW48364 Receipts USD</t>
  </si>
  <si>
    <t>RW48367 Receipts USD</t>
  </si>
  <si>
    <t>RW48361 Receipts USD</t>
  </si>
  <si>
    <t>RW48358 Receipts USD</t>
  </si>
  <si>
    <t>RW48366 Receipts USD</t>
  </si>
  <si>
    <t>RW48360 Receipts USD</t>
  </si>
  <si>
    <t>RW48369 Receipts USD</t>
  </si>
  <si>
    <t>RW48371 Receipts USD</t>
  </si>
  <si>
    <t>RW48368 Receipts USD</t>
  </si>
  <si>
    <t>RW48372 Receipts USD</t>
  </si>
  <si>
    <t>RW48370 Receipts USD</t>
  </si>
  <si>
    <t>RW48362 Receipts USD</t>
  </si>
  <si>
    <t>RW48365 Receipts USD</t>
  </si>
  <si>
    <t>RW48359 Receipts USD</t>
  </si>
  <si>
    <t>79702 SICS A 400 4862165</t>
  </si>
  <si>
    <t>RW48385 Receipts USD</t>
  </si>
  <si>
    <t>79747 SICS A 400 4862449</t>
  </si>
  <si>
    <t>RW48382 Payments USD</t>
  </si>
  <si>
    <t>79748 SICS A 400 4862494</t>
  </si>
  <si>
    <t>RW48378 Payments USD</t>
  </si>
  <si>
    <t>RW48383 Payments USD</t>
  </si>
  <si>
    <t>RW48377 Payments USD</t>
  </si>
  <si>
    <t>RW48379 Payments USD</t>
  </si>
  <si>
    <t>RW48380 Payments USD</t>
  </si>
  <si>
    <t>RW48381 Payments USD</t>
  </si>
  <si>
    <t>RW48384 Payments USD</t>
  </si>
  <si>
    <t>RW48407 Payments USD</t>
  </si>
  <si>
    <t>79741 SICS A 400 4862210</t>
  </si>
  <si>
    <t>RW48432 Receipts USD</t>
  </si>
  <si>
    <t>RW48403 Payments USD</t>
  </si>
  <si>
    <t>RW48408 Payments USD</t>
  </si>
  <si>
    <t>79738 SICS A 400 4862165</t>
  </si>
  <si>
    <t>RW48419 Receipts USD</t>
  </si>
  <si>
    <t>RW48412 Receipts USD</t>
  </si>
  <si>
    <t>RW48418 Receipts USD</t>
  </si>
  <si>
    <t>79739 SICS A 400 4862165</t>
  </si>
  <si>
    <t>RW48427 Receipts KES</t>
  </si>
  <si>
    <t>UAP  INSURANCE CO. LTD KENYA</t>
  </si>
  <si>
    <t>RW48423 Receipts USD</t>
  </si>
  <si>
    <t>RW48421 Receipts USD</t>
  </si>
  <si>
    <t>RW48424 Receipts USD</t>
  </si>
  <si>
    <t>JORDANS GLOBAL INSURANCE BROKERS LTD</t>
  </si>
  <si>
    <t>RW48425 Receipts USD</t>
  </si>
  <si>
    <t>Payables A 1399614 4894399</t>
  </si>
  <si>
    <t>31-AUG-2023 Reconciled Payments USD</t>
  </si>
  <si>
    <t>CITIBANK-USD ,HEAD OFFICE-*****6006  :  Quick Payment: ID=1475260</t>
  </si>
  <si>
    <t>CHECK NO: 34207</t>
  </si>
  <si>
    <t>ORGANISATION OF EASTE. &amp; SOUTH. AFRICA INSURERS</t>
  </si>
  <si>
    <t>CITIBANK-USD ,HEAD OFFICE-*****6006  :  Quick Payment: ID=1488249</t>
  </si>
  <si>
    <t>CHECK NO: 34287</t>
  </si>
  <si>
    <t>EDWIN KAMAMI</t>
  </si>
  <si>
    <t>CITIBANK-USD ,HEAD OFFICE-*****6006  :  Quick Payment: ID=1491249</t>
  </si>
  <si>
    <t>CHECK NO: 34296</t>
  </si>
  <si>
    <t>CITIBANK-USD ,HEAD OFFICE-*****6006  :  Quick Payment: ID=1502249</t>
  </si>
  <si>
    <t>CHECK NO: 34334</t>
  </si>
  <si>
    <t>77643 SICS A 900 4862502</t>
  </si>
  <si>
    <t>RW47764 Receipts USD</t>
  </si>
  <si>
    <t>77636 SICS A 900 4862502</t>
  </si>
  <si>
    <t>RW47762 Receipts USD</t>
  </si>
  <si>
    <t>78396 SICS A 900 4862502</t>
  </si>
  <si>
    <t>RW48007 Receipts USD</t>
  </si>
  <si>
    <t>79367 SICS A 900 4862502</t>
  </si>
  <si>
    <t>RW48291 Receipts USD</t>
  </si>
  <si>
    <t>KRCZ JV INTERCOMPANY RECEIPTS 31-AUG-2023 12:05:44</t>
  </si>
  <si>
    <t>KRCZ JV INTERCOMPANY RECEIPTS</t>
  </si>
  <si>
    <t>KRCZ JV INTERCOMPANY RECEIPTS 31-AUG-2023 12:10:32</t>
  </si>
  <si>
    <t>KRCZ JV INTERCOMPANY RECEIPTS 31-AUG-2023 12:12:48</t>
  </si>
  <si>
    <t>KRCZ JV INTERCOMPANY RECEIPTS 31-AUG-2023 12:15:06</t>
  </si>
  <si>
    <t>77736 SICS A 500 4782704</t>
  </si>
  <si>
    <t>RW47809 Payments USD</t>
  </si>
  <si>
    <t>78401 SICS A 500 4810164</t>
  </si>
  <si>
    <t>RW48031 Receipts USD</t>
  </si>
  <si>
    <t>RW48030 Receipts USD</t>
  </si>
  <si>
    <t>79357 SICS A 500 4846621</t>
  </si>
  <si>
    <t>RW48279 Receipts USD</t>
  </si>
  <si>
    <t>78370 SICS A 800 4822749</t>
  </si>
  <si>
    <t>RW48000 Receipts USD</t>
  </si>
  <si>
    <t>78400 SICS A 800 4822749</t>
  </si>
  <si>
    <t>RW48026 Receipts USD</t>
  </si>
  <si>
    <t>RW48028 Receipts USD</t>
  </si>
  <si>
    <t>78401 SICS A 800 4822749</t>
  </si>
  <si>
    <t>RW48029 Receipts USD</t>
  </si>
  <si>
    <t>78402 SICS A 800 4822749</t>
  </si>
  <si>
    <t>RW48032 Receipts USD</t>
  </si>
  <si>
    <t>78403 SICS A 800 4822749</t>
  </si>
  <si>
    <t>RW48034 Receipts USD</t>
  </si>
  <si>
    <t>78728 SICS A 800 4822749</t>
  </si>
  <si>
    <t>RW48108 Receipts USD</t>
  </si>
  <si>
    <t>79075 SICS A 800 4862212</t>
  </si>
  <si>
    <t>RW48249 Receipts USD</t>
  </si>
  <si>
    <t>79070 SICS A 800 4862212</t>
  </si>
  <si>
    <t>RW48234 Receipts USD</t>
  </si>
  <si>
    <t>Payables A 1233614 4785356</t>
  </si>
  <si>
    <t>Payables A 1292615 4823706</t>
  </si>
  <si>
    <t>Payables A 1348614 4857601</t>
  </si>
  <si>
    <t>Payables A 1260614 4804481</t>
  </si>
  <si>
    <t>Receivables A 1286614 4821310</t>
  </si>
  <si>
    <t>Payables A 1344614 4848167</t>
  </si>
  <si>
    <t>Payables A 1363614 4874084</t>
  </si>
  <si>
    <t>INTEREST ON USD797,858.53 FD</t>
  </si>
  <si>
    <t>RECEIPT NO: 2023/22882</t>
  </si>
  <si>
    <t>INTEREST ON USD3,241,561.18 FD</t>
  </si>
  <si>
    <t>RECEIPT NO: 2023/22885</t>
  </si>
  <si>
    <t>INTEREST ON USD863,173.40 FD</t>
  </si>
  <si>
    <t>RECEIPT NO: 2023/22878</t>
  </si>
  <si>
    <t>INTEREST ON USD782,480.54 FD</t>
  </si>
  <si>
    <t>RECEIPT NO: 2023/22874</t>
  </si>
  <si>
    <t>INTEREST ON USD1,722,973.96 FD</t>
  </si>
  <si>
    <t>RECEIPT NO: 2023/22887</t>
  </si>
  <si>
    <t>INTEREST ON USD1,244,592.28 FD</t>
  </si>
  <si>
    <t>RECEIPT NO: 2023/22876</t>
  </si>
  <si>
    <t>INTEREST ON USD1,708,272.11 FD</t>
  </si>
  <si>
    <t>RECEIPT NO: 2023/22880</t>
  </si>
  <si>
    <t>Receivables A 1282614 4819204</t>
  </si>
  <si>
    <t xml:space="preserve">COMESA CLAIMS REIMBURSEMENT </t>
  </si>
  <si>
    <t>RECEIPT NO: 2023/22842</t>
  </si>
  <si>
    <t>UGANDA REINSURANCE COMPANY LIMITED</t>
  </si>
  <si>
    <t>EFT 14.06.2023</t>
  </si>
  <si>
    <t>TO CLEAR IN SEPTEMBER</t>
  </si>
  <si>
    <t>DUPLICATE OF RW48155</t>
  </si>
  <si>
    <t>21.70701.158209.00000.0000.00000000000.000000</t>
  </si>
  <si>
    <t>41.90901.158209.00000.0000.00000000000.000000</t>
  </si>
  <si>
    <t>TO RECOGNIZE FUNDS RECEIVED IN BANK TO BE RECEIPTED IN JULY</t>
  </si>
  <si>
    <t>TO RECOGNIZE FUNDS PAID IN BANK TO CLEAR IN CB IN JULY</t>
  </si>
  <si>
    <t>TO RECOGNIZE REVALUATION LOSS FOR CITI USD BANK AS AT 30TH JUNE 2023</t>
  </si>
  <si>
    <t>TO RECOGNIZE AMOUNT PAID IN CASH BOOK TO CLEAR IN JULY FROM BANK</t>
  </si>
  <si>
    <t>TO RECOGNIZE FUNDS IN CASHBOOK NOT IN BANK</t>
  </si>
  <si>
    <t xml:space="preserve">MARY WANGARI </t>
  </si>
  <si>
    <t>INT PREPAYMENT</t>
  </si>
  <si>
    <t xml:space="preserve">XPERITUS INSURANCE BROKERS    </t>
  </si>
  <si>
    <t xml:space="preserve"> GUY CARPENTER</t>
  </si>
  <si>
    <t xml:space="preserve">ROF TO BE REWIRED </t>
  </si>
  <si>
    <t>79771 SICS A 400 4919833</t>
  </si>
  <si>
    <t>RW48441 Payments USD</t>
  </si>
  <si>
    <t>RW48440 Payments USD</t>
  </si>
  <si>
    <t>79833 SICS A 400 4919833</t>
  </si>
  <si>
    <t>RW48456 Receipts USD</t>
  </si>
  <si>
    <t>RW48460 Receipts USD</t>
  </si>
  <si>
    <t>RW48454 Receipts USD</t>
  </si>
  <si>
    <t>RW48457 Receipts USD</t>
  </si>
  <si>
    <t>79880 SICS A 400 4919833</t>
  </si>
  <si>
    <t>RW48451 Payments USD</t>
  </si>
  <si>
    <t>79832 SICS A 400 4919833</t>
  </si>
  <si>
    <t>RW48453 Receipts USD</t>
  </si>
  <si>
    <t>79870 SICS A 400 4919833</t>
  </si>
  <si>
    <t>RW48462 Payments USD</t>
  </si>
  <si>
    <t>RW48450 Payments USD</t>
  </si>
  <si>
    <t>RW48459 Receipts USD</t>
  </si>
  <si>
    <t>RW47988 Payments USD</t>
  </si>
  <si>
    <t>79879 SICS A 400 4919833</t>
  </si>
  <si>
    <t>RW48466 Payments USD</t>
  </si>
  <si>
    <t>RW48470 Payments USD</t>
  </si>
  <si>
    <t>RW48472 Payments USD</t>
  </si>
  <si>
    <t>RW48463 Payments USD</t>
  </si>
  <si>
    <t>RW48464 Payments USD</t>
  </si>
  <si>
    <t>RW48468 Payments USD</t>
  </si>
  <si>
    <t>RW48471 Payments USD</t>
  </si>
  <si>
    <t>RW48465 Payments USD</t>
  </si>
  <si>
    <t>79922 SICS A 400 4919833</t>
  </si>
  <si>
    <t>RW48494 Receipts USD</t>
  </si>
  <si>
    <t>79930 SICS A 400 4919833</t>
  </si>
  <si>
    <t>RW48513 Receipts USD</t>
  </si>
  <si>
    <t>RW48515 Receipts USD</t>
  </si>
  <si>
    <t>RW48514 Receipts USD</t>
  </si>
  <si>
    <t>RW48491 Receipts USD</t>
  </si>
  <si>
    <t>79570 SICS A 400 4919833</t>
  </si>
  <si>
    <t>LRW3276 Receipts USD</t>
  </si>
  <si>
    <t>RW48493 Receipts USD</t>
  </si>
  <si>
    <t>RW48496 Receipts USD</t>
  </si>
  <si>
    <t>RW48490 Receipts USD</t>
  </si>
  <si>
    <t>79918 SICS A 900 4934290</t>
  </si>
  <si>
    <t>RW48487 Receipts USD</t>
  </si>
  <si>
    <t>COOPER GAY - FRANCE</t>
  </si>
  <si>
    <t>Closing Balance For Account :- 158259:</t>
  </si>
  <si>
    <t xml:space="preserve">WA TO RECEIPT </t>
  </si>
  <si>
    <t>12-JAN-2023 Receipts USD</t>
  </si>
  <si>
    <t>REDEMPTION OF FD -EFT 12.01.2023</t>
  </si>
  <si>
    <t>12-JAN-2023 Misc Receipts USD</t>
  </si>
  <si>
    <t>INTEREST ON USD700,000FD -EFT 12.01.2023</t>
  </si>
  <si>
    <t>17-JAN-2023 Receipts USD</t>
  </si>
  <si>
    <t>19-JAN-2023 Receipts USD</t>
  </si>
  <si>
    <t>24-JAN-2023 Payments USD</t>
  </si>
  <si>
    <t>CITIBANK-USD ,HEAD OFFICE-*****6006  :  Quick Payment: ID=1164272</t>
  </si>
  <si>
    <t>CITIBANK-USD ,HEAD OFFICE-*****6006  :  Quick Payment: ID=1164271</t>
  </si>
  <si>
    <t>25-JAN-2023 Misc Receipts USD</t>
  </si>
  <si>
    <t>31-JAN-2023 Receipts USD</t>
  </si>
  <si>
    <t>31-JAN-2023 Misc Receipts USD</t>
  </si>
  <si>
    <t>31-JAN-2023 Reconciled Payments USD</t>
  </si>
  <si>
    <t>16-FEB-2023 Payments USD</t>
  </si>
  <si>
    <t>CITIBANK-USD ,HEAD OFFICE-*****6006  :  Quick Payment: ID=1167254</t>
  </si>
  <si>
    <t>CITIBANK-USD ,HEAD OFFICE-*****6006  :  Quick Payment: ID=1167316</t>
  </si>
  <si>
    <t>CITIBANK-USD ,HEAD OFFICE-*****6006  :  Quick Payment: ID=1167305</t>
  </si>
  <si>
    <t>CITIBANK-USD ,HEAD OFFICE-*****6006  :  Quick Payment: ID=1167303</t>
  </si>
  <si>
    <t>CITIBANK-USD ,HEAD OFFICE-*****6006  :  Quick Payment: ID=1167315</t>
  </si>
  <si>
    <t>17-FEB-2023 Payments USD</t>
  </si>
  <si>
    <t>CITIBANK-USD ,HEAD OFFICE-*****6006  :  Quick Payment: ID=1167318</t>
  </si>
  <si>
    <t>20-FEB-2023 Payments USD</t>
  </si>
  <si>
    <t>CITIBANK-USD ,HEAD OFFICE-*****6006  :  Quick Payment: ID=1168231</t>
  </si>
  <si>
    <t>CITIBANK-USD ,HEAD OFFICE-*****6006  :  Quick Payment: ID=1168240</t>
  </si>
  <si>
    <t>21-FEB-2023 Payments USD</t>
  </si>
  <si>
    <t>CITIBANK-USD ,HEAD OFFICE-*****6006  :  Quick Payment: ID=1168273</t>
  </si>
  <si>
    <t>22-FEB-2023 Payments USD</t>
  </si>
  <si>
    <t>CITIBANK-USD ,HEAD OFFICE-*****6006  :  Quick Payment: ID=1168281</t>
  </si>
  <si>
    <t>24-FEB-2023 Payments USD</t>
  </si>
  <si>
    <t>CITIBANK-USD ,HEAD OFFICE-*****6006  :  Quick Payment: ID=1171246</t>
  </si>
  <si>
    <t>CITIBANK-USD ,HEAD OFFICE-*****6006  :  Quick Payment: ID=1171245</t>
  </si>
  <si>
    <t>28-FEB-2023 Reconciled Payments USD</t>
  </si>
  <si>
    <t>28-FEB-2023 Misc Receipts USD</t>
  </si>
  <si>
    <t>22-MAR-2023 Payments USD</t>
  </si>
  <si>
    <t>CITIBANK-USD ,HEAD OFFICE-*****6006  :  Quick Payment: ID=1177338</t>
  </si>
  <si>
    <t>CITIBANK-USD ,HEAD OFFICE-*****6006  :  Quick Payment: ID=1177339</t>
  </si>
  <si>
    <t>29-MAR-2023 Payments USD</t>
  </si>
  <si>
    <t>CITIBANK-USD ,HEAD OFFICE-*****6006  :  Quick Payment: ID=1178268</t>
  </si>
  <si>
    <t>A.M BEST EUROPE -RATING SERVICES LTD</t>
  </si>
  <si>
    <t>CITIBANK-USD ,HEAD OFFICE-*****6006  :  Quick Payment: ID=1178271</t>
  </si>
  <si>
    <t>CITIBANK-USD ,HEAD OFFICE-*****6006  :  Quick Payment: ID=1178269</t>
  </si>
  <si>
    <t>CITIBANK-USD ,HEAD OFFICE-*****6006  :  Quick Payment: ID=1178270</t>
  </si>
  <si>
    <t>30-MAR-2023 Receipts USD</t>
  </si>
  <si>
    <t>30-MAR-2023 Payments USD</t>
  </si>
  <si>
    <t>CITIBANK-USD ,HEAD OFFICE-*****6006  :  Quick Payment: ID=1178312</t>
  </si>
  <si>
    <t>31-MAR-2023 Reconciled Payments USD</t>
  </si>
  <si>
    <t>31-MAR-2023 Receipts USD</t>
  </si>
  <si>
    <t>31-MAR-2023 Misc Receipts USD</t>
  </si>
  <si>
    <t>13-APR-2023 Payments USD</t>
  </si>
  <si>
    <t>CITIBANK-USD ,HEAD OFFICE-*****6006  :  Quick Payment: ID=1201248</t>
  </si>
  <si>
    <t>CITIBANK-USD ,HEAD OFFICE-*****6006  :  Quick Payment: ID=1201252</t>
  </si>
  <si>
    <t>17-APR-2023 Payments USD</t>
  </si>
  <si>
    <t>CITIBANK-USD ,HEAD OFFICE-*****6006  :  Quick Payment: ID=1203233</t>
  </si>
  <si>
    <t>18-APR-2023 Misc Receipts USD</t>
  </si>
  <si>
    <t>COMESA CLAIM REIMBURSEMENT FROM COMESA YELLOW CARD POOL MANAGERS -</t>
  </si>
  <si>
    <t>ZEP-RE PLACE LONGONOT ROAD</t>
  </si>
  <si>
    <t>27-APR-2023 Payments USD</t>
  </si>
  <si>
    <t>CITIBANK-USD ,HEAD OFFICE-*****6006  :  Quick Payment: ID=1266265</t>
  </si>
  <si>
    <t>30-APR-2023 Reconciled Payments USD</t>
  </si>
  <si>
    <t>30-APR-2023 Misc Receipts USD</t>
  </si>
  <si>
    <t>03-MAY-2023 Receipts USD</t>
  </si>
  <si>
    <t>04-MAY-2023 Payments USD</t>
  </si>
  <si>
    <t>CITIBANK-USD ,HEAD OFFICE-*****6006  :  Quick Payment: ID=1267250</t>
  </si>
  <si>
    <t>CITIBANK-USD ,HEAD OFFICE-*****6006  :  Quick Payment: ID=1268249</t>
  </si>
  <si>
    <t>CITIBANK-USD ,HEAD OFFICE-*****6006  :  Quick Payment: ID=1269258</t>
  </si>
  <si>
    <t>12-MAY-2023 Payments USD</t>
  </si>
  <si>
    <t>CITIBANK-USD ,HEAD OFFICE-*****6006  :  Quick Payment: ID=1281256</t>
  </si>
  <si>
    <t>CITIBANK-USD ,HEAD OFFICE-*****6006  :  Quick Payment: ID=1281261</t>
  </si>
  <si>
    <t>CITIBANK-USD ,HEAD OFFICE-*****6006  :  Quick Payment: ID=1280252</t>
  </si>
  <si>
    <t>29-MAY-2023 Payments USD</t>
  </si>
  <si>
    <t>CITIBANK-USD ,HEAD OFFICE-*****6006  :  Quick Payment: ID=1301274</t>
  </si>
  <si>
    <t>CITIBANK-USD ,HEAD OFFICE-*****6006  :  Quick Payment: ID=1317251</t>
  </si>
  <si>
    <t>CITIBANK-USD ,HEAD OFFICE-*****6006  :  Quick Payment: ID=1317252</t>
  </si>
  <si>
    <t>CITIBANK-USD ,HEAD OFFICE-*****6006  :  Quick Payment: ID=1317249</t>
  </si>
  <si>
    <t>31-MAY-2023 Reconciled Payments USD</t>
  </si>
  <si>
    <t>31-MAY-2023 Payments USD</t>
  </si>
  <si>
    <t>CITIBANK-USD ,HEAD OFFICE-*****6006  :  Quick Payment: ID=1308250</t>
  </si>
  <si>
    <t>31-MAY-2023 Misc Receipts USD</t>
  </si>
  <si>
    <t>CITIBANK-USD ,HEAD OFFICE-*****6006  :  Quick Payment: ID=1307249</t>
  </si>
  <si>
    <t>09-JUN-2023 Payments USD</t>
  </si>
  <si>
    <t>CITIBANK-USD ,HEAD OFFICE-*****6006  :  Quick Payment: ID=1320273</t>
  </si>
  <si>
    <t>CITIBANK-USD ,HEAD OFFICE-*****6006  :  Quick Payment: ID=1321254</t>
  </si>
  <si>
    <t>CITIBANK-USD ,HEAD OFFICE-*****6006  :  Quick Payment: ID=1321253</t>
  </si>
  <si>
    <t>12-JUN-2023 Payments USD</t>
  </si>
  <si>
    <t>CITIBANK-USD ,HEAD OFFICE-*****6006  :  Quick Payment: ID=1324249</t>
  </si>
  <si>
    <t>13-JUN-2023 Payments USD</t>
  </si>
  <si>
    <t>CITIBANK-USD ,HEAD OFFICE-*****6006  :  Quick Payment: ID=1329268</t>
  </si>
  <si>
    <t>15-JUN-2023 Payments USD</t>
  </si>
  <si>
    <t>CITIBANK-USD ,HEAD OFFICE-*****6006  :  Quick Payment: ID=1331252</t>
  </si>
  <si>
    <t>16-JUN-2023 Payments USD</t>
  </si>
  <si>
    <t>CITIBANK-USD ,HEAD OFFICE-*****6006  :  Quick Payment: ID=1334254</t>
  </si>
  <si>
    <t>19-JUN-2023 Receipts USD</t>
  </si>
  <si>
    <t>RCTG 2023 ANNUAL PARTICIPATION FEES EFT 16.06.2023-RCTG PARTICIPATION FEES FOR GA AND FIDELITY USD 2000</t>
  </si>
  <si>
    <t>29-JUN-2023 Payments USD</t>
  </si>
  <si>
    <t>CITIBANK-USD ,HEAD OFFICE-*****6006  :  Quick Payment: ID=1353251</t>
  </si>
  <si>
    <t>30-JUN-2023 Receipts USD</t>
  </si>
  <si>
    <t>30-JUN-2023 Reconciled Payments USD</t>
  </si>
  <si>
    <t>05-JUL-2023 Receipts USD</t>
  </si>
  <si>
    <t>REDEMPTION OF FD-EFT 05.07.2023</t>
  </si>
  <si>
    <t>05-JUL-2023 Payments USD</t>
  </si>
  <si>
    <t>CITIBANK-USD ,HEAD OFFICE-*****6006  :  Quick Payment: ID=1449250</t>
  </si>
  <si>
    <t>05-JUL-2023 Misc Receipts USD</t>
  </si>
  <si>
    <t>12-JUL-2023 Payments USD</t>
  </si>
  <si>
    <t>CITIBANK-USD ,HEAD OFFICE-*****6006  :  Quick Payment: ID=1371280</t>
  </si>
  <si>
    <t>CITIBANK-USD ,HEAD OFFICE-*****6006  :  Quick Payment: ID=1371301</t>
  </si>
  <si>
    <t>13-JUL-2023 Payments USD</t>
  </si>
  <si>
    <t>CITIBANK-USD ,HEAD OFFICE-*****6006  :  Quick Payment: ID=1382255</t>
  </si>
  <si>
    <t>20-JUL-2023 Payments USD</t>
  </si>
  <si>
    <t>CITIBANK-USD ,HEAD OFFICE-*****6006  :  Quick Payment: ID=1418249</t>
  </si>
  <si>
    <t>25-JUL-2023 Payments USD</t>
  </si>
  <si>
    <t>CITIBANK-USD ,HEAD OFFICE-*****6006  :  Quick Payment: ID=1426254</t>
  </si>
  <si>
    <t>26-JUL-2023 Payments USD</t>
  </si>
  <si>
    <t>CITIBANK-USD ,HEAD OFFICE-*****6006  :  Quick Payment: ID=1433272</t>
  </si>
  <si>
    <t>CITIBANK-USD ,HEAD OFFICE-*****6006  :  Quick Payment: ID=1433271</t>
  </si>
  <si>
    <t>27-JUL-2023 Payments USD</t>
  </si>
  <si>
    <t>CITIBANK-USD ,HEAD OFFICE-*****6006  :  Quick Payment: ID=1435265</t>
  </si>
  <si>
    <t>CITIBANK-USD ,HEAD OFFICE-*****6006  :  Quick Payment: ID=1435266</t>
  </si>
  <si>
    <t>CITIBANK-USD ,HEAD OFFICE-*****6006  :  Quick Payment: ID=1435258</t>
  </si>
  <si>
    <t>28-JUL-2023 Misc Receipts USD</t>
  </si>
  <si>
    <t>31-JUL-2023 Receipts USD</t>
  </si>
  <si>
    <t>11-AUG-2023 Payments USD</t>
  </si>
  <si>
    <t>21-AUG-2023 Payments USD</t>
  </si>
  <si>
    <t>24-AUG-2023 Payments USD</t>
  </si>
  <si>
    <t>Payables A 1399623 4894549</t>
  </si>
  <si>
    <t>01-SEP-2023 Payments USD</t>
  </si>
  <si>
    <t>CITIBANK-USD ,HEAD OFFICE-*****6006  :  Quick Payment: ID=1516250</t>
  </si>
  <si>
    <t>CHECK NO: 34494</t>
  </si>
  <si>
    <t>BiometricsTechnology Limited</t>
  </si>
  <si>
    <t>Receivables A 1396619 4889548</t>
  </si>
  <si>
    <t>04-SEP-2023 Receipts USD</t>
  </si>
  <si>
    <t>ZEP RE PLACE LONGONOT ROAD</t>
  </si>
  <si>
    <t>RECEIPT NO: 2023/23155</t>
  </si>
  <si>
    <t>05-SEP-2023 Misc Receipts USD</t>
  </si>
  <si>
    <t xml:space="preserve">ZANZIBAR INSURANCE CORPORATION-CLAIM REIMBURSEMENT OF SETTLED COMESA YELLOWCARDCLAIM-TAHMEED COACH </t>
  </si>
  <si>
    <t>RECEIPT NO: 2023/23153</t>
  </si>
  <si>
    <t>INTEREST ON DECRETAL AMOUNT 9,291.92</t>
  </si>
  <si>
    <t>LEGAL FEES 3,336.43</t>
  </si>
  <si>
    <t>HANDLING FEES 631.42</t>
  </si>
  <si>
    <t>BANK CHARGES (50)</t>
  </si>
  <si>
    <t>07-SEP-2023 Receipts USD</t>
  </si>
  <si>
    <t>FIRST ASSURANCE COMPANY LIMITED-EFT 07.09.2023</t>
  </si>
  <si>
    <t>RECEIPT NO: 2023/23156</t>
  </si>
  <si>
    <t>Payables A 1418614 4911398</t>
  </si>
  <si>
    <t>15-SEP-2023 Payments USD</t>
  </si>
  <si>
    <t>CITIBANK-USD ,HEAD OFFICE-*****6006  :  Quick Payment: ID=1539249</t>
  </si>
  <si>
    <t>CHECK NO: 34674</t>
  </si>
  <si>
    <t>ESAMI AFRICA</t>
  </si>
  <si>
    <t>LANGAT, Mr. LEONARD</t>
  </si>
  <si>
    <t>Payables A 1427614 4917866</t>
  </si>
  <si>
    <t>22-SEP-2023 Payments USD</t>
  </si>
  <si>
    <t>CITIBANK-USD ,HEAD OFFICE-*****6006  :  Quick Payment: ID=1550259</t>
  </si>
  <si>
    <t>CHECK NO: 34746</t>
  </si>
  <si>
    <t>CITIBANK-USD ,HEAD OFFICE-*****6006  :  Quick Payment: ID=1550260</t>
  </si>
  <si>
    <t>CHECK NO: 34747</t>
  </si>
  <si>
    <t>Payables A 1444614 4932355</t>
  </si>
  <si>
    <t>26-SEP-2023 Payments USD</t>
  </si>
  <si>
    <t>CITIBANK-USD ,HEAD OFFICE-*****6006  :  Quick Payment: ID=1553257</t>
  </si>
  <si>
    <t>CHECK NO: 34766</t>
  </si>
  <si>
    <t>29-SEP-2023 Payments USD</t>
  </si>
  <si>
    <t>CITIBANK-USD ,HEAD OFFICE-*****6006  :  Quick Payment: ID=1566249</t>
  </si>
  <si>
    <t>CHECK NO: 34817</t>
  </si>
  <si>
    <t>CITIBANK-USD ,HEAD OFFICE-*****6006  :  Quick Payment: ID=1564249</t>
  </si>
  <si>
    <t>CHECK NO: 34806</t>
  </si>
  <si>
    <t>IMD SE ASIA PTE LTD</t>
  </si>
  <si>
    <t>CITIBANK-USD ,HEAD OFFICE-*****6006  :  Quick Payment: ID=1565249</t>
  </si>
  <si>
    <t>CHECK NO: 34807</t>
  </si>
  <si>
    <t>Reverses "RW45628 TO RECOGNIZE FUNDS RECEIPTED IN 2023 FOR 2"03-FEB-23 16:56:26 - 3563356</t>
  </si>
  <si>
    <t>Reverses "RW45628 TO RECOGNIZE FUNDS RECEIPTED IN 2023 FOR 2022"03-FEB-23 16:56:26</t>
  </si>
  <si>
    <t>COMPAGNIE CENTRALE DE REAS - CCR ALGERIA</t>
  </si>
  <si>
    <t>TRANSFER WAFRICA RECEIPTS IN CITIBANK USD TO INTERCOMPANY JAN-JUN 2023 14-JUL-2023 10:03:16</t>
  </si>
  <si>
    <t>TRANSFER WAFRICA RECEIPTS IN CITIBANK USD TO INTERCOMPANY JAN-JUN 2023</t>
  </si>
  <si>
    <t>80253 SICS A 800 4922480</t>
  </si>
  <si>
    <t>RW48573 Receipts USD</t>
  </si>
  <si>
    <t>79613 SICS A 800 4922480</t>
  </si>
  <si>
    <t>LRW3302 Receipts USD</t>
  </si>
  <si>
    <t>MAMDA-RE</t>
  </si>
  <si>
    <t>LRW3300 Receipts USD</t>
  </si>
  <si>
    <t>LRW3298 Payments USD</t>
  </si>
  <si>
    <t>Franco Suisse Actia Reinsurance</t>
  </si>
  <si>
    <t>LRW3299 Payments USD</t>
  </si>
  <si>
    <t>LRW3297 Payments USD</t>
  </si>
  <si>
    <t>LRW3296 Payments USD</t>
  </si>
  <si>
    <t>80778 SICS A 800 4922480</t>
  </si>
  <si>
    <t>RW48705 Receipts USD</t>
  </si>
  <si>
    <t>80817 SICS A 800 4922480</t>
  </si>
  <si>
    <t>RW48716 Receipts USD</t>
  </si>
  <si>
    <t>RW48717 Receipts USD</t>
  </si>
  <si>
    <t>RW48715 Receipts USD</t>
  </si>
  <si>
    <t>TRANSFER UG RECEIPTS IN CITI BANK USD TO INTERCO JAN - JUN 2023 17-JUL-2023 09:35:04</t>
  </si>
  <si>
    <t>TRANSFER UG RECEIPTS IN CITI BANK USD TO INTERCO JAN - JUN 2023</t>
  </si>
  <si>
    <t>80925 SICS A 500 4911422</t>
  </si>
  <si>
    <t>RW48796 Receipts USD</t>
  </si>
  <si>
    <t>PRUDENTIAL ASSURANCE UGANDA LTD</t>
  </si>
  <si>
    <t>81239 SICS A 500 4925254</t>
  </si>
  <si>
    <t>RW48824 Receipts USD</t>
  </si>
  <si>
    <t>Other</t>
  </si>
  <si>
    <t>BEING FUNDS RECEIVED IN CITI DOLLAR NAIROBI FOR UGANDA SUB 10-OCT-2023 09:50:52</t>
  </si>
  <si>
    <t>BEING FUNDS RECEIVED IN CITI DOLLAR NAIROBI FOR UGANDA SUB</t>
  </si>
  <si>
    <t>BEING FUNDS RECEIVED IN CITI DOLLAR NAIROBI FOR UGANDA SUB 10-OCT-2023 09:59:52</t>
  </si>
  <si>
    <t>MARSH REINSURANCE BROKER -NAMIBIA</t>
  </si>
  <si>
    <t>KRCZ JV RECEIPTS IN NAIROBI 26-JUN-2023 11:51:36</t>
  </si>
  <si>
    <t>KRCZ JV RECEIPTS IN NAIROBI 26-JUN-2023 11:54:51</t>
  </si>
  <si>
    <t>KRCZ JV RECEIPTS IN NAIROBI 26-JUN-2023 11:59:41</t>
  </si>
  <si>
    <t>KRCZ JV RECEIPTS IN NAIROBI 26-JUN-2023 12:03:07</t>
  </si>
  <si>
    <t>KRCZ JV RECEIPTS IN NAIROBI 26-JUN-2023 12:05:11</t>
  </si>
  <si>
    <t>KRCZ JV RECEIPTS IN NAIROBI 26-JUN-2023 12:08:21</t>
  </si>
  <si>
    <t>KRCZ JV RECEIPTS IN NAIROBI 26-JUN-2023 12:10:49</t>
  </si>
  <si>
    <t>KRCZ JV RECEIPTS IN NAIROBI 26-JUN-2023 12:13:12</t>
  </si>
  <si>
    <t>KRCZ JV RECEIPTS IN NAIROBI 26-JUN-2023 12:15:44</t>
  </si>
  <si>
    <t>KRCZ JV RECEIPTS IN NAIROBI 26-JUN-2023 12:17:34</t>
  </si>
  <si>
    <t>KRCZ JV RECEIPTS IN NAIROBI 26-JUN-2023 12:22:14</t>
  </si>
  <si>
    <t>KRCZ JV RECEIPTS IN NAIROBI 26-JUN-2023 12:24:16</t>
  </si>
  <si>
    <t>KRCZ JV RECEIPTS IN NAIROBI 26-JUN-2023 12:26:29</t>
  </si>
  <si>
    <t>KRCZ JV RECEIPTS IN NAIROBI 26-JUN-2023 12:29:10</t>
  </si>
  <si>
    <t>KRCZ JV RECEIPTS IN NAIROBI 26-JUN-2023 12:56:21</t>
  </si>
  <si>
    <t>KRCZ JV RECEIPTS IN NAIROBI 26-JUN-2023 12:59:02</t>
  </si>
  <si>
    <t>KRCZ JV RECEIPTS IN NAIROBI 26-JUN-2023 13:02:21</t>
  </si>
  <si>
    <t>KRCZ JV RECEIPTS IN NAIROBI 26-JUN-2023 13:10:48</t>
  </si>
  <si>
    <t>KRCZ JV RECEIPTS IN NAIROBI 26-JUN-2023 13:15:31</t>
  </si>
  <si>
    <t>KRCZ JV RECEIPTS IN NAIROBI 26-JUN-2023 13:21:22</t>
  </si>
  <si>
    <t>KRCZ JV CREDITS IN NAIROBI USD 26-JUN-2023 13:25:45</t>
  </si>
  <si>
    <t>KRCZ JV CREDITS IN NAIROBI USD 26-JUN-2023 13:28:36</t>
  </si>
  <si>
    <t>KRCZ JV CREDITS IN NAIROBI USD 26-JUN-2023 13:31:06</t>
  </si>
  <si>
    <t>KRCZ JV CREDITS IN NAIROBI USD 26-JUN-2023 13:33:30</t>
  </si>
  <si>
    <t>KRCZ JV RECEIPTS NAIROBI 28-JUN-2023 10:39:30</t>
  </si>
  <si>
    <t>KRCZ JV RECEIPTS NAIROBI 28-JUN-2023 10:44:24</t>
  </si>
  <si>
    <t>KRCZ JV CREDITS NAIROBI 28-JUN-2023 10:47:24</t>
  </si>
  <si>
    <t>KRCZ JV CREDITS NAIROBI 28-JUN-2023 10:49:30</t>
  </si>
  <si>
    <t>KRCZ JV CREDITS NAIROBI 28-JUN-2023 10:57:40</t>
  </si>
  <si>
    <t>80543 SICS A 900 4934290</t>
  </si>
  <si>
    <t>RW48660 Receipts USD</t>
  </si>
  <si>
    <t>80544 SICS A 900 4934290</t>
  </si>
  <si>
    <t>RW48661 Payments USD</t>
  </si>
  <si>
    <t>81154 SICS A 900 4934290</t>
  </si>
  <si>
    <t>RW48725 Receipts USD</t>
  </si>
  <si>
    <t>STRATEGIC TRANSFER SOLUTIONS PTY LTD (STS)</t>
  </si>
  <si>
    <t>KRCZ JOURNALS  USD 30 SEP 2023 04-OCT-2023 18:39:42</t>
  </si>
  <si>
    <t>KRCZ JOURNALS  USD 30 SEP 2023</t>
  </si>
  <si>
    <t>KRCZ JOURNALS  INTERCOMPANY  30 SEP 2023 04-OCT-2023 18:45:00</t>
  </si>
  <si>
    <t>KRCZ JOURNALS  INTERCOMPANY  30 SEP 2023</t>
  </si>
  <si>
    <t>KRCZ JOURNALS  USD 30 SEP 2023 04-OCT-2023 18:42:08</t>
  </si>
  <si>
    <t>KRCZ JOURNALS  INTERCOMPANY  30 SEP 2023 04-OCT-2023 18:47:10</t>
  </si>
  <si>
    <t>ARL INTERNATIONAL LTD - MALAYSIA</t>
  </si>
  <si>
    <t>PHOENIX OF E.A ASS CO. LTD - KENYA</t>
  </si>
  <si>
    <t>MISR INSURANCE COMPANY -EGYPT</t>
  </si>
  <si>
    <t>Reverses "TO RECOGNIZE FUNDS PAID IN BANK TO CLEAR IN CB IN "03-FEB-23 16:53:24 - 3563348</t>
  </si>
  <si>
    <t>Reverses "TO RECOGNIZE FUNDS PAID IN BANK TO CLEAR IN CB IN 2023"03-FEB-23 16:53:24</t>
  </si>
  <si>
    <t>TO REGOGNIZE A RECEIPT RCEIPTED IN CITI USD INSTEAD GULF USD 02-FEB-2023 15:40:31</t>
  </si>
  <si>
    <t>Reverses "TO RECOGNIZE FUNDS IN CASHBOOK NOT IN BANK"03-FEB-23 16:52:54 - 3563345</t>
  </si>
  <si>
    <t>Reverses "TO RECOGNIZE FUNDS IN CASHBOOK NOT IN BANK"03-FEB-23 16:52:54</t>
  </si>
  <si>
    <t>Reverses "TO RECOGNIZE AMOUNT PAID IN CASH BOOK NOT IN BANK "03-FEB-23 16:53:55 - 3563350</t>
  </si>
  <si>
    <t>Reverses "TO RECOGNIZE AMOUNT PAID IN CASH BOOK NOT IN BANK AS AT DEC-22"03-FEB-23 16:53:55</t>
  </si>
  <si>
    <t>Reverses "TO RECOGNIZE FUNDS RECEIVED IN BANK TO BE RECEIPTE"03-FEB-23 16:53:25 - 3563349</t>
  </si>
  <si>
    <t>Reverses "TO RECOGNIZE FUNDS RECEIVED IN BANK TO BE RECEIPTED IN 2023"03-FEB-23 16:53:25</t>
  </si>
  <si>
    <t>BHARAT RE-INS BROKERS (P) LTD - INDIA</t>
  </si>
  <si>
    <t>ULYSSE Re - Ex MAI Re</t>
  </si>
  <si>
    <t>UNITED INSURANCE CO - ETHIOPIA</t>
  </si>
  <si>
    <t>GUY CARPENTER &amp; COMPANY(PTY) LTD-SOUTH AFRICA</t>
  </si>
  <si>
    <t>Arab-European Reinsurance Brokers Ltd</t>
  </si>
  <si>
    <t>TO REGOGNIZE A RECEIPT  GULF USD IN CITI USD INSTEAD 07-MAR-2023 16:29:56</t>
  </si>
  <si>
    <t>Reverses "TO REGOGNIZE A RECEIPT  GULF USD IN CITI USD INSTE"07-MAR-23 16:37:52 - 3585044</t>
  </si>
  <si>
    <t>Reverses "TO REGOGNIZE A RECEIPT  GULF USD IN CITI USD INSTEAD"07-MAR-23 16:37:52</t>
  </si>
  <si>
    <t>Reverses "TO REGOGNIZE A RECEIPT  GULF USD RECEIPTED IN CITI"07-MAR-23 16:45:01 - 3585049</t>
  </si>
  <si>
    <t>Reverses "TO REGOGNIZE A RECEIPT  GULF USD RECEIPTED IN CITI USD INSTEAD"07-MAR-23 16:45:01</t>
  </si>
  <si>
    <t>TO REGOGNIZE A RECEIPT  GULF USD RECEIPTED IN CITI USD INSTEAD 07-MAR-2023 16:38:21</t>
  </si>
  <si>
    <t>RW45806 TO RECOGNIZE FUNDS RECEIVED IN BANK NOT IN CASHBOOK 28-FEB-2023 16:37:19</t>
  </si>
  <si>
    <t>RW45808 TO RECOGNIZE FUNDS RECEIVED IN BANK NOT IN CASHBOOK 28-FEB-2023 16:39:30</t>
  </si>
  <si>
    <t>RW45809 TO RECOGNIZE FUNDS RECEIVED IN BANK NOT IN CASHBOOK 28-FEB-2023 16:41:52</t>
  </si>
  <si>
    <t>RW45681 TO TRANSFER KES FUNDS SETTLED IN USD 10-MAR-2023 11:39:45</t>
  </si>
  <si>
    <t>RW45804 TO RECOGNIZE FUNDS RECEIVED IN BANK NOT IN CASHBOOK 28-FEB-2023 16:11:34</t>
  </si>
  <si>
    <t>RW45822 TO RECOGNIZE FUNDS RECEIVED IN BANK NOT IN CASHBOOK 28-FEB-2023 16:16:10</t>
  </si>
  <si>
    <t>RW45819 TO RECOGNIZE FUNDS RECEIVED IN BANK NOT IN CASHBOOK 28-FEB-2023 16:18:54</t>
  </si>
  <si>
    <t>RW45803 TO RECOGNIZE FUNDS RECEIVED IN BANK NOT IN CASHBOOK 28-FEB-2023 16:21:52</t>
  </si>
  <si>
    <t>RW45804 TO RECOGNIZE FUNDS RECEIVED IN BANK NOT IN CASHBOOK 28-FEB-2023 16:24:38</t>
  </si>
  <si>
    <t>RW45843 TO RECOGNIZE FUNDS REVERSED IN SICS NOT IN CASHBOOK 10-MAR-2023 12:13:54</t>
  </si>
  <si>
    <t>RW45843 TO RECOGNIZE FUNDS REVERSED IN SICS-INTERFACE ISSUE</t>
  </si>
  <si>
    <t>RW45805 TO RECOGNIZE FUNDS RECEIVED IN BANK NOT IN CASHBOOK 28-FEB-2023 16:34:03</t>
  </si>
  <si>
    <t>RW45836 TO RECOGNIZE FUNDS RECEIVED IN BANK NOT IN CASHBOOK 28-FEB-2023 16:29:34</t>
  </si>
  <si>
    <t>RW45823 TO RECOGNIZE FUNDS RECEIVED IN BANK NOT IN CASHBOOK 28-FEB-2023 16:08:08</t>
  </si>
  <si>
    <t>TO REGOGNIZE A RECEIPT  GULF USD RECEIPTED IN CITI USD INSTEAD 07-MAR-2023 16:45:51</t>
  </si>
  <si>
    <t>RW45681 TO TRANSFER KES FUNDS SETTLED IN USD 10-MAR-2023 11:42:45</t>
  </si>
  <si>
    <t>RW45939 TO TRANSFER KES FUNDS SETTLED IN USD 10-MAR-2023 11:46:29</t>
  </si>
  <si>
    <t>RW45939 TO TRANSFER KES FUNDS SETTLED IN USD 10-MAR-2023 11:48:21</t>
  </si>
  <si>
    <t>RW44800 TO RECOGNIZE FUNDS PAID IN BANK NOT IN CASHBOOK 10-MAR-2023 11:53:08</t>
  </si>
  <si>
    <t>RW44800 TO RECOGNIZE FUNDS PAID IN BANK-INTERFACE ISSUE</t>
  </si>
  <si>
    <t>RW45917 TO RECOGNIZE FUNDS PAID IN BANK NOT IN CASHBOOK 10-MAR-2023 11:55:36</t>
  </si>
  <si>
    <t>RW45913 TO RECOGNIZE FUNDS PAID IN BANK NOT IN CASHBOOK 10-MAR-2023 11:58:56</t>
  </si>
  <si>
    <t>RW45888 TO RECOGNIZE FUNDS PAID IN BANK NOT IN CASHBOOK 10-MAR-2023 12:01:36</t>
  </si>
  <si>
    <t>RW45878 TO RECOGNIZE FUNDS PAID IN BANK NOT IN CASHBOOK 10-MAR-2023 12:03:41</t>
  </si>
  <si>
    <t>RW45886 TO RECOGNIZE FUNDS RECEIVED IN BANK NOT IN CASHBOOK 10-MAR-2023 12:05:42</t>
  </si>
  <si>
    <t>RW45879 TO RECOGNIZE FUNDS RECEIVED IN BANK NOT IN CASHBOOK 10-MAR-2023 12:08:09</t>
  </si>
  <si>
    <t>31-MAR-2023 Bank Transfers(1) USD</t>
  </si>
  <si>
    <t>RW45898 TO CORRECT INTERFACE ERROR 05-APR-2023 14:13:58</t>
  </si>
  <si>
    <t>RW45231 TO TRANSFER FUNDS FROM CITI KES PAID IN CITI USD 05-APR-2023 14:19:57</t>
  </si>
  <si>
    <t>RW46404 TO CORRECT INTERFACE ERROR 05-APR-2023 14:09:38</t>
  </si>
  <si>
    <t>RW45911 TO CORRECT INTERFACE ERROR 05-APR-2023 14:03:44</t>
  </si>
  <si>
    <t>30-APR-2023 Bank Transfers(1) USD</t>
  </si>
  <si>
    <t>MOHANDES INSURANCE COMPANY - EGYPT</t>
  </si>
  <si>
    <t>THE HERITAGE INS CO. LTD - KENYA</t>
  </si>
  <si>
    <t>NEW SUDAN INSURANCE CO. - SUDAN</t>
  </si>
  <si>
    <t>TO TRANSFER FUNDS RECEIPTED IN CITI KES INSTEAD OF CITI USD 13-JUN-2023 12:32:43</t>
  </si>
  <si>
    <t>TO TRANSFER FUNDS RECEIPTED IN CITI USD INSTEAD OF GULF USD 13-JUN-2023 12:21:21</t>
  </si>
  <si>
    <t>TO TRANSFER FUNDS RECEIPTED IN CITI USD INSTEAD OF GULF USD 13-JUN-2023 12:28:40</t>
  </si>
  <si>
    <t>A-BROKERS</t>
  </si>
  <si>
    <t>NEPAL RE-INSURANCE CO.LTD</t>
  </si>
  <si>
    <t>TO RECOGNIZE FUNDS RECEIVED IN BANK TO BE RECEIPTED IN JULY 11-JUL-2023 17:27:38</t>
  </si>
  <si>
    <t>TRANSFER ZA RECEIPTS IN CITI BANK USD TO INTERCO JAN - JUN 2023 14-JUL-2023 12:46:30</t>
  </si>
  <si>
    <t>TRANSFER ZA RECEIPTS IN CITI BANK USD TO INTERCO JAN - JUN 2023</t>
  </si>
  <si>
    <t>HQ LEDGER - INTERCOMPANY TRANSACTIONS IN HQ JUNE 2023 13-JUL-2023 12:17:39</t>
  </si>
  <si>
    <t>HQ LEDGER - INTERCOMPANY TRANSACTIONS IN HQ JUNE 2023</t>
  </si>
  <si>
    <t>TO RECOGNIZE FUNDS PAID IN BANK TO CLEAR IN CB IN JULY 11-JUL-2023 18:18:28</t>
  </si>
  <si>
    <t>TO RECOGNIZE FUNDS PAID IN BANK TO CLEAR IN CB IN JULY 11-JUL-2023 18:14:44</t>
  </si>
  <si>
    <t>TO RECOGNIZE REVALUATION LOSS FOR CITI USD BANK AS AT 30TH JUNE 2023 17-JUL-2023 10:39:34</t>
  </si>
  <si>
    <t>TRANSFER UG RECEIPTS IN CITI BANK USD TO INTERCO JAN - JUN 2023 17-JUL-2023 10:08:41</t>
  </si>
  <si>
    <t>TO RECOGNIZE AMOUNT PAID IN CASH BOOK TO CLEAR IN JULY FROM BANK 11-JUL-2023 17:25:24</t>
  </si>
  <si>
    <t>TO RECOGNIZE FUNDS IN CASHBOOK NOT IN BANK 11-JUL-2023 17:31:36</t>
  </si>
  <si>
    <t>30-JUN-2023 Bank Transfers(1) USD</t>
  </si>
  <si>
    <t>BANK CHARGES ON TRANSFERING NCBA USD FD RETIREMENT 02-AUG-2023 14:59:19</t>
  </si>
  <si>
    <t>TO TRANSFER AMOUNT RECEIPTED IN CITI USD BUT SETTLED USING CITI KES 14-AUG-2023 12:14:47</t>
  </si>
  <si>
    <t>TO TRANSFER AMOUNT RECEIPTED IN CITI USD INSTEAD OF NBK 14-AUG-2023 12:10:59</t>
  </si>
  <si>
    <t>RW45794 TO RECOGNIZE FUNDS RECEIVED IN BANK - INTERFACE ISSUE 14-AUG-2023 12:18:12</t>
  </si>
  <si>
    <t>RW45794 TO RECOGNIZE FUNDS RECEIVED IN BANK - INTERFACE ISSUE</t>
  </si>
  <si>
    <t>Reverses "TO RECOGNIZE FUNDS RECEIVED IN BANK TO BE RECEIPTE"02-AUG-23 09:49:04 - 4820741</t>
  </si>
  <si>
    <t>Reverses "TO RECOGNIZE FUNDS PAID IN BANK TO CLEAR IN CB IN "02-AUG-23 09:48:31 - 4820738</t>
  </si>
  <si>
    <t>Reverses "TO RECOGNIZE FUNDS PAID IN BANK TO CLEAR IN CB IN "02-AUG-23 09:48:04 - 4820737</t>
  </si>
  <si>
    <t>Reverses "TO RECOGNIZE AMOUNT PAID IN CASH BOOK TO CLEAR IN "02-AUG-23 09:46:33 - 4820731</t>
  </si>
  <si>
    <t>Reverses "TO RECOGNIZE FUNDS IN CASHBOOK NOT IN BANK"02-AUG-23 09:47:02 - 4820734</t>
  </si>
  <si>
    <t>80167 SICS A 400 4919833</t>
  </si>
  <si>
    <t>RW48532 Receipts USD</t>
  </si>
  <si>
    <t>RW48533 Receipts USD</t>
  </si>
  <si>
    <t>RW48531 Receipts USD</t>
  </si>
  <si>
    <t>RW48534 Receipts USD</t>
  </si>
  <si>
    <t>80215 SICS A 400 4919833</t>
  </si>
  <si>
    <t>RW48528 Payments USD</t>
  </si>
  <si>
    <t>RW48523 Payments USD</t>
  </si>
  <si>
    <t>RW48526 Payments USD</t>
  </si>
  <si>
    <t>RW48522 Payments USD</t>
  </si>
  <si>
    <t>RW48529 Payments USD</t>
  </si>
  <si>
    <t>RW48530 Payments USD</t>
  </si>
  <si>
    <t>80213 SICS A 400 4919833</t>
  </si>
  <si>
    <t>RW48545 Receipts USD</t>
  </si>
  <si>
    <t>RW48543 Receipts USD</t>
  </si>
  <si>
    <t>80214 SICS A 400 4919833</t>
  </si>
  <si>
    <t>RW48547 Receipts USD</t>
  </si>
  <si>
    <t>RW48542 Receipts USD</t>
  </si>
  <si>
    <t>80253 SICS A 400 4919833</t>
  </si>
  <si>
    <t>RW48569 Receipts USD</t>
  </si>
  <si>
    <t>80252 SICS A 400 4919833</t>
  </si>
  <si>
    <t>RW48561 Receipts USD</t>
  </si>
  <si>
    <t>RW48559 Receipts USD</t>
  </si>
  <si>
    <t>RW48566 Receipts USD</t>
  </si>
  <si>
    <t>RW48562 Receipts USD</t>
  </si>
  <si>
    <t>RW48563 Receipts USD</t>
  </si>
  <si>
    <t>80254 SICS A 400 4919833</t>
  </si>
  <si>
    <t>RW48575 Receipts USD</t>
  </si>
  <si>
    <t>80260 SICS A 400 4919833</t>
  </si>
  <si>
    <t>RW48600 Payments USD</t>
  </si>
  <si>
    <t>RW48576 Receipts USD</t>
  </si>
  <si>
    <t>RW48578 Receipts USD</t>
  </si>
  <si>
    <t>79591 SICS A 400 4919833</t>
  </si>
  <si>
    <t>LRW3283 Receipts USD</t>
  </si>
  <si>
    <t>80445 SICS A 400 4919833</t>
  </si>
  <si>
    <t>RW48601 Payments KES</t>
  </si>
  <si>
    <t>ICEA LION GENERAL INSURANCE COMPANY LTD</t>
  </si>
  <si>
    <t>RW48606 Payments USD</t>
  </si>
  <si>
    <t>RW48607 Payments USD</t>
  </si>
  <si>
    <t>80490 SICS A 400 4919833</t>
  </si>
  <si>
    <t>RW48632 Receipts USD</t>
  </si>
  <si>
    <t>RW48625 Receipts USD</t>
  </si>
  <si>
    <t>DACH RE</t>
  </si>
  <si>
    <t>RW48628 Receipts USD</t>
  </si>
  <si>
    <t>RW48631 Receipts USD</t>
  </si>
  <si>
    <t>RW48629 Receipts USD</t>
  </si>
  <si>
    <t>RW48630 Receipts USD</t>
  </si>
  <si>
    <t>80538 SICS A 400 4919833</t>
  </si>
  <si>
    <t>RW48643 Receipts USD</t>
  </si>
  <si>
    <t>80539 SICS A 400 4919833</t>
  </si>
  <si>
    <t>RW48645 Receipts USD</t>
  </si>
  <si>
    <t>80591 SICS A 400 4919833</t>
  </si>
  <si>
    <t>RW48642 Payments USD</t>
  </si>
  <si>
    <t>80528 SICS A 400 4919833</t>
  </si>
  <si>
    <t>RW48637 Receipts USD</t>
  </si>
  <si>
    <t>80584 SICS A 400 4919833</t>
  </si>
  <si>
    <t>RW48672 Receipts USD</t>
  </si>
  <si>
    <t>VERTA INSURANCE AND REINSURANCE BROKERS</t>
  </si>
  <si>
    <t>80585 SICS A 400 4919833</t>
  </si>
  <si>
    <t>RW48677 Receipts USD</t>
  </si>
  <si>
    <t>RW48675 Receipts USD</t>
  </si>
  <si>
    <t>RW48685 Receipts USD</t>
  </si>
  <si>
    <t>JUBILEE INSURANCE CO. TANZANIA</t>
  </si>
  <si>
    <t>RW48671 Receipts USD</t>
  </si>
  <si>
    <t>RW48673 Receipts USD</t>
  </si>
  <si>
    <t>RW48669 Receipts USD</t>
  </si>
  <si>
    <t>RW48670 Receipts USD</t>
  </si>
  <si>
    <t>RW48682 Receipts USD</t>
  </si>
  <si>
    <t>79613 SICS A 400 4919833</t>
  </si>
  <si>
    <t>LRW3304 Receipts USD</t>
  </si>
  <si>
    <t>80586 SICS A 400 4919833</t>
  </si>
  <si>
    <t>RW48680 Receipts USD</t>
  </si>
  <si>
    <t>80592 SICS A 400 4919833</t>
  </si>
  <si>
    <t>RW48686 Receipts USD</t>
  </si>
  <si>
    <t>80819 SICS A 400 4919833</t>
  </si>
  <si>
    <t>RW48691 Payments USD</t>
  </si>
  <si>
    <t>RW48699 Payments KES</t>
  </si>
  <si>
    <t>BRITISH AMERICAN INS.(K) LTD</t>
  </si>
  <si>
    <t>80872 SICS A 400 4919833</t>
  </si>
  <si>
    <t>RW48695 Payments USD</t>
  </si>
  <si>
    <t>80817 SICS A 400 4919833</t>
  </si>
  <si>
    <t>RW48719 Receipts USD</t>
  </si>
  <si>
    <t>RW48720 Receipts USD</t>
  </si>
  <si>
    <t>80818 SICS A 400 4919833</t>
  </si>
  <si>
    <t>RW48722 Receipts USD</t>
  </si>
  <si>
    <t>79625 SICS A 400 4919833</t>
  </si>
  <si>
    <t>LRW3306 Receipts USD</t>
  </si>
  <si>
    <t>JUBILEE INSURANCE CO LTD.</t>
  </si>
  <si>
    <t>RW48721 Receipts USD</t>
  </si>
  <si>
    <t>RW48718 Receipts USD</t>
  </si>
  <si>
    <t>80867 SICS A 400 4919833</t>
  </si>
  <si>
    <t>RW48728 Receipts USD</t>
  </si>
  <si>
    <t>80912 SICS A 400 4919833</t>
  </si>
  <si>
    <t>RW48737 Payments USD</t>
  </si>
  <si>
    <t>80958 SICS A 400 4919833</t>
  </si>
  <si>
    <t>RW48743 Payments USD</t>
  </si>
  <si>
    <t>RW48744 Payments USD</t>
  </si>
  <si>
    <t>80870 SICS A 400 4919833</t>
  </si>
  <si>
    <t>RW48730 Receipts USD</t>
  </si>
  <si>
    <t>RW48729 Receipts USD</t>
  </si>
  <si>
    <t>80878 SICS A 400 4919833</t>
  </si>
  <si>
    <t>RW48740 Receipts USD</t>
  </si>
  <si>
    <t>RW48739 Receipts USD</t>
  </si>
  <si>
    <t>RW48738 Receipts USD</t>
  </si>
  <si>
    <t>80917 SICS A 400 4919833</t>
  </si>
  <si>
    <t>RW48759 Receipts USD</t>
  </si>
  <si>
    <t>80963 SICS A 400 4919833</t>
  </si>
  <si>
    <t>RW48779 Payments USD</t>
  </si>
  <si>
    <t>RW48756 Receipts USD</t>
  </si>
  <si>
    <t>RW48757 Receipts USD</t>
  </si>
  <si>
    <t>80913 SICS A 400 4919833</t>
  </si>
  <si>
    <t>RW48492 Payments USD</t>
  </si>
  <si>
    <t>80924 SICS A 400 4919833</t>
  </si>
  <si>
    <t>RW48787 Receipts USD</t>
  </si>
  <si>
    <t>80921 SICS A 400 4919833</t>
  </si>
  <si>
    <t>RW48766 Receipts USD</t>
  </si>
  <si>
    <t>RW48769 Receipts USD</t>
  </si>
  <si>
    <t>RW48768 Receipts USD</t>
  </si>
  <si>
    <t>RW48765 Receipts USD</t>
  </si>
  <si>
    <t>80916 SICS A 400 4919833</t>
  </si>
  <si>
    <t>RW48753 Receipts USD</t>
  </si>
  <si>
    <t>79631 SICS A 400 4919833</t>
  </si>
  <si>
    <t>LRW3312 Receipts USD</t>
  </si>
  <si>
    <t>RW48775 Payments USD</t>
  </si>
  <si>
    <t>RW48780 Payments USD</t>
  </si>
  <si>
    <t>RW48772 Payments USD</t>
  </si>
  <si>
    <t>RW48773 Payments USD</t>
  </si>
  <si>
    <t>RW48778 Payments USD</t>
  </si>
  <si>
    <t>RW48755 Receipts USD</t>
  </si>
  <si>
    <t>81163 SICS A 400 4921579</t>
  </si>
  <si>
    <t>RW48811 Receipts USD</t>
  </si>
  <si>
    <t>RW48812 Receipts USD</t>
  </si>
  <si>
    <t>RW48816 Receipts USD</t>
  </si>
  <si>
    <t>FREMIR INS &amp; REINSURANCE - EGYPT</t>
  </si>
  <si>
    <t>81252 SICS A 400 4934282</t>
  </si>
  <si>
    <t>RW48818 Payments USD</t>
  </si>
  <si>
    <t>NAMIBIA NATIONAL REINS CORP - NAMIBIA</t>
  </si>
  <si>
    <t>RW48819 Payments USD</t>
  </si>
  <si>
    <t>RW48809 Payments USD</t>
  </si>
  <si>
    <t>81165 SICS A 400 4922315</t>
  </si>
  <si>
    <t>RW48817 Receipts USD</t>
  </si>
  <si>
    <t>GLICO INSURANCE CO.LTD</t>
  </si>
  <si>
    <t>RW48813 Receipts USD</t>
  </si>
  <si>
    <t>SWAN Re Insurance and Reinsurance Brokerage</t>
  </si>
  <si>
    <t>81205 SICS A 400 4934282</t>
  </si>
  <si>
    <t>RW48821 Receipts USD</t>
  </si>
  <si>
    <t>81241 SICS A 400 4934282</t>
  </si>
  <si>
    <t>RW48839 Receipts USD</t>
  </si>
  <si>
    <t>81251 SICS A 400 4934282</t>
  </si>
  <si>
    <t>RW48838 Payments USD</t>
  </si>
  <si>
    <t>81248 SICS A 400 4934282</t>
  </si>
  <si>
    <t>RW48852 Receipts USD</t>
  </si>
  <si>
    <t>RW48849 Receipts USD</t>
  </si>
  <si>
    <t>RW48850 Receipts USD</t>
  </si>
  <si>
    <t>81279 SICS A 400 4934282</t>
  </si>
  <si>
    <t>RW48854 Payments USD</t>
  </si>
  <si>
    <t>RW48837 Receipts USD</t>
  </si>
  <si>
    <t>RW48832 Receipts USD</t>
  </si>
  <si>
    <t>RW48873 Receipts USD</t>
  </si>
  <si>
    <t>81278 SICS A 400 4934282</t>
  </si>
  <si>
    <t>RW48872 Receipts USD</t>
  </si>
  <si>
    <t>RW48868 Receipts USD</t>
  </si>
  <si>
    <t>RW48875 Receipts USD</t>
  </si>
  <si>
    <t>RW48874 Receipts USD</t>
  </si>
  <si>
    <t>RW48869 Receipts USD</t>
  </si>
  <si>
    <t>11-13 CROSSWALL</t>
  </si>
  <si>
    <t>P.O. BOX 50565-00200</t>
  </si>
  <si>
    <t>AFRO-ASIAN INSURANCE SERVICES</t>
  </si>
  <si>
    <t>/MU45BARC0305000007482885000USD</t>
  </si>
  <si>
    <t>1/REINSURANCE SOLUTIONS INTL LTD</t>
  </si>
  <si>
    <t>2/LES CASCADES BUILDINGEDITH CAVELL</t>
  </si>
  <si>
    <t>/MU45BARC030500000748288</t>
  </si>
  <si>
    <t>/FR7630066106460001141590127</t>
  </si>
  <si>
    <t>FRANCO-SUISSE-ACTIA REASSURANCES</t>
  </si>
  <si>
    <t>32 PLACE SAINT GEORGES</t>
  </si>
  <si>
    <t>75009 PARIS</t>
  </si>
  <si>
    <t>/FR763006610646000114159</t>
  </si>
  <si>
    <t>B-17 ASHADEEP BUILDING 9 HAILEY ROA</t>
  </si>
  <si>
    <t>COMMERCIAL AND GENERAL REINSURANCE</t>
  </si>
  <si>
    <t>2/BAB EL LOUK</t>
  </si>
  <si>
    <t>/MU53AFBL2501600030061038000USD</t>
  </si>
  <si>
    <t>ARCH GLOBAL CONSULT LTD, THE</t>
  </si>
  <si>
    <t>JUNCTION BUSINESS HUB, ARSENAL</t>
  </si>
  <si>
    <t>/MU53AFBL250160003006103</t>
  </si>
  <si>
    <t>/AE230260001025791363202</t>
  </si>
  <si>
    <t>SWAN INSURANCE - INSURANCE BANK ACC</t>
  </si>
  <si>
    <t>1702 A NORTH TOW DIFC DUBAI DUBAI</t>
  </si>
  <si>
    <t>1/MISR INSURANCE COMPANY</t>
  </si>
  <si>
    <t>2/44A ELDOKKI STREET</t>
  </si>
  <si>
    <t>3/EG/GIZA</t>
  </si>
  <si>
    <t>UNILIGHT REINSURANCE BROKERS PVT LT</t>
  </si>
  <si>
    <t>3 DIMENSIONAL INSURANCE BROKERS IND</t>
  </si>
  <si>
    <t>GA INSURANCE LIMITED-USD</t>
  </si>
  <si>
    <t xml:space="preserve">ICEA LION GENERAL INSURANCE    COMPANY </t>
  </si>
  <si>
    <t>CITIBANK USD ACCOUNT NO. 0400076006</t>
  </si>
  <si>
    <t>DIFFERENCE  ( AB)</t>
  </si>
  <si>
    <t xml:space="preserve">TO CLEAR IN october </t>
  </si>
  <si>
    <t xml:space="preserve">1st Instalment of usd. 464,338.55 TO CLEAR IN october </t>
  </si>
  <si>
    <t xml:space="preserve">RW48600 TO CLEAR IN OCTOBER </t>
  </si>
  <si>
    <t xml:space="preserve">RW48528 TO CLEAR IN OCTOBER </t>
  </si>
  <si>
    <t xml:space="preserve">RW48529 TO CLEAR IN OCTOBER </t>
  </si>
  <si>
    <t xml:space="preserve">RW48819 TO CLEAR IN OCTOBER </t>
  </si>
  <si>
    <t xml:space="preserve">CHECK NO: 34766 TO CLEAR IN OCTOBER </t>
  </si>
  <si>
    <t>WA TO RECEIPT usd -1126.24</t>
  </si>
  <si>
    <t>UGANDA  TO RECEIPT usd -809.49</t>
  </si>
  <si>
    <t>Payables A 1479623 4952346</t>
  </si>
  <si>
    <t>30-SEP-2023 Reconciled Payments USD</t>
  </si>
  <si>
    <t>Receivables A 1479630 4952598</t>
  </si>
  <si>
    <t>30-SEP-2023 Receipts USD</t>
  </si>
  <si>
    <t>Receivables A 1479624 4952569</t>
  </si>
  <si>
    <t>30-SEP-2023 Misc Receipts USD</t>
  </si>
  <si>
    <t>Receivables A 1479631 4952599</t>
  </si>
  <si>
    <t>Receivables A 1479625 4952575</t>
  </si>
  <si>
    <t>EFT 6/7/2023 REVERS FROM SICS RW45380</t>
  </si>
  <si>
    <t>RECEIPT NO: 2023/23232</t>
  </si>
  <si>
    <t>Receivables A 1479626 4952579</t>
  </si>
  <si>
    <t>NIC GENERAL INS. CO LTD-UGANDA-EFT 28.09.2023</t>
  </si>
  <si>
    <t>RECEIPT NO: 2023/23276</t>
  </si>
  <si>
    <t>Claim Reimbursement -9,996.08</t>
  </si>
  <si>
    <t>Miscellaneous account comesa- USD.500.55</t>
  </si>
  <si>
    <t>CITIBANK-USD ,HEAD OFFICE-*****6006  :  Quick Payment: ID=1594261</t>
  </si>
  <si>
    <t>CHECK NO: 35011</t>
  </si>
  <si>
    <t>INSURANCE REGULATORY AUTHORITY OF UGANDA</t>
  </si>
  <si>
    <t>Receivables A 1479629 4952592</t>
  </si>
  <si>
    <t>REINSURANCE CLAI SALES OF COMESA YELLOW CARDS EFT 16/06/2023</t>
  </si>
  <si>
    <t>RECEIPT NO: 2023/23285</t>
  </si>
  <si>
    <t>Receivables A 1479632 4952603</t>
  </si>
  <si>
    <t>ZEP-RE DIVIDENDS RECEIVED EFT 31/07/2023</t>
  </si>
  <si>
    <t>RECEIPT NO: 2023/23286</t>
  </si>
  <si>
    <t>Receivables A 1479627 4952584</t>
  </si>
  <si>
    <t>JUBILEE ALLIANZ GENERAL INSURANCE DIVIDEND EFT 10/7/2023</t>
  </si>
  <si>
    <t>RECEIPT NO: 2023/23283</t>
  </si>
  <si>
    <t>Receivables A 1479628 4952588</t>
  </si>
  <si>
    <t>AFRICAN REINSURANCE CORPORATION DIVIDEND RECEIVED EFT 15/08/2023</t>
  </si>
  <si>
    <t>RECEIPT NO: 2023/23284</t>
  </si>
  <si>
    <t>TO TRANSFER FUNDS RECEIPTED IN CITI DOLLAR -RW 48128 TO NBK 12-OCT-2023 08:24:52</t>
  </si>
  <si>
    <t>TO TRANSFER FUNDS RECEIPTED IN CITI DOLLAR -RW 48128 TO NBK</t>
  </si>
  <si>
    <t>Cash Management A 1479633 4952612</t>
  </si>
  <si>
    <t>30-SEP-2023 Bank Transfers(1) USD</t>
  </si>
  <si>
    <t>CITIUSD TO CITIKES</t>
  </si>
  <si>
    <t>20-SEP-2023 Misc Receipts USD</t>
  </si>
  <si>
    <t>28-SEP-2023 Misc Receipts USD</t>
  </si>
  <si>
    <t>29-SEP-2023 Misc Receipts USD</t>
  </si>
  <si>
    <t>Receivables A 1478621 4949884</t>
  </si>
  <si>
    <t xml:space="preserve">BANK CHARGES </t>
  </si>
  <si>
    <t xml:space="preserve">JUNE BANK CHARGES </t>
  </si>
  <si>
    <t>/005706000191</t>
  </si>
  <si>
    <t>/MU60BARC0314000002000776000MUR</t>
  </si>
  <si>
    <t>1/REINSURANCE SOLUTIONS (MRU) LTD</t>
  </si>
  <si>
    <t>2/33 EDITH CAVELL STREET</t>
  </si>
  <si>
    <t>/MU60BARC031400000200077</t>
  </si>
  <si>
    <t>PO BOX 30271 NAIROBI</t>
  </si>
  <si>
    <t>2/5 YOUSSEF GUINDY STR.,</t>
  </si>
  <si>
    <t>J.B.BODA REINSURANCE BROKERS</t>
  </si>
  <si>
    <t>MANAMA</t>
  </si>
  <si>
    <t>/SGACU260378914178</t>
  </si>
  <si>
    <t>ASIA REINSURANCE BROKERS (LABUAN) L</t>
  </si>
  <si>
    <t>TD: 36-02, MENARA DION NO.27,JLN SU</t>
  </si>
  <si>
    <t>LTAN ISMA 50250 KUALA LUMPUR WP KUA</t>
  </si>
  <si>
    <t>/JO34JIFB0100033000021554080001</t>
  </si>
  <si>
    <t>/JO34JIFB010003300002155</t>
  </si>
  <si>
    <t>/918020108710243</t>
  </si>
  <si>
    <t>/F10716000303</t>
  </si>
  <si>
    <t>INDIA NO 4B 3RD FLOOR LEVEL 4</t>
  </si>
  <si>
    <t>FRONTE 14 WALTON RD UB CITY BLR-01</t>
  </si>
  <si>
    <t>FENCHURCH FARIS LIMITED  JORDAN</t>
  </si>
  <si>
    <t>SADHANA HOUSE 570 GRD FLOOR P B MAR</t>
  </si>
  <si>
    <t>G WORLI MUMBAI</t>
  </si>
  <si>
    <t>S0603ACCOUNT NUMBER:0400076006S0603 REMITTANCE OF REINSURANCEPREMIUMINR EQUIVALENT TO USD                /ACC/INRFIX/USD</t>
  </si>
  <si>
    <t>IRISK REINSURANCE BROKERS LIMITED</t>
  </si>
  <si>
    <t>AURUM NEAR VASANA</t>
  </si>
  <si>
    <t>H P PETROL 601 602 6TH FLOOR</t>
  </si>
  <si>
    <t>MOUNT SAINT VINCENT UNIVERSITY</t>
  </si>
  <si>
    <t>/444115651009354</t>
  </si>
  <si>
    <t>BROKERS PVT LTD MAKER BHAVAN 1</t>
  </si>
  <si>
    <t>SIR V THACKERSEY MARG</t>
  </si>
  <si>
    <t>/1826688888</t>
  </si>
  <si>
    <t>HANOI REINSURANCE JOINT STOCK</t>
  </si>
  <si>
    <t>/0100002367763</t>
  </si>
  <si>
    <t>1/CANNON LIFE ASSURANCE (K) LIMITED</t>
  </si>
  <si>
    <t>2/NAIROBI</t>
  </si>
  <si>
    <t>3/KE/NAIROBI</t>
  </si>
  <si>
    <t>301A HALLMARK BUSINESS PLAZA 3RD FL</t>
  </si>
  <si>
    <t>BRIM GROUP AUSTRALIA PTY LTD</t>
  </si>
  <si>
    <t>EMRGENT RISK SOLUTIONS LIMITED</t>
  </si>
  <si>
    <t>/178194USD00013</t>
  </si>
  <si>
    <t>UNIT 211 212 LEVEL 2 GATE VILLAGE</t>
  </si>
  <si>
    <t>BUILDING 04 DUBAI INTERNATIONAL FI</t>
  </si>
  <si>
    <t>INVOICE NUMBER 2023027239</t>
  </si>
  <si>
    <t>ECLIPSE HOTELS (DSM) LTD</t>
  </si>
  <si>
    <t>INSURANCE PREMIUM</t>
  </si>
  <si>
    <t>DEINON INSURANCE BROKERS LLC</t>
  </si>
  <si>
    <t>HERITAGE INSURANCE</t>
  </si>
  <si>
    <t>BANK RECONCIALITION STATEMENT AS AT 31ST OCTOBER 2023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</si>
  <si>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:01-jan-2023 To : 31-oct-2023</t>
    </r>
  </si>
  <si>
    <t>Receivables A 1481618 4960339</t>
  </si>
  <si>
    <t>31-JUL-2023 Misc Receipts USD</t>
  </si>
  <si>
    <t>Receivables A 1482614 4962233</t>
  </si>
  <si>
    <t>JULY 2023 BANK CHARGES</t>
  </si>
  <si>
    <t>RECEIPT NO: 33985</t>
  </si>
  <si>
    <t>CITI USD JULY BANK CHARGES</t>
  </si>
  <si>
    <t>RECEIPT NO: CITI USD JULY 2023/231</t>
  </si>
  <si>
    <t>31-AUG-2023 Misc Receipts USD</t>
  </si>
  <si>
    <t>ZEP RE -CLAIMS PAYMENT SIMBA MTOTO TRANSPORT LTD EFT 25/8/2023</t>
  </si>
  <si>
    <t>RECEIPT NO: 2023/23104</t>
  </si>
  <si>
    <t>RW48601 Payment Adj 17-OCT-2023 08:52:06</t>
  </si>
  <si>
    <t>RW48601 Payment Adj</t>
  </si>
  <si>
    <t>RW48699 Payment Adj 17-OCT-2023 08:49:14</t>
  </si>
  <si>
    <t>RW48699 Payment Adj</t>
  </si>
  <si>
    <t>TRANSFER OF CITI USD PAYMENTS BALANCES FROM KRU TO UGANDA CONTROL ACCOUNT 17-OCT-2023 12:10:03</t>
  </si>
  <si>
    <t>TRANSFER OF CITI USD PAYMENTS BALANCES FROM KRU TO UGANDA CONTROL ACCOUNT</t>
  </si>
  <si>
    <t>11.40403.158209.00000.0000.00000000000.000000</t>
  </si>
  <si>
    <t>TO RECOGNIZE PAYMENTS RAISED IN KES BUT PAID IN USD 17-OCT-2023 11:40:40</t>
  </si>
  <si>
    <t>TO RECOGNIZE PAYMENTS RAISED IN KES BUT PAID IN USD</t>
  </si>
  <si>
    <t>TRANSFER OF CITI USD PAYMENTS BALANCES FROM KRI TO WA CONTROL ACCOUNT 17-OCT-2023 12:33:49</t>
  </si>
  <si>
    <t>TRANSFER OF CITI USD PAYMENTS BALANCES FROM KRI TO WA CONTROL ACCOUNT</t>
  </si>
  <si>
    <t>CITI USD INTERCOMPANY ITEMS UPTO SEP-23 - Various Zambia Receipts 17-OCT-2023 18:23:09</t>
  </si>
  <si>
    <t>CITI USD INTERCOMPANY ITEMS UPTO SEP-23 - Various Zambia Receipts</t>
  </si>
  <si>
    <t>TRANSFER OF CITI USD PAYMENTS BALANCES FROM KRI TO WA CONTROL ACCOUNT 17-OCT-2023 12:31:37</t>
  </si>
  <si>
    <t>TO RECOGNIZE PAYMENTS RAISED IN KES BUT PAID IN USD 17-OCT-2023 11:44:17</t>
  </si>
  <si>
    <t>TRANSFER OF CITI USD PAYMENTS BALANCES FROM KRU TO UGANDA CONTROL ACCOUNT 17-OCT-2023 12:05:34</t>
  </si>
  <si>
    <t>TO REVERSE PAYMENTS POSTED IN CASHBOOK  NOT CLEARED IN BANK 17-OCT-2023 11:25:55</t>
  </si>
  <si>
    <t>TO REVERSE PAYMENTS POSTED IN CASHBOOK  NOT CLEARED IN BANK - CITI USD</t>
  </si>
  <si>
    <t>TO RECOGNIZE FUNDS IN BANK FOR PERIOD ENDING SEPTEMBER 2023 RECIEPTED OCTOBER 2 17-OCT-2023 11:29:02</t>
  </si>
  <si>
    <t>TO RECOGNIZE FUNDS IN BANK FOR PERIOD ENDING SEPTEMBER 2023 RECIEPTED OCTOBER 2023-CITI USD</t>
  </si>
  <si>
    <t>DEBITS IN CASHBOOK NOT IN BANK STATEMENT 17-OCT-2023 11:17:07</t>
  </si>
  <si>
    <t>DEBITS IN CASHBOOK NOT IN BANK STATEMENT - CITI USD</t>
  </si>
  <si>
    <t>DEBITS IN THE BANK 17-OCT-2023 11:22:40</t>
  </si>
  <si>
    <t>DEBITS IN THE BANK AS AT SEP-23 -CITI USD</t>
  </si>
  <si>
    <t>TO TRANFER GULF USD FUNDS RECEIPTED IN CITI USD 17-OCT-2023 11:31:58</t>
  </si>
  <si>
    <t>TO TRANFER GULF USD FUNDS RECEIPTED IN CITI USD</t>
  </si>
  <si>
    <t>TO TRANFER GULF USD FUNDS RECEIPTED IN CITI USD 17-OCT-2023 11:35:25</t>
  </si>
  <si>
    <t>TO TRANFER NBK  FUNDS RECEIPTED IN CITI USD 17-OCT-2023 11:37:40</t>
  </si>
  <si>
    <t>TO TRANFER NBK  FUNDS RECEIPTED IN CITI USD</t>
  </si>
  <si>
    <t>TO REVERSE FUNDS IN CASHBOOK FOR PERIOD ENDING SEPTEMBER 2023- citi usd 19-OCT-2023 10:29:51</t>
  </si>
  <si>
    <t>TO REVERSE FUNDS IN CASHBOOK FOR PERIOD ENDING SEPTEMBER 2023- citi usd</t>
  </si>
  <si>
    <t>Receivables A 1483618 4964232</t>
  </si>
  <si>
    <t>AUGUST BANK CHARGES</t>
  </si>
  <si>
    <t>RECEIPT NO: 34674</t>
  </si>
  <si>
    <t>SEPTEMBER BANK CHARGES</t>
  </si>
  <si>
    <t>RECEIPT NO: 35011</t>
  </si>
  <si>
    <t>JULY BANK CHARGES</t>
  </si>
  <si>
    <t>Receivables A 1483614 4963753</t>
  </si>
  <si>
    <t>Receivables A 1483616 4963920</t>
  </si>
  <si>
    <t>RECEIPT NO: 30-SEP-2023/210</t>
  </si>
  <si>
    <t>Receivables A 1483615 4963918</t>
  </si>
  <si>
    <t>RECEIPT NO: 30-SEP-2023/200</t>
  </si>
  <si>
    <t>81502 SICS A 400 4936546</t>
  </si>
  <si>
    <t>RW48891 Payments USD</t>
  </si>
  <si>
    <t>RW48884 Payments USD</t>
  </si>
  <si>
    <t>RW48890 Payments USD</t>
  </si>
  <si>
    <t>RW48882 Payments USD</t>
  </si>
  <si>
    <t>RW48880 Payments USD</t>
  </si>
  <si>
    <t>RW48883 Payments USD</t>
  </si>
  <si>
    <t>RW48887 Payments USD</t>
  </si>
  <si>
    <t>RW48885 Payments USD</t>
  </si>
  <si>
    <t>RW48889 Payments USD</t>
  </si>
  <si>
    <t>RW48881 Payments USD</t>
  </si>
  <si>
    <t>81555 SICS A 400 4937802</t>
  </si>
  <si>
    <t>RW48918 Receipts USD</t>
  </si>
  <si>
    <t>RW48911 Receipts USD</t>
  </si>
  <si>
    <t>81566 SICS A 400 4938452</t>
  </si>
  <si>
    <t>RW48933 Receipts USD</t>
  </si>
  <si>
    <t>81563 SICS A 400 4938225</t>
  </si>
  <si>
    <t>RW48928 Receipts USD</t>
  </si>
  <si>
    <t>RW48915 Receipts USD</t>
  </si>
  <si>
    <t>RW48912 Receipts USD</t>
  </si>
  <si>
    <t>RW48919 Receipts USD</t>
  </si>
  <si>
    <t>RW48913 Receipts USD</t>
  </si>
  <si>
    <t>RW48914 Receipts USD</t>
  </si>
  <si>
    <t>RW48920 Receipts USD</t>
  </si>
  <si>
    <t>81554 SICS A 400 4937802</t>
  </si>
  <si>
    <t>RW48909 Receipts USD</t>
  </si>
  <si>
    <t>81735 SICS A 400 4959684</t>
  </si>
  <si>
    <t>RW48940 Payments USD</t>
  </si>
  <si>
    <t>81891 SICS A 400 4959684</t>
  </si>
  <si>
    <t>RW48949 Payments USD</t>
  </si>
  <si>
    <t>RW48950 Payments USD</t>
  </si>
  <si>
    <t>81824 SICS A 400 4959684</t>
  </si>
  <si>
    <t>RW48956 Receipts USD</t>
  </si>
  <si>
    <t>RW48955 Receipts USD</t>
  </si>
  <si>
    <t>RW48959 Receipts USD</t>
  </si>
  <si>
    <t>RW48957 Receipts USD</t>
  </si>
  <si>
    <t>RW48960 Receipts USD</t>
  </si>
  <si>
    <t>81854 SICS A 400 4959684</t>
  </si>
  <si>
    <t>RW49027 Receipts USD</t>
  </si>
  <si>
    <t>KENINDIA ASSURANCE COMPANY LTD.</t>
  </si>
  <si>
    <t>80116 SICS A 400 4959684</t>
  </si>
  <si>
    <t>LRW3323 Receipts USD</t>
  </si>
  <si>
    <t>RW49025 Receipts USD</t>
  </si>
  <si>
    <t>RW49017 Receipts USD</t>
  </si>
  <si>
    <t>81852 SICS A 400 4959684</t>
  </si>
  <si>
    <t>RW49009 Receipts USD</t>
  </si>
  <si>
    <t>RW49002 Receipts USD</t>
  </si>
  <si>
    <t>RW49005 Receipts USD</t>
  </si>
  <si>
    <t>RW49007 Receipts USD</t>
  </si>
  <si>
    <t>RW49000 Receipts USD</t>
  </si>
  <si>
    <t>RW49006 Receipts USD</t>
  </si>
  <si>
    <t>RW49004 Receipts USD</t>
  </si>
  <si>
    <t>81849 SICS A 400 4959684</t>
  </si>
  <si>
    <t>RW48977 Receipts USD</t>
  </si>
  <si>
    <t>RW48979 Receipts USD</t>
  </si>
  <si>
    <t>RW48982 Receipts USD</t>
  </si>
  <si>
    <t>RW48974 Receipts USD</t>
  </si>
  <si>
    <t>RW48973 Receipts USD</t>
  </si>
  <si>
    <t>RW48981 Receipts USD</t>
  </si>
  <si>
    <t>RW48984 Receipts USD</t>
  </si>
  <si>
    <t>RW48978 Receipts USD</t>
  </si>
  <si>
    <t>RW48983 Receipts USD</t>
  </si>
  <si>
    <t>81851 SICS A 400 4959684</t>
  </si>
  <si>
    <t>RW48996 Receipts USD</t>
  </si>
  <si>
    <t>RW48994 Receipts USD</t>
  </si>
  <si>
    <t>RW48995 Receipts USD</t>
  </si>
  <si>
    <t>RW48997 Receipts USD</t>
  </si>
  <si>
    <t>81850 SICS A 400 4959684</t>
  </si>
  <si>
    <t>RW48986 Receipts USD</t>
  </si>
  <si>
    <t>RW48985 Receipts USD</t>
  </si>
  <si>
    <t>RW49023 Receipts USD</t>
  </si>
  <si>
    <t>GA INSURANCE CO.</t>
  </si>
  <si>
    <t>82136 SICS A 400 4962313</t>
  </si>
  <si>
    <t>RW49065 Receipts USD</t>
  </si>
  <si>
    <t>82133 SICS A 400 4962313</t>
  </si>
  <si>
    <t>RW49055 Receipts USD</t>
  </si>
  <si>
    <t>RW49061 Receipts USD</t>
  </si>
  <si>
    <t>RW49058 Receipts USD</t>
  </si>
  <si>
    <t>RW49056 Receipts USD</t>
  </si>
  <si>
    <t>RW49057 Receipts USD</t>
  </si>
  <si>
    <t>82132 SICS A 400 4962313</t>
  </si>
  <si>
    <t>RW49051 Receipts USD</t>
  </si>
  <si>
    <t>RW49050 Receipts USD</t>
  </si>
  <si>
    <t>RW49066 Receipts USD</t>
  </si>
  <si>
    <t>Reverses "TO REVERSE PAYMENTS POSTED IN CASHBOOK  NOT CLEARE"02-NOV-23 10:00:04 - 4992676</t>
  </si>
  <si>
    <t>Reverses "TO REVERSE PAYMENTS POSTED IN CASHBOOK  NOT CLEARED IN BANK - CITI USD" 21338354</t>
  </si>
  <si>
    <t>Reverses "TO RECOGNIZE FUNDS IN BANK FOR PERIOD ENDING SEPTE"02-NOV-23 10:00:35 - 4992677</t>
  </si>
  <si>
    <t>Reverses "TO RECOGNIZE FUNDS IN BANK FOR PERIOD ENDING SEPTEMBER 2023 RECIEPTED " 21339751</t>
  </si>
  <si>
    <t>Reverses "TO REVERSE FUNDS IN CASHBOOK FOR PERIOD ENDING SEP"02-NOV-23 10:02:37 - 4992684</t>
  </si>
  <si>
    <t>Reverses "TO REVERSE FUNDS IN CASHBOOK FOR PERIOD ENDING SEPTEMBER 2023- citi us" 21352379</t>
  </si>
  <si>
    <t>Reverses "DEBITS IN THE BANK AS AT SEP-23 -CITI USD"02-NOV-23 10:02:06 - 4992683</t>
  </si>
  <si>
    <t>Reverses "DEBITS IN THE BANK AS AT SEP-23 -CITI USD" 21338351</t>
  </si>
  <si>
    <t>Reverses "DEBITS IN CASHBOOK NOT IN BANK STATEMENT - CITI U"02-NOV-23 10:01:36 - 4992681</t>
  </si>
  <si>
    <t>Reverses "DEBITS IN CASHBOOK NOT IN BANK STATEMENT - CITI USD" 21338350</t>
  </si>
  <si>
    <t>81850 SICS A 900 4993071</t>
  </si>
  <si>
    <t>RW48990 Receipts USD</t>
  </si>
  <si>
    <t>81894 SICS A 900 4993071</t>
  </si>
  <si>
    <t>RW49034 Receipts USD</t>
  </si>
  <si>
    <t>RW49036 Receipts USD</t>
  </si>
  <si>
    <t>82084 SICS A 900 4993071</t>
  </si>
  <si>
    <t>RW49043 Receipts USD</t>
  </si>
  <si>
    <t>TRANSFER OF VARIOUS CITI USD REMITTANCE FROM KRI TO WA INTERCOMPANY 18-OCT-2023 15:22:43</t>
  </si>
  <si>
    <t>TRANSFER OF VARIOUS CITI USD REMITTANCE FROM KRI TO WA INTERCOMPANY</t>
  </si>
  <si>
    <t>82188 SICS A 800 4964421</t>
  </si>
  <si>
    <t>RW49092 Receipts USD</t>
  </si>
  <si>
    <t>RW49091 Receipts USD</t>
  </si>
  <si>
    <t>25-AUG-2023 Misc Receipts USD</t>
  </si>
  <si>
    <t>Receivables A 1458615 4938527</t>
  </si>
  <si>
    <t>03-OCT-2023 Receipts USD</t>
  </si>
  <si>
    <t>GEMINIA INSURANCE COMPANY LIMITED.</t>
  </si>
  <si>
    <t>RECEIPT NO: 2023/23330</t>
  </si>
  <si>
    <t xml:space="preserve">RCTG ANNUAL PARTICIPATION FEE </t>
  </si>
  <si>
    <t>EFT 3/10/2023</t>
  </si>
  <si>
    <t>Payables A 1481616 4959048</t>
  </si>
  <si>
    <t>05-OCT-2023 Payments USD</t>
  </si>
  <si>
    <t>CITIBANK-USD ,HEAD OFFICE-*****6006  :  Quick Payment: ID=1585289</t>
  </si>
  <si>
    <t>CHECK NO: 34909</t>
  </si>
  <si>
    <t>Payables A 1486614 4987804</t>
  </si>
  <si>
    <t>26-OCT-2023 Payments USD</t>
  </si>
  <si>
    <t>CITIBANK-USD ,HEAD OFFICE-*****6006  :  Quick Payment: ID=1602263</t>
  </si>
  <si>
    <t>CHECK NO: 35121</t>
  </si>
  <si>
    <t>Receivables A 1486615 4988715</t>
  </si>
  <si>
    <t>31-OCT-2023 Receipts USD</t>
  </si>
  <si>
    <t>ANNUAL PARTICIPATION FEE EFT 31/10/2023</t>
  </si>
  <si>
    <t>RECEIPT NO: 2023/23510</t>
  </si>
  <si>
    <t>WA INTERCOMPANY TRANSFER TO HQ- RW46518 Payments USD 19-OCT-2023 10:14:29</t>
  </si>
  <si>
    <t>WA INTERCOMPANY TRANSFER TO HQ- RW46518 Payments USD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</si>
  <si>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:01-oct-2023 To : 31-oct-2023</t>
    </r>
  </si>
  <si>
    <t xml:space="preserve">RW49264                   </t>
  </si>
  <si>
    <t xml:space="preserve">RW49246                   </t>
  </si>
  <si>
    <t xml:space="preserve">RW49261                   </t>
  </si>
  <si>
    <t xml:space="preserve">RW49237                   </t>
  </si>
  <si>
    <t xml:space="preserve">RW49254                   </t>
  </si>
  <si>
    <t xml:space="preserve">RW49260                   </t>
  </si>
  <si>
    <t xml:space="preserve">RW49253                   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</si>
  <si>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:01-jan-2023 To : 31-OCT-2023</t>
    </r>
  </si>
  <si>
    <t>Receivables A 1496619 5003800</t>
  </si>
  <si>
    <t>Receivables A 1496620 5003802</t>
  </si>
  <si>
    <t>82188 SICS A 400 5001931</t>
  </si>
  <si>
    <t>RW49018 Payments USD</t>
  </si>
  <si>
    <t>RW49024 Payments USD</t>
  </si>
  <si>
    <t>RW49047 Payments USD</t>
  </si>
  <si>
    <t>82184 SICS A 400 5001931</t>
  </si>
  <si>
    <t>RW49084 Receipts USD</t>
  </si>
  <si>
    <t>RW49083 Receipts USD</t>
  </si>
  <si>
    <t>RW49086 Receipts USD</t>
  </si>
  <si>
    <t>82190 SICS A 400 5001931</t>
  </si>
  <si>
    <t>RW49102 Receipts USD</t>
  </si>
  <si>
    <t>GRAS SAVOYE FRANCE</t>
  </si>
  <si>
    <t>RW49100 Receipts USD</t>
  </si>
  <si>
    <t>82193 SICS A 400 5001931</t>
  </si>
  <si>
    <t>RW49089 Payments USD</t>
  </si>
  <si>
    <t>RW49075 Payments USD</t>
  </si>
  <si>
    <t>RW49074 Payments USD</t>
  </si>
  <si>
    <t>82430 SICS A 400 5001931</t>
  </si>
  <si>
    <t>RW49117 Receipts USD</t>
  </si>
  <si>
    <t>80536 SICS A 400 5001931</t>
  </si>
  <si>
    <t>LRW3330 Receipts USD</t>
  </si>
  <si>
    <t>82478 SICS A 400 5001931</t>
  </si>
  <si>
    <t>RW49122 Receipts USD</t>
  </si>
  <si>
    <t>RW49123 Receipts USD</t>
  </si>
  <si>
    <t>RW49124 Receipts USD</t>
  </si>
  <si>
    <t>RW49121 Receipts USD</t>
  </si>
  <si>
    <t>RW49120 Receipts USD</t>
  </si>
  <si>
    <t>82479 SICS A 400 5001931</t>
  </si>
  <si>
    <t>RW49126 Receipts USD</t>
  </si>
  <si>
    <t>RW49125 Receipts USD</t>
  </si>
  <si>
    <t>LRW3331 Receipts USD</t>
  </si>
  <si>
    <t>82522 SICS A 400 5001931</t>
  </si>
  <si>
    <t>RW49151 Receipts USD</t>
  </si>
  <si>
    <t>RW49152 Receipts USD</t>
  </si>
  <si>
    <t>82524 SICS A 400 5001931</t>
  </si>
  <si>
    <t>RW49174 Receipts USD</t>
  </si>
  <si>
    <t>82514 SICS A 400 5001931</t>
  </si>
  <si>
    <t>RW49128 Payments USD</t>
  </si>
  <si>
    <t>LRW3335 Receipts USD</t>
  </si>
  <si>
    <t>LRW3332 Receipts USD</t>
  </si>
  <si>
    <t>82525 SICS A 400 5001931</t>
  </si>
  <si>
    <t>RW49178 Receipts USD</t>
  </si>
  <si>
    <t>82511 SICS A 400 5001931</t>
  </si>
  <si>
    <t>RW49129 Receipts USD</t>
  </si>
  <si>
    <t>82523 SICS A 400 5001931</t>
  </si>
  <si>
    <t>RW49153 Receipts USD</t>
  </si>
  <si>
    <t>RW49154 Receipts USD</t>
  </si>
  <si>
    <t>RW49163 Receipts USD</t>
  </si>
  <si>
    <t>RW49177 Receipts USD</t>
  </si>
  <si>
    <t>RW49156 Receipts USD</t>
  </si>
  <si>
    <t>RW49158 Receipts USD</t>
  </si>
  <si>
    <t>RW49159 Receipts USD</t>
  </si>
  <si>
    <t>Receivables A 1489614 4995121</t>
  </si>
  <si>
    <t>Payables A 1489615 4995351</t>
  </si>
  <si>
    <t>31-OCT-2023 Reconciled Payments USD</t>
  </si>
  <si>
    <t>82642 SICS A 800 5001062</t>
  </si>
  <si>
    <t>RW49245 Receipts USD</t>
  </si>
  <si>
    <t>RW49244 Receipts USD</t>
  </si>
  <si>
    <t>RW49251 Receipts USD</t>
  </si>
  <si>
    <t>RW49249 Receipts USD</t>
  </si>
  <si>
    <t>RW49243 Receipts USD</t>
  </si>
  <si>
    <t>Receivables A 1496633 5004207</t>
  </si>
  <si>
    <t>27-OCT-2023 Receipts USD</t>
  </si>
  <si>
    <t>RCTG FOR FIDELITY EFT 27/10/2023</t>
  </si>
  <si>
    <t>RECEIPT NO: 2023/23578</t>
  </si>
  <si>
    <t>Receivables A 1544614 5047359</t>
  </si>
  <si>
    <t>30-OCT-2023 Receipts USD</t>
  </si>
  <si>
    <t>ICEA LION GENERAL INSURANCE</t>
  </si>
  <si>
    <t>RECEIPT NO: 2023/23652</t>
  </si>
  <si>
    <t>RTG 30/10/2023</t>
  </si>
  <si>
    <t>RECEIPT NO: 2023/23678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</si>
  <si>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:01-OCT-2023 To : 31-OCT-2023</t>
    </r>
  </si>
  <si>
    <t xml:space="preserve">OCTOBER BANK CHARGES </t>
  </si>
  <si>
    <t xml:space="preserve">SYNERGY RE LABUAN </t>
  </si>
  <si>
    <t xml:space="preserve">bank </t>
  </si>
  <si>
    <t>sept</t>
  </si>
  <si>
    <t xml:space="preserve">RW49269                   </t>
  </si>
  <si>
    <t xml:space="preserve">RW49320                   </t>
  </si>
  <si>
    <t xml:space="preserve">RW49324                   </t>
  </si>
  <si>
    <t xml:space="preserve">RW49638                   </t>
  </si>
  <si>
    <t xml:space="preserve">RW49640                   </t>
  </si>
  <si>
    <t xml:space="preserve">RW49642                   </t>
  </si>
  <si>
    <t xml:space="preserve">RW49711                   </t>
  </si>
  <si>
    <t>3RD  NOVEMBER 2023</t>
  </si>
  <si>
    <t xml:space="preserve">RW48880 </t>
  </si>
  <si>
    <t xml:space="preserve">RW49047 </t>
  </si>
  <si>
    <t xml:space="preserve">ZEP-RE </t>
  </si>
  <si>
    <t xml:space="preserve">RECEIPTED IN NOVEMBER </t>
  </si>
  <si>
    <t xml:space="preserve">ARABIAN SHIELD </t>
  </si>
  <si>
    <t xml:space="preserve">gulf usd to pass journal </t>
  </si>
  <si>
    <t xml:space="preserve">900.53 usd to be reciepted in zambia 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</si>
  <si>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:01-JAN-2023 To : 30-nov-2023</t>
    </r>
  </si>
  <si>
    <t>Receivables A 1562614 5068924</t>
  </si>
  <si>
    <t>82642 SICS A 400 5001931</t>
  </si>
  <si>
    <t>RW49217 Payments USD</t>
  </si>
  <si>
    <t>RW49194 Payments USD</t>
  </si>
  <si>
    <t>DECCAN INS &amp; REINS BROKERS PVT LTD</t>
  </si>
  <si>
    <t>RW49216 Payments USD</t>
  </si>
  <si>
    <t>RW49212 Payments USD</t>
  </si>
  <si>
    <t>RW49215 Payments USD</t>
  </si>
  <si>
    <t>RW49207 Payments USD</t>
  </si>
  <si>
    <t>RW49214 Payments USD</t>
  </si>
  <si>
    <t>RW49208 Payments USD</t>
  </si>
  <si>
    <t>RW49237 Receipts USD</t>
  </si>
  <si>
    <t>RW49261 Receipts USD</t>
  </si>
  <si>
    <t>RW49246 Receipts USD</t>
  </si>
  <si>
    <t>RW49269 Receipts USD</t>
  </si>
  <si>
    <t>RW49264 Receipts USD</t>
  </si>
  <si>
    <t>RW49239 Receipts USD</t>
  </si>
  <si>
    <t>RW49254 Receipts USD</t>
  </si>
  <si>
    <t>LRW3339 Receipts USD</t>
  </si>
  <si>
    <t>LRW3338 Receipts USD</t>
  </si>
  <si>
    <t>SANLAM LIFE</t>
  </si>
  <si>
    <t>RW49270 Receipts USD</t>
  </si>
  <si>
    <t>RW49263 Receipts USD</t>
  </si>
  <si>
    <t>RW49253 Receipts USD</t>
  </si>
  <si>
    <t>RW49260 Receipts USD</t>
  </si>
  <si>
    <t>82834 SICS A 400 5077036</t>
  </si>
  <si>
    <t>RW49287 Receipts USD</t>
  </si>
  <si>
    <t>RW49286 Receipts USD</t>
  </si>
  <si>
    <t>80783 SICS A 400 5077036</t>
  </si>
  <si>
    <t>LRW3351 Payments USD</t>
  </si>
  <si>
    <t>LRW3348 Payments USD</t>
  </si>
  <si>
    <t>80735 SICS A 400 5077036</t>
  </si>
  <si>
    <t>LRW3352 Receipts USD</t>
  </si>
  <si>
    <t>82839 SICS A 400 5077036</t>
  </si>
  <si>
    <t>RW49294 Receipts USD</t>
  </si>
  <si>
    <t>83290 SICS A 400 5077036</t>
  </si>
  <si>
    <t>RW49297 Receipts USD</t>
  </si>
  <si>
    <t>BROKNET REINSURANCE BROKERS</t>
  </si>
  <si>
    <t>RW49298 Receipts USD</t>
  </si>
  <si>
    <t>To correct an error in cashbook for RW48601 raised in citibank usd instead of c 09-NOV-2023 16:59:12</t>
  </si>
  <si>
    <t>To correct an error in cashbook for RW48601 raised in citibank usd instead of citibank kes</t>
  </si>
  <si>
    <t>82892 SICS A 400 5077036</t>
  </si>
  <si>
    <t>RW49324 Receipts USD</t>
  </si>
  <si>
    <t>82884 SICS A 400 5077036</t>
  </si>
  <si>
    <t>RW49309 Receipts USD</t>
  </si>
  <si>
    <t>RW49310 Receipts USD</t>
  </si>
  <si>
    <t>RW49312 Receipts USD</t>
  </si>
  <si>
    <t>82891 SICS A 400 5077036</t>
  </si>
  <si>
    <t>RW49322 Receipts USD</t>
  </si>
  <si>
    <t>RW49323 Receipts USD</t>
  </si>
  <si>
    <t>RW49321 Receipts USD</t>
  </si>
  <si>
    <t>RW49318 Receipts USD</t>
  </si>
  <si>
    <t>RW49320 Receipts USD</t>
  </si>
  <si>
    <t>DEINON INSURANCE BROKERS</t>
  </si>
  <si>
    <t>RW49326 Receipts USD</t>
  </si>
  <si>
    <t>RW49327 Receipts USD</t>
  </si>
  <si>
    <t>83130 SICS A 400 5077036</t>
  </si>
  <si>
    <t>RW49346 Payments USD</t>
  </si>
  <si>
    <t>RW49335 Payments USD</t>
  </si>
  <si>
    <t>83133 SICS A 400 5077036</t>
  </si>
  <si>
    <t>RW49331 Payments USD</t>
  </si>
  <si>
    <t>RW49347 Payments USD</t>
  </si>
  <si>
    <t>NOOR TAKAFUL</t>
  </si>
  <si>
    <t>83164 SICS A 400 5077036</t>
  </si>
  <si>
    <t>RW49345 Payments USD</t>
  </si>
  <si>
    <t>RW49343 Payments USD</t>
  </si>
  <si>
    <t>RW49338 Payments USD</t>
  </si>
  <si>
    <t>RW49330 Payments USD</t>
  </si>
  <si>
    <t>RW49340 Payments USD</t>
  </si>
  <si>
    <t>RW49344 Payments USD</t>
  </si>
  <si>
    <t>RW49349 Payments USD</t>
  </si>
  <si>
    <t>83172 SICS A 400 5077036</t>
  </si>
  <si>
    <t>RW49337 Payments USD</t>
  </si>
  <si>
    <t>83165 SICS A 400 5077036</t>
  </si>
  <si>
    <t>RW49357 Payments USD</t>
  </si>
  <si>
    <t>RW49352 Payments USD</t>
  </si>
  <si>
    <t>CICA RE</t>
  </si>
  <si>
    <t>RW49332 Payments USD</t>
  </si>
  <si>
    <t>RW49333 Payments USD</t>
  </si>
  <si>
    <t>RW49350 Payments USD</t>
  </si>
  <si>
    <t>RW49339 Payments USD</t>
  </si>
  <si>
    <t>RW49348 Payments USD</t>
  </si>
  <si>
    <t>83176 SICS A 400 5077036</t>
  </si>
  <si>
    <t>RW49395 Receipts USD</t>
  </si>
  <si>
    <t>RW49396 Receipts UGX</t>
  </si>
  <si>
    <t>UGX</t>
  </si>
  <si>
    <t>83218 SICS A 400 5077036</t>
  </si>
  <si>
    <t>RW49429 Receipts USD</t>
  </si>
  <si>
    <t>83217 SICS A 400 5077036</t>
  </si>
  <si>
    <t>RW49423 Receipts USD</t>
  </si>
  <si>
    <t>RW49422 Receipts USD</t>
  </si>
  <si>
    <t>83335 SICS A 400 5077036</t>
  </si>
  <si>
    <t>RW49450 Payments USD</t>
  </si>
  <si>
    <t>RW49451 Payments USD</t>
  </si>
  <si>
    <t>RW49453 Payments USD</t>
  </si>
  <si>
    <t>RW49446 Payments USD</t>
  </si>
  <si>
    <t>RW49447 Payments USD</t>
  </si>
  <si>
    <t>RW49448 Payments USD</t>
  </si>
  <si>
    <t>RW49488 Payments UGX</t>
  </si>
  <si>
    <t>RW49271 Payments USD</t>
  </si>
  <si>
    <t>RW49491 Receipts USD</t>
  </si>
  <si>
    <t>RW49487 Receipts USD</t>
  </si>
  <si>
    <t>RW49493 Receipts USD</t>
  </si>
  <si>
    <t>RW49475 Receipts USD</t>
  </si>
  <si>
    <t>LAMCO INTERNATIONAL INSURANCE LTD</t>
  </si>
  <si>
    <t>83297 SICS A 400 5077036</t>
  </si>
  <si>
    <t>RW49501 Receipts USD</t>
  </si>
  <si>
    <t>81181 SICS A 400 5077036</t>
  </si>
  <si>
    <t>LRW3367 Receipts USD</t>
  </si>
  <si>
    <t>RW49500 Payments USD</t>
  </si>
  <si>
    <t>RW49535 Receipts USD</t>
  </si>
  <si>
    <t>RW49531 Receipts USD</t>
  </si>
  <si>
    <t>RW49537 Receipts USD</t>
  </si>
  <si>
    <t>RW49536 Receipts USD</t>
  </si>
  <si>
    <t>83296 SICS A 400 5077036</t>
  </si>
  <si>
    <t>RW49529 Receipts USD</t>
  </si>
  <si>
    <t>RW49528 Receipts USD</t>
  </si>
  <si>
    <t>83299 SICS A 400 5077036</t>
  </si>
  <si>
    <t>RW49538 Receipts USD</t>
  </si>
  <si>
    <t>RW49527 Receipts USD</t>
  </si>
  <si>
    <t>83300 SICS A 400 5077036</t>
  </si>
  <si>
    <t>RW49540 Receipts USD</t>
  </si>
  <si>
    <t>RW49539 Receipts USD</t>
  </si>
  <si>
    <t>83531 SICS A 400 5077036</t>
  </si>
  <si>
    <t>RW49542 Payments USD</t>
  </si>
  <si>
    <t>83542 SICS A 400 5077036</t>
  </si>
  <si>
    <t>RW49546 Receipts USD</t>
  </si>
  <si>
    <t>83634 SICS A 400 5077036</t>
  </si>
  <si>
    <t>RW49551 Payments USD</t>
  </si>
  <si>
    <t>83623 SICS A 400 5077036</t>
  </si>
  <si>
    <t>RW49574 Payments USD</t>
  </si>
  <si>
    <t>RW49571 Payments USD</t>
  </si>
  <si>
    <t>83581 SICS A 400 5077036</t>
  </si>
  <si>
    <t>RW49572 Receipts USD</t>
  </si>
  <si>
    <t>RW49573 Receipts USD</t>
  </si>
  <si>
    <t>83633 SICS A 400 5077036</t>
  </si>
  <si>
    <t>RW49553 Payments USD</t>
  </si>
  <si>
    <t>RW49559 Payments USD</t>
  </si>
  <si>
    <t>RW49556 Payments USD</t>
  </si>
  <si>
    <t>RW49555 Payments USD</t>
  </si>
  <si>
    <t>RW49548 Payments USD</t>
  </si>
  <si>
    <t>RW49552 Payments USD</t>
  </si>
  <si>
    <t>83625 SICS A 400 5077036</t>
  </si>
  <si>
    <t>RW49583 Receipts USD</t>
  </si>
  <si>
    <t>RETAGE REINSURANCE BROKER18</t>
  </si>
  <si>
    <t>81514 SICS A 400 5077036</t>
  </si>
  <si>
    <t>LRW3382 Receipts USD</t>
  </si>
  <si>
    <t>RW49598 Receipts USD</t>
  </si>
  <si>
    <t>RW49603 Receipts USD</t>
  </si>
  <si>
    <t>RW49579 Payments USD</t>
  </si>
  <si>
    <t>83632 SICS A 400 5077036</t>
  </si>
  <si>
    <t>RW49591 Receipts USD</t>
  </si>
  <si>
    <t>RW49596 Receipts USD</t>
  </si>
  <si>
    <t>ASIA REINSURANCE BROKERS</t>
  </si>
  <si>
    <t>RW49597 Receipts USD</t>
  </si>
  <si>
    <t>83624 SICS A 400 5077036</t>
  </si>
  <si>
    <t>RW49581 Receipts USD</t>
  </si>
  <si>
    <t>RW49582 Receipts USD</t>
  </si>
  <si>
    <t>RW49580 Receipts USD</t>
  </si>
  <si>
    <t>83635 SICS A 400 5077036</t>
  </si>
  <si>
    <t>RW49605 Receipts USD</t>
  </si>
  <si>
    <t>RW49606 Receipts USD</t>
  </si>
  <si>
    <t>RW49604 Receipts USD</t>
  </si>
  <si>
    <t>RW49594 Receipts USD</t>
  </si>
  <si>
    <t>RW49593 Receipts USD</t>
  </si>
  <si>
    <t>RW49602 Receipts USD</t>
  </si>
  <si>
    <t>C0033049971301</t>
  </si>
  <si>
    <t>TWDS REINSURANCE PREMIUM ISN 097290OSN 099713 SSN 0580038             /RFB/SWF OF 23/10/31</t>
  </si>
  <si>
    <t>/005705017913</t>
  </si>
  <si>
    <t>S0633051B83601</t>
  </si>
  <si>
    <t>C0033054196301</t>
  </si>
  <si>
    <t>REINSURANCE PREMIUM REMITTANCE ISN 018003 OSN 041963 SSN 0261534      /RFB/GORT90012300693</t>
  </si>
  <si>
    <t>/409001877831</t>
  </si>
  <si>
    <t>PRUDENT INSURANCE BROKERS PVT LTD</t>
  </si>
  <si>
    <t>UNIT NO 3 ,419-420-421 ON</t>
  </si>
  <si>
    <t>4 FLOOR PRAGYA BLOCK 15A</t>
  </si>
  <si>
    <t>F1S2311013780300</t>
  </si>
  <si>
    <t>REINSURANCE PREMIUM FOR FACULTATIVE DEALS                             BNY CUST RRN - F1S2311013780300</t>
  </si>
  <si>
    <t>/080163900000252</t>
  </si>
  <si>
    <t>UNIT 415 4TH FLOOR BLOCK NO. 13</t>
  </si>
  <si>
    <t>BUILDING NO 13B ZON-1 ROAD 1 C</t>
  </si>
  <si>
    <t>C437614OCP110123</t>
  </si>
  <si>
    <t>FACULTATIVE PREMIUM PAYMENT</t>
  </si>
  <si>
    <t>/100014174316</t>
  </si>
  <si>
    <t>BK GENERAL INSURANCE COMPANY</t>
  </si>
  <si>
    <t>LIMITED</t>
  </si>
  <si>
    <t>NYARUGENGE,KIGALI,RWANDA</t>
  </si>
  <si>
    <t>KE1LCUP2330600CH</t>
  </si>
  <si>
    <t>REFUND OF EXCESS EXCISE DUTY CHARGES FOR REF: KE1TXNCUSD 00001 JUL 23</t>
  </si>
  <si>
    <t>RW48156</t>
  </si>
  <si>
    <t>AE550200000022447726100</t>
  </si>
  <si>
    <t>GUY CARPENTER</t>
  </si>
  <si>
    <t>BBMEAEAD</t>
  </si>
  <si>
    <t>RW48155</t>
  </si>
  <si>
    <t>0903987307FS</t>
  </si>
  <si>
    <t>/ROC/0903987307FS///URI/TREATY BALANCES AS PER OUR REMITTANCE STATEMENT AS AT 31-10-23(137,163.37+122.19)</t>
  </si>
  <si>
    <t>/9608000084</t>
  </si>
  <si>
    <t>SYNERGY RE (LABUAN) LTD</t>
  </si>
  <si>
    <t>P O BOX 82300 87032 FT LABUAN MSIA</t>
  </si>
  <si>
    <t>S06330724B0001</t>
  </si>
  <si>
    <t>/RFB//KRCFIN AO19819</t>
  </si>
  <si>
    <t>/MU62AFBL2501028564000000033USD</t>
  </si>
  <si>
    <t>LIMITED, IMARA TRUST COMPANY (MUR)</t>
  </si>
  <si>
    <t>LTD, 9TH FL, NEXSKY BLDG, EBENE</t>
  </si>
  <si>
    <t>/MU62AFBL250102856400000</t>
  </si>
  <si>
    <t>C0033066141201</t>
  </si>
  <si>
    <t>REINSURANCE PREMIUM ISN 075063 OSN 061412 SSN 0393255                 /RFB/SWF OF 23/11/02</t>
  </si>
  <si>
    <t>KE1LCUP2330701LL</t>
  </si>
  <si>
    <t>KE1LCUP2330702C2</t>
  </si>
  <si>
    <t>0630VGSDC1</t>
  </si>
  <si>
    <t>INVOICE NO.1190</t>
  </si>
  <si>
    <t>THE ORGANISATION OF EASTERN AND SOU</t>
  </si>
  <si>
    <t>PO BOX 58316 NAIROBI</t>
  </si>
  <si>
    <t>CBAFKENX</t>
  </si>
  <si>
    <t>NCBA BANK RIVERSIDE</t>
  </si>
  <si>
    <t>RIVERSIDE NAIROBI</t>
  </si>
  <si>
    <t>075RCUS041123003</t>
  </si>
  <si>
    <t>4TH QUARTER YEAR 2023 MDPS WAXL    REINSURANCE</t>
  </si>
  <si>
    <t>/0716408005</t>
  </si>
  <si>
    <t>MUA INSURANCE (K) LIMITED</t>
  </si>
  <si>
    <t>CERT OF INCORP C.8550</t>
  </si>
  <si>
    <t>NAIROBI KENYA</t>
  </si>
  <si>
    <t>FN01284</t>
  </si>
  <si>
    <t>/04634640028</t>
  </si>
  <si>
    <t>1/AFRO-ASIAN REINSURANCE B (K) LTD</t>
  </si>
  <si>
    <t>1/MAYFAIR CENTRE 3RD FLOOR</t>
  </si>
  <si>
    <t>2/P.O BOX 50273</t>
  </si>
  <si>
    <t>S0633072106301</t>
  </si>
  <si>
    <t>/RFB/HANOI RE PAYMENT FOR REF      11535 - 000897</t>
  </si>
  <si>
    <t>CORPORATION.ADD:FL 25,PVI TOWER</t>
  </si>
  <si>
    <t>YENHOA,CAUGIAY,HANOI,VIETNAM</t>
  </si>
  <si>
    <t>C528304OCP110623</t>
  </si>
  <si>
    <t>PREMIUM SETTLEMENT OF REINSURANCE TRANSACTION</t>
  </si>
  <si>
    <t>/EG720037013708402031147538127</t>
  </si>
  <si>
    <t>1/BROKNET REINSURANCE BROKERS</t>
  </si>
  <si>
    <t>2/ALGHRFH 2 ALWHADH 6 BALDWR ALAWL</t>
  </si>
  <si>
    <t>2/BALAKAR 2 A SH TH HASEN -ALZAMALK</t>
  </si>
  <si>
    <t>/EG720037013708402031147</t>
  </si>
  <si>
    <t>S06331112D9301</t>
  </si>
  <si>
    <t>606,DLF PLACE,6TH FLOOR,OFFICE BLOC</t>
  </si>
  <si>
    <t>S0633103713901</t>
  </si>
  <si>
    <t>/RFB//REINSURANCE PREMIUM PAYMENT</t>
  </si>
  <si>
    <t>/MU21AFBL2501420008148018000MUR</t>
  </si>
  <si>
    <t>/MU21AFBL250142000814801</t>
  </si>
  <si>
    <t>C543382OCP110723</t>
  </si>
  <si>
    <t>CREDIT NOTE DATE 20/10/2022 PREMIUM SETTLMENT OF REINSURANCE TRANSACTION</t>
  </si>
  <si>
    <t>C0033113669701</t>
  </si>
  <si>
    <t>OTHER GENERAL INSURANCE PREMIUM INCLUDING REINSURANCE PREMIUM AND TERM LIFE INSURANCE PREMIUM ISN 017980 OSN 036697 SSN 0220309</t>
  </si>
  <si>
    <t>RW49207</t>
  </si>
  <si>
    <t>CLAIMS</t>
  </si>
  <si>
    <t>J. B. BODA AND CO. (S) PTE. LTD</t>
  </si>
  <si>
    <t>78 SHENTON WAY 14 01,</t>
  </si>
  <si>
    <t>SINGAPORE</t>
  </si>
  <si>
    <t>DBSSSGSG</t>
  </si>
  <si>
    <t>RW49215</t>
  </si>
  <si>
    <t>XPERITUS INSURANCE BROKERS PVT. LTD</t>
  </si>
  <si>
    <t>B1 MARINE CHAMBERS</t>
  </si>
  <si>
    <t>OPP SNDT COILLEGE, PLOT NO.11</t>
  </si>
  <si>
    <t>YESBINBBIBU</t>
  </si>
  <si>
    <t>1030VKXDJH</t>
  </si>
  <si>
    <t>HILLARY MAINA WACHINGA</t>
  </si>
  <si>
    <t>KCBLKENX</t>
  </si>
  <si>
    <t>KCB BANK UPPERHILL PLATINUM</t>
  </si>
  <si>
    <t>UPPERHILL</t>
  </si>
  <si>
    <t>RW49212</t>
  </si>
  <si>
    <t>BAHRAIN</t>
  </si>
  <si>
    <t>AUBBBHBM</t>
  </si>
  <si>
    <t>RW49216</t>
  </si>
  <si>
    <t>RW49194</t>
  </si>
  <si>
    <t>DECCAN INS AND REINS BROKERS PVT</t>
  </si>
  <si>
    <t>6TH FLOOR,</t>
  </si>
  <si>
    <t>NEW EXCELSIOR BLDG,WALLA</t>
  </si>
  <si>
    <t>HDFCINBBXXX</t>
  </si>
  <si>
    <t>RW49217</t>
  </si>
  <si>
    <t>S0633120CFB001</t>
  </si>
  <si>
    <t>S0633122363D01</t>
  </si>
  <si>
    <t>OTHER GENERAL                      INSURANCE PREMIUM INCLUDING</t>
  </si>
  <si>
    <t>/1000061272</t>
  </si>
  <si>
    <t>RELIANCE GENERAL INSURANCE COMPANY</t>
  </si>
  <si>
    <t>RELIANCE CENTER 4FLR SOUTH WING OFF</t>
  </si>
  <si>
    <t>WESTERN EXPSS HIGHWAY SANTACRUZ MUM</t>
  </si>
  <si>
    <t>C0033124624301</t>
  </si>
  <si>
    <t>FAC 25.00 FEE DEDUCTED ISN 018095 OSN 046243 SSN 0275338              /RFB/EPHCOP31202JUS84</t>
  </si>
  <si>
    <t>RW49214</t>
  </si>
  <si>
    <t>RISK CARE INSURANCE BROKING SERVICE</t>
  </si>
  <si>
    <t>UBS BUILDING 1ST FLOOR</t>
  </si>
  <si>
    <t>OFF BANDRA K</t>
  </si>
  <si>
    <t>ALLAINBB</t>
  </si>
  <si>
    <t>RW49208</t>
  </si>
  <si>
    <t>C0033131497101</t>
  </si>
  <si>
    <t>SETTLEMENT OF REINSURANCE PREMIUM ISN 017940 OSN 014971 SSN 0077841   /RFB/SWF OF 23/11/07</t>
  </si>
  <si>
    <t>C0033133999801</t>
  </si>
  <si>
    <t>REINSURANCE PREMIUM ISN 019161 OSN 039998 SSN 0240900                 /RFB/TT BOM302082MNYN</t>
  </si>
  <si>
    <t>/INHSBC002179554001</t>
  </si>
  <si>
    <t>HOWDEN INSURANCE BROKERS INDIA PRIV</t>
  </si>
  <si>
    <t>ATE LIMITED:E PARK GANPATRAO KADAM</t>
  </si>
  <si>
    <t>MARG LOWER PAREL MUMBAI MAHARASHTRA</t>
  </si>
  <si>
    <t>C0033134251801</t>
  </si>
  <si>
    <t>REINSURANCE PREMIUM 3RD MDP ISN 020075 OSN 042518 SSN 0257644         /RFB/TT BOM30208DMNYN</t>
  </si>
  <si>
    <t>S657R14V23TP20C1</t>
  </si>
  <si>
    <t>/ROC/S657R14V23TP20C1///URI//KENYA RE-INV50398955</t>
  </si>
  <si>
    <t>/62683046661</t>
  </si>
  <si>
    <t>1/MAKSURE FINANCIAL HOLDINGS (PTY)</t>
  </si>
  <si>
    <t>1/LTD</t>
  </si>
  <si>
    <t>2/CNR WATERFALL AND WOODMEAD DRIVE+</t>
  </si>
  <si>
    <t>8657347313FS</t>
  </si>
  <si>
    <t>/ROC/SWF OF 23/11/09///URI/PREMIUM SETTLEMENT FROM ED MENA</t>
  </si>
  <si>
    <t>PET546200318</t>
  </si>
  <si>
    <t>PURPOSEOTHERREINSURANCE PREMIUM</t>
  </si>
  <si>
    <t>PET205344317</t>
  </si>
  <si>
    <t>CT2300448</t>
  </si>
  <si>
    <t>/20015888331744</t>
  </si>
  <si>
    <t>COSTERO BROKERS LIMITED T/AS ELYSIU</t>
  </si>
  <si>
    <t>M INSURE</t>
  </si>
  <si>
    <t>HE NORTHERN + SHELL BUILDING 10 LOW</t>
  </si>
  <si>
    <t>F3S2311094981100</t>
  </si>
  <si>
    <t>REINSURANCE PAYMENT                BNY CUST RRN - F3S2311094981100</t>
  </si>
  <si>
    <t>/LU52 3720 0354 4780 0400</t>
  </si>
  <si>
    <t>CIVIL DEFENSE SRT DEKWANEH</t>
  </si>
  <si>
    <t>WALID EL HAJJ BLDG</t>
  </si>
  <si>
    <t>/LU52 3720 0354 4780 040</t>
  </si>
  <si>
    <t>C0033146175201</t>
  </si>
  <si>
    <t>TOWARDS REINSURANCE PREMIUM ISN 074000 OSN 061752 SSN 0392013         /RFB/SWF OF 23/11/10</t>
  </si>
  <si>
    <t>UNILIGHT REINSURANCE BROKERS PVT</t>
  </si>
  <si>
    <t>LTD</t>
  </si>
  <si>
    <t>C0033196142201</t>
  </si>
  <si>
    <t>V358/23 45.00 FEE DEDUCTED ISN 022919 OSN 061422 SSN 0370516          /RFB/TRF04694716</t>
  </si>
  <si>
    <t>JACKSON   CPTE 22 + 1ER SEM 23</t>
  </si>
  <si>
    <t>S0633190BE3801</t>
  </si>
  <si>
    <t>STS INT NOV23 BDX</t>
  </si>
  <si>
    <t>/MU57IVES1601000188243502000USD</t>
  </si>
  <si>
    <t>STS INTERNATIONAL</t>
  </si>
  <si>
    <t>C/O TEMPLE COURT-2, LABOURDONNAIS</t>
  </si>
  <si>
    <t>STREET, PORT LOUIS, 11412</t>
  </si>
  <si>
    <t>/MU57IVES160100018824350</t>
  </si>
  <si>
    <t>KE1ROCT233113362</t>
  </si>
  <si>
    <t>BNF FOR PMT REF KE1ROCT233113362   IFO XPERITUS INSURANCE BROKERS     PVT  LTD                           RSN INVALID SWIFT CODE</t>
  </si>
  <si>
    <t>KE1ZGBS233190133</t>
  </si>
  <si>
    <t>1230VOEUME</t>
  </si>
  <si>
    <t>TRANSFER TO KCB INVESTMENT A/C</t>
  </si>
  <si>
    <t>KCB BANK KENYA LTD</t>
  </si>
  <si>
    <t>PO BOX 48400 NAIROBI</t>
  </si>
  <si>
    <t>KCB MOI AVE AND TOM MBOYA, NAIROBI</t>
  </si>
  <si>
    <t>PO BOX 30081</t>
  </si>
  <si>
    <t>S0633192637201</t>
  </si>
  <si>
    <t>C0033202289501</t>
  </si>
  <si>
    <t>BNF FOR REF KE1ROCT233200526       IFO 3 DIMENSIONAL INSURANCE BROKERSRSN DUE TO INVALID ACCOUNT</t>
  </si>
  <si>
    <t>C0033202574401</t>
  </si>
  <si>
    <t>REINSURANCE PREMIUM ISN 014020 OSN 025744 SSN 0159171                 /RFB/TT BOM30219QMNYN</t>
  </si>
  <si>
    <t>/INHSBC002179554521</t>
  </si>
  <si>
    <t>RCTG SCHEME ANNUAL PARTICIPATIOIN FEES</t>
  </si>
  <si>
    <t>/00200208651204</t>
  </si>
  <si>
    <t>RALPH BUNCHE RD GENERAL ACCIDENT NA</t>
  </si>
  <si>
    <t>IROBI KENYA</t>
  </si>
  <si>
    <t>F0133200054101</t>
  </si>
  <si>
    <t>DUE BALANCES OF REINSURANCE IMAD 20231116B1Q9282C000331               /RFB/CO/07000021314</t>
  </si>
  <si>
    <t>/EGEG080056000700000007711104068</t>
  </si>
  <si>
    <t>/EGEG0800560007000000077</t>
  </si>
  <si>
    <t>RW49345</t>
  </si>
  <si>
    <t>RW49347</t>
  </si>
  <si>
    <t>SHEIKH ZAYED ROADAL MANARA E43</t>
  </si>
  <si>
    <t>AT THE NOOR BANK METRO STN</t>
  </si>
  <si>
    <t>EBILAEAD</t>
  </si>
  <si>
    <t>RW49349</t>
  </si>
  <si>
    <t>AE100351881323842235059</t>
  </si>
  <si>
    <t>P.O.BOX 5003337</t>
  </si>
  <si>
    <t>NBADAEAA</t>
  </si>
  <si>
    <t>RW49332</t>
  </si>
  <si>
    <t>AE610240001521100110101</t>
  </si>
  <si>
    <t>P.O.BOX 450644</t>
  </si>
  <si>
    <t>OFFICE 2602, INDIGO ICON TOWER</t>
  </si>
  <si>
    <t>DUIBAEAD</t>
  </si>
  <si>
    <t>RW49331</t>
  </si>
  <si>
    <t>SADHANA HOUSE,</t>
  </si>
  <si>
    <t>GROUND FLOOR,,570 P.B</t>
  </si>
  <si>
    <t>ICICINBB</t>
  </si>
  <si>
    <t>RW49348</t>
  </si>
  <si>
    <t>RW49343</t>
  </si>
  <si>
    <t>PIONEER INS AND REINS BROKERS PVT</t>
  </si>
  <si>
    <t>1205, MAKER CHAMBERS V,</t>
  </si>
  <si>
    <t>KKBKINBBCPC</t>
  </si>
  <si>
    <t>RW49339</t>
  </si>
  <si>
    <t>LB74007500000001140167099400</t>
  </si>
  <si>
    <t>P.O.BOX 167112,ASHRAFIEH</t>
  </si>
  <si>
    <t>BEIRUT</t>
  </si>
  <si>
    <t>BABELBBE</t>
  </si>
  <si>
    <t>RW49346</t>
  </si>
  <si>
    <t>RW49338</t>
  </si>
  <si>
    <t>PAKISTAN</t>
  </si>
  <si>
    <t>HBMBMYKL</t>
  </si>
  <si>
    <t>RW49344</t>
  </si>
  <si>
    <t>11 NIRVANA STREET</t>
  </si>
  <si>
    <t>VOULA 16673 GREECE</t>
  </si>
  <si>
    <t>ARABGB2L</t>
  </si>
  <si>
    <t>RW49350</t>
  </si>
  <si>
    <t>UIB INSURANCE BROKERS (INDIA)</t>
  </si>
  <si>
    <t>HUBTOWN SOLARIS</t>
  </si>
  <si>
    <t>804, N.S PHADKE ROA</t>
  </si>
  <si>
    <t>CITIINBX</t>
  </si>
  <si>
    <t>RW49330</t>
  </si>
  <si>
    <t>MU45BARC0305000007482885000USD</t>
  </si>
  <si>
    <t>REINSURANCE SOLUTIONS (MAURITIUS)</t>
  </si>
  <si>
    <t>5TH FLOOR, SUITE 545</t>
  </si>
  <si>
    <t>BARKY WHARF</t>
  </si>
  <si>
    <t>PORT-LOUIS</t>
  </si>
  <si>
    <t>BARCMUMUOBU</t>
  </si>
  <si>
    <t>RW49352</t>
  </si>
  <si>
    <t>FR701604800001E810023480295</t>
  </si>
  <si>
    <t>08 BP 1400 ABIDJAN 08</t>
  </si>
  <si>
    <t>IMMEUBLE MACI 2000</t>
  </si>
  <si>
    <t>ABIDJAN</t>
  </si>
  <si>
    <t>ECOCFRPP</t>
  </si>
  <si>
    <t>RW49333</t>
  </si>
  <si>
    <t>SECTOR 6, PUSHP VIHAR, NEW DELHI,</t>
  </si>
  <si>
    <t>DELHI 110017 INDIA</t>
  </si>
  <si>
    <t>CHASUS33XXX</t>
  </si>
  <si>
    <t>RW49340</t>
  </si>
  <si>
    <t>FAIR INSURANCE AND REINS.BROKERS</t>
  </si>
  <si>
    <t>49, RUE SAAD BNOU ABI</t>
  </si>
  <si>
    <t>WAKKAS APPT. 8</t>
  </si>
  <si>
    <t>CASABLANCA</t>
  </si>
  <si>
    <t>BCMAMAMC</t>
  </si>
  <si>
    <t>RW49335</t>
  </si>
  <si>
    <t>4507184321FS</t>
  </si>
  <si>
    <t>/ROC/4507184321FS///URI//RFB/REINSURANCE PREMIUMS</t>
  </si>
  <si>
    <t>/MU30BARC0314000007003293000MUR</t>
  </si>
  <si>
    <t>1/THE MAURITIUS UNION ASSURANCE CY.</t>
  </si>
  <si>
    <t>1/  L</t>
  </si>
  <si>
    <t>2/4 LEOVILLE LHOMME STREET</t>
  </si>
  <si>
    <t>/MU30BARC031400000700329</t>
  </si>
  <si>
    <t>S0633211E78001</t>
  </si>
  <si>
    <t>FACULTATIVE PREMIUM DUE FOR        QUARTER SEP 23                     BRANCH CODE 16000</t>
  </si>
  <si>
    <t>/61030100041824</t>
  </si>
  <si>
    <t>12 BARRACK STREET</t>
  </si>
  <si>
    <t>PORT LOUIS</t>
  </si>
  <si>
    <t>S0633201AB7001</t>
  </si>
  <si>
    <t>BNF FOR REF KE1ROCT233200318       IFO NOOR TAKAFUL                   RSN INCORRECT ACCOUNT NUMBER</t>
  </si>
  <si>
    <t>RW49337</t>
  </si>
  <si>
    <t>FT233249V82D</t>
  </si>
  <si>
    <t>1ST QTR REINSURANCE TREATY 6422.6</t>
  </si>
  <si>
    <t>/IPI/PTY 177923 - KENYA RE</t>
  </si>
  <si>
    <t>/MU50BARC0305000007209097000USD</t>
  </si>
  <si>
    <t>2/33EDITH CAVELL STREET</t>
  </si>
  <si>
    <t>/MU50BARC030500000720909</t>
  </si>
  <si>
    <t>/02143164115000</t>
  </si>
  <si>
    <t>CIC GENERAL INSURANCE LIMTED</t>
  </si>
  <si>
    <t>P.O.BOX 59485 NAIROBI</t>
  </si>
  <si>
    <t>S0633251E0E401</t>
  </si>
  <si>
    <t>/RFB//934</t>
  </si>
  <si>
    <t>C0033254446501</t>
  </si>
  <si>
    <t>ISN 021300 OSN 044465 SSN 0265321  /RFB/ORM0015230910287</t>
  </si>
  <si>
    <t>C0033246301101</t>
  </si>
  <si>
    <t>BNF FOR REF KE1ROCT233200328       IFO EMERGEN GLOBAL LIMITED         RSN INVALID ACCOUNT ACC</t>
  </si>
  <si>
    <t>RW49357</t>
  </si>
  <si>
    <t>SELECTA INSURANCE AND REINSURANCE</t>
  </si>
  <si>
    <t>33 CREECHURCH</t>
  </si>
  <si>
    <t>LONDON</t>
  </si>
  <si>
    <t>UK</t>
  </si>
  <si>
    <t>HBUKGB4B</t>
  </si>
  <si>
    <t>C0033256684901</t>
  </si>
  <si>
    <t>OTHER GENERAL INSURANCE PREMIUM INCLUDING REINSURANCE PREMIUM AND TERM LIFE INSURANCE PREMIUM ISN 036824 OSN 066849 SSN 0405104</t>
  </si>
  <si>
    <t>S657R4CT73TGH1H1</t>
  </si>
  <si>
    <t>/ROC/S657R4CT73TGH1H1///URI//KENYARE-INV50263444</t>
  </si>
  <si>
    <t>S0633262861701</t>
  </si>
  <si>
    <t>PMD OCTOBRE 2023</t>
  </si>
  <si>
    <t>S0633263A8AA01</t>
  </si>
  <si>
    <t>INSURANCE PREMIUM                  PREMIUM FOR HYOSUNG END 1          AND END 2</t>
  </si>
  <si>
    <t>/002801003050603</t>
  </si>
  <si>
    <t>PIONEER REINSURANCE BROKERS</t>
  </si>
  <si>
    <t>(MAURITIUS) LTD</t>
  </si>
  <si>
    <t>365 ROYAL ROAD ROSE HILL</t>
  </si>
  <si>
    <t>S063325111F701</t>
  </si>
  <si>
    <t>REF 2023 FAC 002640 000 LCC AND    SCC LEBANON CHEMICALS AND          SELAATA CHEMICALS CO</t>
  </si>
  <si>
    <t>/LB29001000000013562754006840</t>
  </si>
  <si>
    <t>1/I S A SARL FOR BROKERAGE</t>
  </si>
  <si>
    <t>1/INSURANCE AND REINSURANCE</t>
  </si>
  <si>
    <t>2/CENTRE JEDCO 3 BLDG AVENUE FOUAD</t>
  </si>
  <si>
    <t>/LB290010000000135627540</t>
  </si>
  <si>
    <t>C0033267801501</t>
  </si>
  <si>
    <t>/IPI/PTY 175523 - KENYA RE ISN 085940 OSN 078015 SSN 0525420          /RFB/SWF OF 23/11/22</t>
  </si>
  <si>
    <t>S0633280DC6301</t>
  </si>
  <si>
    <t>FT2332708SVF</t>
  </si>
  <si>
    <t>TRAVELINSURANCEQ12023</t>
  </si>
  <si>
    <t>/0100000133568</t>
  </si>
  <si>
    <t>1/MAYFAIR INSURANCE COMPANY LIMITED</t>
  </si>
  <si>
    <t>2/8TH FLOOR MAYFAIR CENTRE RALPH B</t>
  </si>
  <si>
    <t>2/UNCHE ROAD NAIROBI</t>
  </si>
  <si>
    <t>FT233274BTGS</t>
  </si>
  <si>
    <t>RCTG SCHEME 2024</t>
  </si>
  <si>
    <t>S0633283163701</t>
  </si>
  <si>
    <t>/RFB//GRM 2023 CN 307   984    272 //GRM2023CN758  802   437          //GRM2023CN479  211  697           //GRM2023DN552    209</t>
  </si>
  <si>
    <t>F3S2311248384300</t>
  </si>
  <si>
    <t>REINSURANCE PREMIUM FOR FACULTATIVE DEALS                             BNY CUST RRN - F3S2311248384300</t>
  </si>
  <si>
    <t>C0033289960401</t>
  </si>
  <si>
    <t>ISN 048991 OSN 099604 SSN 0608807  /RFB/ORM0015230911634</t>
  </si>
  <si>
    <t>C0033314134101</t>
  </si>
  <si>
    <t>/RFB/PYMT TWDS REINSURANCE PREMIUM INVOICE NO. TTIBI/CN/23-24/NOV07 ISN 046122 OSN 041341 SSN 0259752    /RFB/SWF OF 23/11/27</t>
  </si>
  <si>
    <t>UNIT NO 202 A WING AMITI,BUILDING,</t>
  </si>
  <si>
    <t>FR18109</t>
  </si>
  <si>
    <t>OMLAK SURPLUS TREATY Q2 2023</t>
  </si>
  <si>
    <t>/00115200052</t>
  </si>
  <si>
    <t>1/OLD MUTUAL LIFE ASS KLTD</t>
  </si>
  <si>
    <t>1/CUSTOMER SERVICE NAIROBI BRANCH</t>
  </si>
  <si>
    <t>3/KE/KENYA/KENYA</t>
  </si>
  <si>
    <t>C0033325317901</t>
  </si>
  <si>
    <t>TOWARDS REINSURANCE PREMIUM ISN 058376 OSN 053179 SSN 0324896         /RFB/SWF OF 23/11/28</t>
  </si>
  <si>
    <t>PRIVATE LIMITED</t>
  </si>
  <si>
    <t>UNIT 708 HUB TOWN VIVA SHANKARWADI</t>
  </si>
  <si>
    <t>F3S2311269417500</t>
  </si>
  <si>
    <t>0303 - INSURANCE INVESTMENT        REMITTANCE                         BNY CUST RRN - F3S2311269417500</t>
  </si>
  <si>
    <t>BARAKAT AL ZOUBI ST.7TH CIRCLE</t>
  </si>
  <si>
    <t>P.O.BOX 451 AMMAN 11831 JORDAN</t>
  </si>
  <si>
    <t>TWDS INSURANCE SERVICES</t>
  </si>
  <si>
    <t>C0033322533701</t>
  </si>
  <si>
    <t>ISN 014343 OSN 025337 SSN 0165860  /RFB/SGH28113ILUE064G</t>
  </si>
  <si>
    <t>F0133330065D01</t>
  </si>
  <si>
    <t>DUE BALANCES OF REINSURANCE IMAD 20231129B1Q9282C000395               /RFB/CO/07000022071</t>
  </si>
  <si>
    <t>C0033326894301</t>
  </si>
  <si>
    <t>/PPRO/RFB/S0603 ISN 043236 OSN 068943 SSN 0424699                     /RFB/TT IFC3000QRUSAN</t>
  </si>
  <si>
    <t>/INHIBU752001586669</t>
  </si>
  <si>
    <t>ACE INSURANCE BROKERS PVT.LTD</t>
  </si>
  <si>
    <t>C0033331304301</t>
  </si>
  <si>
    <t>V364/23 40.00 FEE DEDUCTED ISN 004275 OSN 013043 SSN 0072243          /RFB/TRF04708271</t>
  </si>
  <si>
    <t>S0633330922001</t>
  </si>
  <si>
    <t>/000011543299</t>
  </si>
  <si>
    <t>SWAN GENERAL LTD</t>
  </si>
  <si>
    <t>SWAN GROUP CENTRE</t>
  </si>
  <si>
    <t>MU/PORT LOUIS</t>
  </si>
  <si>
    <t>S0633322BFE501</t>
  </si>
  <si>
    <t>TWDS PREMIUM PAYMENT</t>
  </si>
  <si>
    <t>/1446835980</t>
  </si>
  <si>
    <t>MAKER BHAVAN 1 SIR V TMARG NEW MARI</t>
  </si>
  <si>
    <t>NE LINESMUMBAI</t>
  </si>
  <si>
    <t>RW49450</t>
  </si>
  <si>
    <t>,CLAIM</t>
  </si>
  <si>
    <t>RW49448</t>
  </si>
  <si>
    <t>RW49447</t>
  </si>
  <si>
    <t>RW49446</t>
  </si>
  <si>
    <t>RW49451</t>
  </si>
  <si>
    <t>RW49453</t>
  </si>
  <si>
    <t>S0633340CD4D01</t>
  </si>
  <si>
    <t>/0911926307</t>
  </si>
  <si>
    <t>PIONEER INSURANCE AND REINSURANCE B</t>
  </si>
  <si>
    <t>UNIT NO 6 ZONAL FACILITY CENTRE GIF</t>
  </si>
  <si>
    <t>T SEZ GIFT CITY BLOCK 12 ROAD 1 D Z</t>
  </si>
  <si>
    <t>/IPI/PTY 186423 - KENYA RE</t>
  </si>
  <si>
    <t>F1S2311291999400</t>
  </si>
  <si>
    <t>OTHER GENERAL INSURANCE PREMIUM INV NO 04-10-2023                     BNY CUST RRN - F1S2311291999400</t>
  </si>
  <si>
    <t>Payables A 1496624 5004086</t>
  </si>
  <si>
    <t>02-NOV-2023 Payments USD</t>
  </si>
  <si>
    <t>CITIBANK-USD ,HEAD OFFICE-*****6006  :  Quick Payment: ID=1606269</t>
  </si>
  <si>
    <t>CHECK NO: 35236</t>
  </si>
  <si>
    <t>06-NOV-2023 Payments USD</t>
  </si>
  <si>
    <t>CITIBANK-USD ,HEAD OFFICE-*****6006  :  Quick Payment: ID=1607283</t>
  </si>
  <si>
    <t>CHECK NO: 35308</t>
  </si>
  <si>
    <t>WACHINGA, Mr. HILLARY MAINA</t>
  </si>
  <si>
    <t>16-NOV-2023 Receipts USD</t>
  </si>
  <si>
    <t>RECEIPT NO: 2023/23675</t>
  </si>
  <si>
    <t>RCTG 16/11/2023</t>
  </si>
  <si>
    <t>GA INSURANCE LIMITED</t>
  </si>
  <si>
    <t>RECEIPT NO: 2023/23677</t>
  </si>
  <si>
    <t>SCHEME ANNUAL PARTICIPATIOIN FEESRCTG 16/11/2023</t>
  </si>
  <si>
    <t>20-NOV-2023 Receipts USD</t>
  </si>
  <si>
    <t>RECEIPT NO: 2023/23676</t>
  </si>
  <si>
    <t>RCTG20/11/2023</t>
  </si>
  <si>
    <t>27-NOV-2023 Receipts USD</t>
  </si>
  <si>
    <t>RCTG EFT 23/11/2023</t>
  </si>
  <si>
    <t>RECEIPT NO: 2023/23688</t>
  </si>
  <si>
    <t>Payables A 1547615 5062263</t>
  </si>
  <si>
    <t>30-NOV-2023 Payments USD</t>
  </si>
  <si>
    <t>CITIBANK-USD ,HEAD OFFICE-*****6006  :  Quick Payment: ID=1664263</t>
  </si>
  <si>
    <t>CHECK NO: 35681</t>
  </si>
  <si>
    <r>
      <t>Statement Of Account  From</t>
    </r>
    <r>
      <rPr>
        <sz val="9"/>
        <color rgb="FF000000"/>
        <rFont val="Calibri"/>
        <family val="2"/>
        <scheme val="minor"/>
      </rPr>
      <t xml:space="preserve"> :01-NOV-2023 To : 30-nov-2023</t>
    </r>
  </si>
  <si>
    <t xml:space="preserve">NOVEMBER BANK CHARGES </t>
  </si>
  <si>
    <t xml:space="preserve">IFO EMERGEN GLOBAL LIMITED    </t>
  </si>
  <si>
    <t xml:space="preserve">  IFO NOOR TAKAFUL   </t>
  </si>
  <si>
    <t xml:space="preserve">  IFO 3 DIMENSIONAL INSURANCE BROKERSRSN DUE TO INVALID ACCOUNT</t>
  </si>
  <si>
    <t xml:space="preserve">IFO XPERITUS INSURANCE BROKERS     PVT  LTD     </t>
  </si>
  <si>
    <t xml:space="preserve">bank charges </t>
  </si>
  <si>
    <t>clearing</t>
  </si>
  <si>
    <t xml:space="preserve">in oct </t>
  </si>
  <si>
    <t xml:space="preserve">RW49637                   </t>
  </si>
  <si>
    <t xml:space="preserve">RW49641                   </t>
  </si>
  <si>
    <t xml:space="preserve">RW49643                   </t>
  </si>
  <si>
    <t xml:space="preserve">RW49644                   </t>
  </si>
  <si>
    <t xml:space="preserve">RW49645                   </t>
  </si>
  <si>
    <t xml:space="preserve">RW49647                   </t>
  </si>
  <si>
    <t xml:space="preserve">RW49668                   </t>
  </si>
  <si>
    <t xml:space="preserve">RW49674                   </t>
  </si>
  <si>
    <t xml:space="preserve">RW49677                   </t>
  </si>
  <si>
    <t xml:space="preserve">RW49714                   </t>
  </si>
  <si>
    <t xml:space="preserve">RECEIPTED IN DECEMBER </t>
  </si>
  <si>
    <t>TO CLEAR IN DECEMBER</t>
  </si>
  <si>
    <t xml:space="preserve">RW48528 TO CLEAR IN DECEMBER </t>
  </si>
  <si>
    <t xml:space="preserve">RW48529 TO CLEAR IN DECEMBER </t>
  </si>
  <si>
    <t xml:space="preserve">RW48600 TO CLEAR IN DECEMBER </t>
  </si>
  <si>
    <t xml:space="preserve">RW48819 TO CLEAR IN DECEMBER </t>
  </si>
  <si>
    <t xml:space="preserve">CHECK NO: 34766 TO CLEAR IN DECEMBER </t>
  </si>
  <si>
    <t>RW48880 TO CLEAR IN DECEMBER</t>
  </si>
  <si>
    <t>RW49047 TO CLEAR IN DECEMBER</t>
  </si>
  <si>
    <t>RW49542 TO CLEAR IN DECEMBER</t>
  </si>
  <si>
    <t>RW49555 TO CLEAR IN DECEMBER</t>
  </si>
  <si>
    <t>RW49556 TO CLEAR IN DECEMBER</t>
  </si>
  <si>
    <t>RW49553 TO CLEAR IN DECEMBER</t>
  </si>
  <si>
    <t>RW49548 TO CLEAR IN DECEMBER</t>
  </si>
  <si>
    <t>RW49551 TO CLEAR IN DECEMBER</t>
  </si>
  <si>
    <t>RW49552 TO CLEAR IN DECEMBER</t>
  </si>
  <si>
    <t>RW49559 TO CLEAR IN DECEMBER</t>
  </si>
  <si>
    <t>RW49579 TO CLEAR IN DECEMBER</t>
  </si>
  <si>
    <t>2ND Instalment of usd. 464,338.55 TO CLEAR IN DECEMBER</t>
  </si>
  <si>
    <t xml:space="preserve"> PROFESSIONAL EVALUATION        AND CERTIF</t>
  </si>
  <si>
    <t xml:space="preserve">EMERGEN GLOBAL LIMITED    </t>
  </si>
  <si>
    <t xml:space="preserve">NOOR TAKAFUL   </t>
  </si>
  <si>
    <t>DIMENSIONAL INSURANCE BROKERSRSN DUE TO INVALID ACCOUNT</t>
  </si>
  <si>
    <t xml:space="preserve">XPERITUS INSURANCE BROKERS     PVT  LTD     </t>
  </si>
  <si>
    <t>BANK RECONCIALITION STATEMENT AS AT 30TH NOVEMBER 2023</t>
  </si>
  <si>
    <t xml:space="preserve">ICEA LION </t>
  </si>
  <si>
    <t>RW49597</t>
  </si>
  <si>
    <t>REVERSAL FINALIZED IN DECEMBER</t>
  </si>
  <si>
    <t xml:space="preserve">ROF </t>
  </si>
  <si>
    <t>Payables A 1581614 5081710</t>
  </si>
  <si>
    <t>30-NOV-2023 Reconciled Payments USD</t>
  </si>
  <si>
    <t>Receivables A 1580614 5081358</t>
  </si>
  <si>
    <t>30-NOV-2023 Receipts USD</t>
  </si>
  <si>
    <t>30-NOV-2023 Misc Receipts USD</t>
  </si>
  <si>
    <t>JUNE 2023 BANK CHARGES</t>
  </si>
  <si>
    <t>RECEIPT NO: 30-NOV-2023/70</t>
  </si>
  <si>
    <t>NOVEMBER 2023 BANK CHARGES</t>
  </si>
  <si>
    <t>RECEIPT NO: 30-NOV-2023/90</t>
  </si>
  <si>
    <t>OCTOBER 2023 BANK CHARGES</t>
  </si>
  <si>
    <t>RECEIPT NO: 30-NOV-2023/80</t>
  </si>
  <si>
    <t xml:space="preserve">INTERFACE ISSUE </t>
  </si>
  <si>
    <t>USD 28291.84 TO BE RECEIPTED 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</si>
</sst>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.000000_);_(* \(#,##0.000000\);_(* &quot;-&quot;??_);_(@_)"/>
    <numFmt numFmtId="16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u val="double"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u val="doubleAccounting"/>
      <sz val="11"/>
      <name val="Times New Roman"/>
      <family val="1"/>
    </font>
    <font>
      <b/>
      <u val="doubleAccounting"/>
      <sz val="11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3" fillId="0" borderId="0"/>
    <xf numFmtId="0" fontId="24" fillId="0" borderId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31">
    <xf numFmtId="0" fontId="0" fillId="0" borderId="0" xfId="0"/>
    <xf numFmtId="14" fontId="0" fillId="0" borderId="0" xfId="0" applyNumberFormat="1"/>
    <xf numFmtId="4" fontId="0" fillId="0" borderId="0" xfId="0" applyNumberFormat="1"/>
    <xf numFmtId="4" fontId="18" fillId="33" borderId="10" xfId="0" applyNumberFormat="1" applyFont="1" applyFill="1" applyBorder="1" applyAlignment="1">
      <alignment vertical="top" wrapText="1"/>
    </xf>
    <xf numFmtId="43" fontId="0" fillId="0" borderId="0" xfId="42" applyFont="1"/>
    <xf numFmtId="43" fontId="18" fillId="33" borderId="10" xfId="42" applyFont="1" applyFill="1" applyBorder="1" applyAlignment="1">
      <alignment vertical="top" wrapText="1"/>
    </xf>
    <xf numFmtId="43" fontId="21" fillId="0" borderId="22" xfId="42" applyFont="1" applyBorder="1"/>
    <xf numFmtId="0" fontId="0" fillId="0" borderId="22" xfId="0" applyBorder="1"/>
    <xf numFmtId="43" fontId="0" fillId="0" borderId="22" xfId="42" applyFont="1" applyBorder="1"/>
    <xf numFmtId="4" fontId="18" fillId="33" borderId="22" xfId="0" applyNumberFormat="1" applyFont="1" applyFill="1" applyBorder="1" applyAlignment="1">
      <alignment vertical="top" wrapText="1"/>
    </xf>
    <xf numFmtId="43" fontId="18" fillId="33" borderId="22" xfId="42" applyFont="1" applyFill="1" applyBorder="1" applyAlignment="1">
      <alignment vertical="top" wrapText="1"/>
    </xf>
    <xf numFmtId="4" fontId="18" fillId="0" borderId="22" xfId="0" applyNumberFormat="1" applyFont="1" applyBorder="1" applyAlignment="1">
      <alignment vertical="top" wrapText="1"/>
    </xf>
    <xf numFmtId="43" fontId="16" fillId="0" borderId="22" xfId="42" applyFont="1" applyBorder="1"/>
    <xf numFmtId="43" fontId="22" fillId="34" borderId="22" xfId="42" applyFont="1" applyFill="1" applyBorder="1" applyAlignment="1">
      <alignment horizontal="right"/>
    </xf>
    <xf numFmtId="0" fontId="22" fillId="34" borderId="22" xfId="0" applyFont="1" applyFill="1" applyBorder="1"/>
    <xf numFmtId="164" fontId="0" fillId="0" borderId="0" xfId="43" applyFont="1"/>
    <xf numFmtId="164" fontId="21" fillId="0" borderId="22" xfId="43" applyFont="1" applyBorder="1"/>
    <xf numFmtId="164" fontId="22" fillId="34" borderId="22" xfId="43" applyFont="1" applyFill="1" applyBorder="1" applyAlignment="1">
      <alignment horizontal="right"/>
    </xf>
    <xf numFmtId="164" fontId="18" fillId="0" borderId="22" xfId="43" applyFont="1" applyFill="1" applyBorder="1" applyAlignment="1">
      <alignment vertical="top" wrapText="1"/>
    </xf>
    <xf numFmtId="0" fontId="18" fillId="33" borderId="14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19" fillId="33" borderId="19" xfId="0" applyFont="1" applyFill="1" applyBorder="1" applyAlignment="1">
      <alignment horizontal="right" vertical="top" wrapText="1"/>
    </xf>
    <xf numFmtId="0" fontId="18" fillId="33" borderId="18" xfId="0" applyFont="1" applyFill="1" applyBorder="1" applyAlignment="1">
      <alignment vertical="top" wrapText="1"/>
    </xf>
    <xf numFmtId="0" fontId="19" fillId="33" borderId="17" xfId="0" applyFont="1" applyFill="1" applyBorder="1" applyAlignment="1">
      <alignment horizontal="right" vertical="top" wrapText="1"/>
    </xf>
    <xf numFmtId="0" fontId="18" fillId="33" borderId="16" xfId="0" applyFont="1" applyFill="1" applyBorder="1" applyAlignment="1">
      <alignment vertical="top" wrapText="1"/>
    </xf>
    <xf numFmtId="0" fontId="19" fillId="33" borderId="15" xfId="0" applyFont="1" applyFill="1" applyBorder="1" applyAlignment="1">
      <alignment horizontal="right" vertical="top" wrapText="1"/>
    </xf>
    <xf numFmtId="4" fontId="18" fillId="33" borderId="14" xfId="0" applyNumberFormat="1" applyFont="1" applyFill="1" applyBorder="1" applyAlignment="1">
      <alignment vertical="top" wrapText="1"/>
    </xf>
    <xf numFmtId="0" fontId="0" fillId="33" borderId="10" xfId="0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15" fontId="18" fillId="33" borderId="10" xfId="0" applyNumberFormat="1" applyFont="1" applyFill="1" applyBorder="1" applyAlignment="1">
      <alignment vertical="top" wrapText="1"/>
    </xf>
    <xf numFmtId="0" fontId="18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horizontal="right" vertical="top" wrapText="1"/>
    </xf>
    <xf numFmtId="0" fontId="18" fillId="33" borderId="21" xfId="0" applyFont="1" applyFill="1" applyBorder="1" applyAlignment="1">
      <alignment vertical="top" wrapText="1"/>
    </xf>
    <xf numFmtId="0" fontId="18" fillId="33" borderId="20" xfId="0" applyFont="1" applyFill="1" applyBorder="1" applyAlignment="1">
      <alignment vertical="top" wrapText="1"/>
    </xf>
    <xf numFmtId="0" fontId="18" fillId="33" borderId="24" xfId="0" applyFont="1" applyFill="1" applyBorder="1" applyAlignment="1">
      <alignment vertical="top" wrapText="1"/>
    </xf>
    <xf numFmtId="17" fontId="18" fillId="33" borderId="10" xfId="0" applyNumberFormat="1" applyFont="1" applyFill="1" applyBorder="1" applyAlignment="1">
      <alignment vertical="top" wrapText="1"/>
    </xf>
    <xf numFmtId="43" fontId="27" fillId="0" borderId="22" xfId="42" applyFont="1" applyFill="1" applyBorder="1"/>
    <xf numFmtId="164" fontId="28" fillId="0" borderId="0" xfId="44" applyFont="1" applyFill="1"/>
    <xf numFmtId="43" fontId="26" fillId="0" borderId="22" xfId="42" applyFont="1" applyFill="1" applyBorder="1"/>
    <xf numFmtId="43" fontId="29" fillId="0" borderId="22" xfId="42" applyFont="1" applyFill="1" applyBorder="1"/>
    <xf numFmtId="43" fontId="26" fillId="0" borderId="23" xfId="42" applyFont="1" applyFill="1" applyBorder="1"/>
    <xf numFmtId="43" fontId="27" fillId="0" borderId="23" xfId="42" applyFont="1" applyFill="1" applyBorder="1"/>
    <xf numFmtId="164" fontId="30" fillId="0" borderId="22" xfId="43" applyFont="1" applyFill="1" applyBorder="1"/>
    <xf numFmtId="164" fontId="26" fillId="0" borderId="22" xfId="44" applyFont="1" applyFill="1" applyBorder="1"/>
    <xf numFmtId="164" fontId="31" fillId="0" borderId="0" xfId="44" applyFont="1" applyFill="1"/>
    <xf numFmtId="14" fontId="27" fillId="0" borderId="22" xfId="42" applyNumberFormat="1" applyFont="1" applyFill="1" applyBorder="1"/>
    <xf numFmtId="164" fontId="27" fillId="0" borderId="22" xfId="44" applyFont="1" applyFill="1" applyBorder="1"/>
    <xf numFmtId="43" fontId="27" fillId="0" borderId="22" xfId="42" applyFont="1" applyFill="1" applyBorder="1" applyAlignment="1">
      <alignment vertical="top"/>
    </xf>
    <xf numFmtId="164" fontId="27" fillId="0" borderId="22" xfId="44" applyFont="1" applyFill="1" applyBorder="1" applyAlignment="1">
      <alignment horizontal="left" vertical="top"/>
    </xf>
    <xf numFmtId="43" fontId="27" fillId="0" borderId="0" xfId="42" applyFont="1" applyFill="1" applyBorder="1"/>
    <xf numFmtId="164" fontId="27" fillId="0" borderId="0" xfId="44" applyFont="1" applyFill="1" applyBorder="1"/>
    <xf numFmtId="164" fontId="28" fillId="0" borderId="22" xfId="44" applyFont="1" applyFill="1" applyBorder="1"/>
    <xf numFmtId="14" fontId="27" fillId="0" borderId="22" xfId="0" applyNumberFormat="1" applyFont="1" applyBorder="1" applyAlignment="1">
      <alignment horizontal="left" vertical="top"/>
    </xf>
    <xf numFmtId="0" fontId="26" fillId="0" borderId="22" xfId="0" applyFont="1" applyBorder="1"/>
    <xf numFmtId="0" fontId="27" fillId="0" borderId="22" xfId="0" applyFont="1" applyBorder="1"/>
    <xf numFmtId="0" fontId="27" fillId="0" borderId="23" xfId="0" applyFont="1" applyBorder="1"/>
    <xf numFmtId="0" fontId="26" fillId="0" borderId="23" xfId="0" applyFont="1" applyBorder="1"/>
    <xf numFmtId="164" fontId="27" fillId="0" borderId="23" xfId="0" applyNumberFormat="1" applyFont="1" applyBorder="1"/>
    <xf numFmtId="0" fontId="28" fillId="0" borderId="0" xfId="0" applyFont="1"/>
    <xf numFmtId="164" fontId="27" fillId="0" borderId="22" xfId="0" applyNumberFormat="1" applyFont="1" applyBorder="1"/>
    <xf numFmtId="3" fontId="26" fillId="0" borderId="22" xfId="0" applyNumberFormat="1" applyFont="1" applyBorder="1"/>
    <xf numFmtId="14" fontId="27" fillId="0" borderId="22" xfId="0" applyNumberFormat="1" applyFont="1" applyBorder="1" applyAlignment="1">
      <alignment horizontal="left"/>
    </xf>
    <xf numFmtId="165" fontId="27" fillId="0" borderId="22" xfId="0" applyNumberFormat="1" applyFont="1" applyBorder="1"/>
    <xf numFmtId="14" fontId="27" fillId="0" borderId="22" xfId="0" applyNumberFormat="1" applyFont="1" applyBorder="1"/>
    <xf numFmtId="4" fontId="27" fillId="0" borderId="22" xfId="0" applyNumberFormat="1" applyFont="1" applyBorder="1"/>
    <xf numFmtId="164" fontId="27" fillId="0" borderId="22" xfId="0" applyNumberFormat="1" applyFont="1" applyBorder="1" applyAlignment="1">
      <alignment vertical="top"/>
    </xf>
    <xf numFmtId="164" fontId="26" fillId="0" borderId="22" xfId="0" applyNumberFormat="1" applyFont="1" applyBorder="1"/>
    <xf numFmtId="43" fontId="27" fillId="0" borderId="22" xfId="0" applyNumberFormat="1" applyFont="1" applyBorder="1"/>
    <xf numFmtId="0" fontId="27" fillId="0" borderId="0" xfId="0" applyFont="1"/>
    <xf numFmtId="164" fontId="27" fillId="0" borderId="0" xfId="0" applyNumberFormat="1" applyFont="1"/>
    <xf numFmtId="164" fontId="16" fillId="0" borderId="22" xfId="43" applyFont="1" applyFill="1" applyBorder="1"/>
    <xf numFmtId="0" fontId="0" fillId="33" borderId="13" xfId="0" applyFill="1" applyBorder="1" applyAlignment="1">
      <alignment vertical="top" wrapText="1"/>
    </xf>
    <xf numFmtId="0" fontId="0" fillId="33" borderId="11" xfId="0" applyFill="1" applyBorder="1" applyAlignment="1">
      <alignment vertical="top" wrapText="1"/>
    </xf>
    <xf numFmtId="164" fontId="27" fillId="34" borderId="22" xfId="44" applyFont="1" applyFill="1" applyBorder="1" applyAlignment="1">
      <alignment horizontal="left" vertical="top"/>
    </xf>
    <xf numFmtId="4" fontId="18" fillId="34" borderId="10" xfId="0" applyNumberFormat="1" applyFont="1" applyFill="1" applyBorder="1" applyAlignment="1">
      <alignment vertical="top" wrapText="1"/>
    </xf>
    <xf numFmtId="15" fontId="18" fillId="33" borderId="13" xfId="0" applyNumberFormat="1" applyFont="1" applyFill="1" applyBorder="1" applyAlignment="1">
      <alignment vertical="top" wrapText="1"/>
    </xf>
    <xf numFmtId="15" fontId="18" fillId="33" borderId="11" xfId="0" applyNumberFormat="1" applyFont="1" applyFill="1" applyBorder="1" applyAlignment="1">
      <alignment vertical="top" wrapText="1"/>
    </xf>
    <xf numFmtId="4" fontId="18" fillId="36" borderId="10" xfId="0" applyNumberFormat="1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4" fontId="18" fillId="37" borderId="10" xfId="0" applyNumberFormat="1" applyFont="1" applyFill="1" applyBorder="1" applyAlignment="1">
      <alignment vertical="top" wrapText="1"/>
    </xf>
    <xf numFmtId="164" fontId="0" fillId="0" borderId="0" xfId="44" applyFont="1"/>
    <xf numFmtId="0" fontId="19" fillId="33" borderId="12" xfId="0" applyFont="1" applyFill="1" applyBorder="1" applyAlignment="1">
      <alignment vertical="top" wrapText="1"/>
    </xf>
    <xf numFmtId="4" fontId="18" fillId="35" borderId="10" xfId="0" applyNumberFormat="1" applyFont="1" applyFill="1" applyBorder="1" applyAlignment="1">
      <alignment vertical="top" wrapText="1"/>
    </xf>
    <xf numFmtId="4" fontId="0" fillId="34" borderId="0" xfId="0" applyNumberFormat="1" applyFill="1"/>
    <xf numFmtId="0" fontId="18" fillId="34" borderId="10" xfId="0" applyFont="1" applyFill="1" applyBorder="1" applyAlignment="1">
      <alignment vertical="top" wrapText="1"/>
    </xf>
    <xf numFmtId="164" fontId="0" fillId="34" borderId="0" xfId="44" applyFont="1" applyFill="1"/>
    <xf numFmtId="14" fontId="27" fillId="0" borderId="0" xfId="0" applyNumberFormat="1" applyFont="1" applyAlignment="1">
      <alignment horizontal="left" vertical="top"/>
    </xf>
    <xf numFmtId="15" fontId="18" fillId="35" borderId="10" xfId="0" applyNumberFormat="1" applyFont="1" applyFill="1" applyBorder="1" applyAlignment="1">
      <alignment vertical="top" wrapText="1"/>
    </xf>
    <xf numFmtId="0" fontId="0" fillId="35" borderId="13" xfId="0" applyFill="1" applyBorder="1" applyAlignment="1">
      <alignment vertical="top" wrapText="1"/>
    </xf>
    <xf numFmtId="0" fontId="0" fillId="35" borderId="11" xfId="0" applyFill="1" applyBorder="1" applyAlignment="1">
      <alignment vertical="top" wrapText="1"/>
    </xf>
    <xf numFmtId="17" fontId="18" fillId="35" borderId="10" xfId="0" applyNumberFormat="1" applyFont="1" applyFill="1" applyBorder="1" applyAlignment="1">
      <alignment vertical="top" wrapText="1"/>
    </xf>
    <xf numFmtId="0" fontId="0" fillId="35" borderId="10" xfId="0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4" fontId="0" fillId="35" borderId="0" xfId="44" applyFont="1" applyFill="1"/>
    <xf numFmtId="0" fontId="0" fillId="35" borderId="0" xfId="0" applyFill="1"/>
    <xf numFmtId="166" fontId="27" fillId="0" borderId="22" xfId="44" applyNumberFormat="1" applyFont="1" applyFill="1" applyBorder="1"/>
    <xf numFmtId="0" fontId="0" fillId="33" borderId="13" xfId="0" applyFill="1" applyBorder="1" applyAlignment="1">
      <alignment vertical="top" wrapText="1"/>
    </xf>
    <xf numFmtId="0" fontId="0" fillId="33" borderId="11" xfId="0" applyFill="1" applyBorder="1" applyAlignment="1">
      <alignment vertical="top" wrapText="1"/>
    </xf>
    <xf numFmtId="15" fontId="18" fillId="33" borderId="13" xfId="0" applyNumberFormat="1" applyFont="1" applyFill="1" applyBorder="1" applyAlignment="1">
      <alignment vertical="top" wrapText="1"/>
    </xf>
    <xf numFmtId="15" fontId="18" fillId="33" borderId="11" xfId="0" applyNumberFormat="1" applyFont="1" applyFill="1" applyBorder="1" applyAlignment="1">
      <alignment vertical="top" wrapText="1"/>
    </xf>
    <xf numFmtId="0" fontId="18" fillId="33" borderId="21" xfId="0" applyFont="1" applyFill="1" applyBorder="1" applyAlignment="1">
      <alignment vertical="top" wrapText="1"/>
    </xf>
    <xf numFmtId="0" fontId="18" fillId="33" borderId="24" xfId="0" applyFont="1" applyFill="1" applyBorder="1" applyAlignment="1">
      <alignment vertical="top" wrapText="1"/>
    </xf>
    <xf numFmtId="0" fontId="18" fillId="33" borderId="20" xfId="0" applyFont="1" applyFill="1" applyBorder="1" applyAlignment="1">
      <alignment vertical="top" wrapText="1"/>
    </xf>
    <xf numFmtId="4" fontId="18" fillId="33" borderId="21" xfId="0" applyNumberFormat="1" applyFont="1" applyFill="1" applyBorder="1" applyAlignment="1">
      <alignment vertical="top" wrapText="1"/>
    </xf>
    <xf numFmtId="4" fontId="18" fillId="33" borderId="24" xfId="0" applyNumberFormat="1" applyFont="1" applyFill="1" applyBorder="1" applyAlignment="1">
      <alignment vertical="top" wrapText="1"/>
    </xf>
    <xf numFmtId="4" fontId="18" fillId="33" borderId="20" xfId="0" applyNumberFormat="1" applyFont="1" applyFill="1" applyBorder="1" applyAlignment="1">
      <alignment vertical="top" wrapText="1"/>
    </xf>
    <xf numFmtId="0" fontId="0" fillId="33" borderId="21" xfId="0" applyFill="1" applyBorder="1" applyAlignment="1">
      <alignment vertical="top" wrapText="1"/>
    </xf>
    <xf numFmtId="0" fontId="0" fillId="33" borderId="24" xfId="0" applyFill="1" applyBorder="1" applyAlignment="1">
      <alignment vertical="top" wrapText="1"/>
    </xf>
    <xf numFmtId="0" fontId="0" fillId="33" borderId="20" xfId="0" applyFill="1" applyBorder="1" applyAlignment="1">
      <alignment vertical="top" wrapText="1"/>
    </xf>
    <xf numFmtId="15" fontId="18" fillId="33" borderId="21" xfId="0" applyNumberFormat="1" applyFont="1" applyFill="1" applyBorder="1" applyAlignment="1">
      <alignment vertical="top" wrapText="1"/>
    </xf>
    <xf numFmtId="15" fontId="18" fillId="33" borderId="24" xfId="0" applyNumberFormat="1" applyFont="1" applyFill="1" applyBorder="1" applyAlignment="1">
      <alignment vertical="top" wrapText="1"/>
    </xf>
    <xf numFmtId="15" fontId="18" fillId="33" borderId="20" xfId="0" applyNumberFormat="1" applyFont="1" applyFill="1" applyBorder="1" applyAlignment="1">
      <alignment vertical="top" wrapText="1"/>
    </xf>
    <xf numFmtId="15" fontId="18" fillId="33" borderId="19" xfId="0" applyNumberFormat="1" applyFont="1" applyFill="1" applyBorder="1" applyAlignment="1">
      <alignment vertical="top" wrapText="1"/>
    </xf>
    <xf numFmtId="15" fontId="18" fillId="33" borderId="18" xfId="0" applyNumberFormat="1" applyFont="1" applyFill="1" applyBorder="1" applyAlignment="1">
      <alignment vertical="top" wrapText="1"/>
    </xf>
    <xf numFmtId="15" fontId="18" fillId="33" borderId="17" xfId="0" applyNumberFormat="1" applyFont="1" applyFill="1" applyBorder="1" applyAlignment="1">
      <alignment vertical="top" wrapText="1"/>
    </xf>
    <xf numFmtId="15" fontId="18" fillId="33" borderId="16" xfId="0" applyNumberFormat="1" applyFont="1" applyFill="1" applyBorder="1" applyAlignment="1">
      <alignment vertical="top" wrapText="1"/>
    </xf>
    <xf numFmtId="15" fontId="18" fillId="33" borderId="15" xfId="0" applyNumberFormat="1" applyFont="1" applyFill="1" applyBorder="1" applyAlignment="1">
      <alignment vertical="top" wrapText="1"/>
    </xf>
    <xf numFmtId="15" fontId="18" fillId="33" borderId="14" xfId="0" applyNumberFormat="1" applyFont="1" applyFill="1" applyBorder="1" applyAlignment="1">
      <alignment vertical="top" wrapText="1"/>
    </xf>
    <xf numFmtId="17" fontId="18" fillId="33" borderId="21" xfId="0" applyNumberFormat="1" applyFont="1" applyFill="1" applyBorder="1" applyAlignment="1">
      <alignment vertical="top" wrapText="1"/>
    </xf>
    <xf numFmtId="17" fontId="18" fillId="33" borderId="24" xfId="0" applyNumberFormat="1" applyFont="1" applyFill="1" applyBorder="1" applyAlignment="1">
      <alignment vertical="top" wrapText="1"/>
    </xf>
    <xf numFmtId="17" fontId="18" fillId="33" borderId="20" xfId="0" applyNumberFormat="1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horizontal="right" vertical="top" wrapText="1"/>
    </xf>
    <xf numFmtId="0" fontId="19" fillId="33" borderId="12" xfId="0" applyFont="1" applyFill="1" applyBorder="1" applyAlignment="1">
      <alignment horizontal="right" vertical="top" wrapText="1"/>
    </xf>
    <xf numFmtId="0" fontId="19" fillId="33" borderId="11" xfId="0" applyFont="1" applyFill="1" applyBorder="1" applyAlignment="1">
      <alignment horizontal="right" vertical="top" wrapText="1"/>
    </xf>
    <xf numFmtId="4" fontId="18" fillId="37" borderId="21" xfId="0" applyNumberFormat="1" applyFont="1" applyFill="1" applyBorder="1" applyAlignment="1">
      <alignment vertical="top" wrapText="1"/>
    </xf>
    <xf numFmtId="4" fontId="18" fillId="37" borderId="24" xfId="0" applyNumberFormat="1" applyFont="1" applyFill="1" applyBorder="1" applyAlignment="1">
      <alignment vertical="top" wrapText="1"/>
    </xf>
    <xf numFmtId="4" fontId="18" fillId="37" borderId="20" xfId="0" applyNumberFormat="1" applyFont="1" applyFill="1" applyBorder="1" applyAlignment="1">
      <alignment vertical="top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omma 2" xfId="42" xr:uid="{DB7D7CCB-F713-4DC5-9C46-01CAF9025FE2}"/>
    <cellStyle name="Comma 2 2" xfId="43" xr:uid="{D27D2D78-2F6D-489C-8DCA-1B6E648D3CE5}"/>
    <cellStyle name="Comma 2 2 2" xfId="49" xr:uid="{A5A6C6F2-15F0-4A9A-A4C6-B05F8021FC27}"/>
    <cellStyle name="Comma 2 3" xfId="48" xr:uid="{A64D8FAB-6C3E-46BA-BB6E-EBA94AF0C688}"/>
    <cellStyle name="Comma 3" xfId="47" xr:uid="{1677766E-D547-4F22-9BC3-C4F95CFD490C}"/>
    <cellStyle name="Comma 3 2" xfId="50" xr:uid="{17346B98-B62B-463E-91B3-682DD72FD899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 xr:uid="{E73BA468-F441-47DE-9D95-432BB19A8BBE}"/>
    <cellStyle name="Normal 3" xfId="45" xr:uid="{45B29D5F-F2C0-423B-B959-6FEAB62E716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502747-885A-40D4-AD18-E0F6DE707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C49C7-96DA-4CED-8A36-0E69FDB38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C84866-4EF7-46A1-B70A-FD5F12E15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642E0A-E1C4-41A8-80FA-8158F1B4E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A19107-5D6E-41DB-8F70-55132CEEB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556C89-41EE-45E7-BF8F-87E6C8F07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18C6C0-9F77-4ED9-9F6A-CDA097F56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22733-F010-44EA-A371-952C641B0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6B3F41-73B7-42AF-850F-30DE436D3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BC269B-2F26-4F1D-A34A-914282A1F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BEA74C-0DEC-4A71-8851-AB1F4C1B6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  <xdr:twoCellAnchor editAs="oneCell">
    <xdr:from>
      <xdr:col>1</xdr:col>
      <xdr:colOff>1781176</xdr:colOff>
      <xdr:row>30</xdr:row>
      <xdr:rowOff>171449</xdr:rowOff>
    </xdr:from>
    <xdr:to>
      <xdr:col>1</xdr:col>
      <xdr:colOff>3514726</xdr:colOff>
      <xdr:row>31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F39836-2B9B-4F0F-BD2D-7E6E7C60E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1" y="5934074"/>
          <a:ext cx="1733550" cy="200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0679-11E8-4372-8BAC-DB5E20B2E0DB}">
  <sheetPr codeName="Sheet1"/>
  <dimension ref="A1:B19"/>
  <sheetViews>
    <sheetView workbookViewId="0">
      <selection activeCell="C12" sqref="C12"/>
    </sheetView>
  </sheetViews>
  <sheetFormatPr defaultRowHeight="14.4" x14ac:dyDescent="0.3"/>
  <cols>
    <col min="1" max="1" width="41.33203125" customWidth="1"/>
    <col min="2" max="2" width="32.5546875" style="4" customWidth="1"/>
  </cols>
  <sheetData>
    <row r="1" spans="1:2" x14ac:dyDescent="0.3">
      <c r="A1" s="14" t="s">
        <v>85</v>
      </c>
      <c r="B1" s="13" t="s">
        <v>125</v>
      </c>
    </row>
    <row r="2" spans="1:2" x14ac:dyDescent="0.3">
      <c r="A2" s="9" t="s">
        <v>84</v>
      </c>
      <c r="B2" s="12">
        <v>722705.83</v>
      </c>
    </row>
    <row r="3" spans="1:2" x14ac:dyDescent="0.3">
      <c r="A3" s="11" t="s">
        <v>83</v>
      </c>
      <c r="B3" s="10">
        <v>-638836.26</v>
      </c>
    </row>
    <row r="4" spans="1:2" x14ac:dyDescent="0.3">
      <c r="A4" s="9" t="s">
        <v>82</v>
      </c>
      <c r="B4" s="10">
        <v>0</v>
      </c>
    </row>
    <row r="5" spans="1:2" x14ac:dyDescent="0.3">
      <c r="A5" s="9" t="s">
        <v>81</v>
      </c>
      <c r="B5" s="5">
        <v>0</v>
      </c>
    </row>
    <row r="6" spans="1:2" x14ac:dyDescent="0.3">
      <c r="A6" s="9" t="s">
        <v>80</v>
      </c>
      <c r="B6" s="8">
        <v>0</v>
      </c>
    </row>
    <row r="7" spans="1:2" x14ac:dyDescent="0.3">
      <c r="A7" s="11" t="s">
        <v>79</v>
      </c>
      <c r="B7" s="10">
        <v>0</v>
      </c>
    </row>
    <row r="8" spans="1:2" x14ac:dyDescent="0.3">
      <c r="A8" s="9" t="s">
        <v>78</v>
      </c>
      <c r="B8" s="8">
        <v>0</v>
      </c>
    </row>
    <row r="9" spans="1:2" ht="16.2" x14ac:dyDescent="0.45">
      <c r="A9" s="7"/>
      <c r="B9" s="6">
        <f>SUM(B2:B8)</f>
        <v>83869.569999999949</v>
      </c>
    </row>
    <row r="19" spans="2:2" x14ac:dyDescent="0.3">
      <c r="B19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41F0-AD54-416A-A226-E18A4C0399C7}">
  <dimension ref="A1:A13"/>
  <sheetViews>
    <sheetView showGridLines="0" topLeftCell="I1" workbookViewId="0">
      <selection activeCell="S19" sqref="S18:S19"/>
    </sheetView>
  </sheetViews>
  <sheetFormatPr defaultRowHeight="14.4" x14ac:dyDescent="0.3"/>
  <cols>
    <col min="1" max="1" width="113.109375" customWidth="1"/>
  </cols>
  <sheetData>
    <row r="1" spans="1:1" ht="17.399999999999999" customHeight="1" x14ac:dyDescent="0.3">
      <c r="A1" s="20" t="s">
        <v>55</v>
      </c>
    </row>
    <row r="3" spans="1:1" ht="10.95" customHeight="1" x14ac:dyDescent="0.3"/>
    <row r="5" spans="1:1" ht="10.65" customHeight="1" x14ac:dyDescent="0.3"/>
    <row r="6" spans="1:1" ht="10.35" customHeight="1" x14ac:dyDescent="0.3"/>
    <row r="7" spans="1:1" ht="10.65" customHeight="1" x14ac:dyDescent="0.3"/>
    <row r="9" spans="1:1" ht="10.95" customHeight="1" x14ac:dyDescent="0.3"/>
    <row r="10" spans="1:1" ht="10.95" customHeight="1" x14ac:dyDescent="0.3"/>
    <row r="11" spans="1:1" ht="10.95" customHeight="1" x14ac:dyDescent="0.3"/>
    <row r="13" spans="1:1" ht="10.95" customHeight="1" x14ac:dyDescent="0.3"/>
  </sheetData>
  <sortState xmlns:xlrd2="http://schemas.microsoft.com/office/spreadsheetml/2017/richdata2" ref="A12:T17">
    <sortCondition ref="Q12:Q17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6E7C-5CCC-4B84-ABE0-4555B0843A8D}">
  <dimension ref="A1:T19"/>
  <sheetViews>
    <sheetView showGridLines="0" topLeftCell="I3" workbookViewId="0">
      <selection activeCell="Q21" sqref="Q21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7.6640625" bestFit="1" customWidth="1"/>
    <col min="8" max="8" width="20" bestFit="1" customWidth="1"/>
    <col min="9" max="9" width="18.88671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3" width="36.33203125" bestFit="1" customWidth="1"/>
    <col min="14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0.88671875" bestFit="1" customWidth="1"/>
  </cols>
  <sheetData>
    <row r="1" spans="1:20" ht="17.399999999999999" customHeight="1" x14ac:dyDescent="0.3">
      <c r="A1" s="20" t="s">
        <v>55</v>
      </c>
    </row>
    <row r="3" spans="1:20" ht="10.95" customHeight="1" x14ac:dyDescent="0.3">
      <c r="A3" s="21" t="s">
        <v>3038</v>
      </c>
    </row>
    <row r="5" spans="1:20" ht="10.65" customHeight="1" x14ac:dyDescent="0.3">
      <c r="A5" s="22" t="s">
        <v>54</v>
      </c>
      <c r="B5" s="23">
        <v>158209</v>
      </c>
    </row>
    <row r="6" spans="1:20" ht="10.35" customHeight="1" x14ac:dyDescent="0.3">
      <c r="A6" s="24" t="s">
        <v>53</v>
      </c>
      <c r="B6" s="25" t="s">
        <v>52</v>
      </c>
    </row>
    <row r="7" spans="1:20" ht="10.65" customHeight="1" x14ac:dyDescent="0.3">
      <c r="A7" s="26" t="s">
        <v>51</v>
      </c>
      <c r="B7" s="19">
        <v>0</v>
      </c>
    </row>
    <row r="9" spans="1:20" ht="10.95" customHeight="1" x14ac:dyDescent="0.3">
      <c r="A9" s="29" t="s">
        <v>50</v>
      </c>
      <c r="B9" s="79" t="s">
        <v>49</v>
      </c>
      <c r="C9" s="80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20" ht="10.95" customHeight="1" x14ac:dyDescent="0.3">
      <c r="A10" s="30">
        <v>45230</v>
      </c>
      <c r="B10" s="72"/>
      <c r="C10" s="73"/>
      <c r="D10" s="36">
        <v>45200</v>
      </c>
      <c r="E10" s="28"/>
      <c r="F10" s="31">
        <v>42</v>
      </c>
      <c r="G10" s="31" t="s">
        <v>30</v>
      </c>
      <c r="H10" s="31" t="s">
        <v>3022</v>
      </c>
      <c r="I10" s="31" t="s">
        <v>3025</v>
      </c>
      <c r="J10" s="31">
        <v>21460240</v>
      </c>
      <c r="K10" s="28"/>
      <c r="L10" s="28"/>
      <c r="M10" s="31" t="s">
        <v>815</v>
      </c>
      <c r="N10" s="31" t="s">
        <v>29</v>
      </c>
      <c r="O10" s="31" t="s">
        <v>1</v>
      </c>
      <c r="P10" s="31" t="s">
        <v>28</v>
      </c>
      <c r="Q10" s="75">
        <v>2064.9299999999998</v>
      </c>
      <c r="R10" s="3">
        <v>1282565.22</v>
      </c>
      <c r="S10" s="3">
        <v>75136925.459999993</v>
      </c>
      <c r="T10" t="s">
        <v>3041</v>
      </c>
    </row>
    <row r="11" spans="1:20" ht="10.95" customHeight="1" x14ac:dyDescent="0.3">
      <c r="A11" s="30">
        <v>45230</v>
      </c>
      <c r="B11" s="72"/>
      <c r="C11" s="73"/>
      <c r="D11" s="36">
        <v>45200</v>
      </c>
      <c r="E11" s="28"/>
      <c r="F11" s="31">
        <v>42</v>
      </c>
      <c r="G11" s="31" t="s">
        <v>30</v>
      </c>
      <c r="H11" s="31" t="s">
        <v>3022</v>
      </c>
      <c r="I11" s="31" t="s">
        <v>3024</v>
      </c>
      <c r="J11" s="31">
        <v>21460241</v>
      </c>
      <c r="K11" s="28"/>
      <c r="L11" s="28"/>
      <c r="M11" s="31" t="s">
        <v>553</v>
      </c>
      <c r="N11" s="31" t="s">
        <v>29</v>
      </c>
      <c r="O11" s="31" t="s">
        <v>1</v>
      </c>
      <c r="P11" s="31" t="s">
        <v>28</v>
      </c>
      <c r="Q11" s="75">
        <v>2824.15</v>
      </c>
      <c r="R11" s="3">
        <v>1754130.43</v>
      </c>
      <c r="S11" s="3">
        <v>66245534.149999999</v>
      </c>
      <c r="T11" t="s">
        <v>3041</v>
      </c>
    </row>
    <row r="12" spans="1:20" ht="10.95" customHeight="1" x14ac:dyDescent="0.3">
      <c r="A12" s="30">
        <v>45230</v>
      </c>
      <c r="B12" s="72"/>
      <c r="C12" s="73"/>
      <c r="D12" s="36">
        <v>45200</v>
      </c>
      <c r="E12" s="28"/>
      <c r="F12" s="31">
        <v>42</v>
      </c>
      <c r="G12" s="31" t="s">
        <v>30</v>
      </c>
      <c r="H12" s="31" t="s">
        <v>3022</v>
      </c>
      <c r="I12" s="31" t="s">
        <v>3023</v>
      </c>
      <c r="J12" s="31">
        <v>21460242</v>
      </c>
      <c r="K12" s="28"/>
      <c r="L12" s="28"/>
      <c r="M12" s="31" t="s">
        <v>553</v>
      </c>
      <c r="N12" s="31" t="s">
        <v>29</v>
      </c>
      <c r="O12" s="31" t="s">
        <v>1</v>
      </c>
      <c r="P12" s="31" t="s">
        <v>28</v>
      </c>
      <c r="Q12" s="75">
        <v>2921.69</v>
      </c>
      <c r="R12" s="3">
        <v>1814714.29</v>
      </c>
      <c r="S12" s="3">
        <v>68060248.439999998</v>
      </c>
      <c r="T12" t="s">
        <v>3041</v>
      </c>
    </row>
    <row r="13" spans="1:20" ht="10.95" customHeight="1" x14ac:dyDescent="0.3">
      <c r="A13" s="30">
        <v>45230</v>
      </c>
      <c r="B13" s="72"/>
      <c r="C13" s="73"/>
      <c r="D13" s="36">
        <v>45200</v>
      </c>
      <c r="E13" s="28"/>
      <c r="F13" s="31">
        <v>42</v>
      </c>
      <c r="G13" s="31" t="s">
        <v>30</v>
      </c>
      <c r="H13" s="31" t="s">
        <v>3022</v>
      </c>
      <c r="I13" s="31" t="s">
        <v>3026</v>
      </c>
      <c r="J13" s="31">
        <v>21460239</v>
      </c>
      <c r="K13" s="28"/>
      <c r="L13" s="28"/>
      <c r="M13" s="31" t="s">
        <v>815</v>
      </c>
      <c r="N13" s="31" t="s">
        <v>29</v>
      </c>
      <c r="O13" s="31" t="s">
        <v>1</v>
      </c>
      <c r="P13" s="31" t="s">
        <v>28</v>
      </c>
      <c r="Q13" s="75">
        <v>568.4</v>
      </c>
      <c r="R13" s="3">
        <v>353043.48</v>
      </c>
      <c r="S13" s="3">
        <v>73854360.239999995</v>
      </c>
      <c r="T13" t="s">
        <v>3041</v>
      </c>
    </row>
    <row r="14" spans="1:20" ht="10.95" customHeight="1" x14ac:dyDescent="0.3">
      <c r="A14" s="30">
        <v>45218</v>
      </c>
      <c r="B14" s="72"/>
      <c r="C14" s="73"/>
      <c r="D14" s="36">
        <v>45200</v>
      </c>
      <c r="E14" s="28"/>
      <c r="F14" s="31">
        <v>42</v>
      </c>
      <c r="G14" s="31" t="s">
        <v>30</v>
      </c>
      <c r="H14" s="31" t="s">
        <v>2933</v>
      </c>
      <c r="I14" s="31" t="s">
        <v>2935</v>
      </c>
      <c r="J14" s="31">
        <v>21353177</v>
      </c>
      <c r="K14" s="28"/>
      <c r="L14" s="28"/>
      <c r="M14" s="31" t="s">
        <v>67</v>
      </c>
      <c r="N14" s="31" t="s">
        <v>29</v>
      </c>
      <c r="O14" s="31" t="s">
        <v>1</v>
      </c>
      <c r="P14" s="31" t="s">
        <v>28</v>
      </c>
      <c r="Q14" s="84">
        <v>69017.17</v>
      </c>
      <c r="R14" s="3">
        <v>42867807.450000003</v>
      </c>
      <c r="S14" s="3">
        <v>42867807.450000003</v>
      </c>
      <c r="T14" t="s">
        <v>3042</v>
      </c>
    </row>
    <row r="15" spans="1:20" ht="10.95" customHeight="1" x14ac:dyDescent="0.3">
      <c r="A15" s="30">
        <v>45218</v>
      </c>
      <c r="B15" s="72"/>
      <c r="C15" s="73"/>
      <c r="D15" s="36">
        <v>45200</v>
      </c>
      <c r="E15" s="28"/>
      <c r="F15" s="31">
        <v>42</v>
      </c>
      <c r="G15" s="31" t="s">
        <v>30</v>
      </c>
      <c r="H15" s="31" t="s">
        <v>2933</v>
      </c>
      <c r="I15" s="31" t="s">
        <v>2934</v>
      </c>
      <c r="J15" s="31">
        <v>21353176</v>
      </c>
      <c r="K15" s="28"/>
      <c r="L15" s="28"/>
      <c r="M15" s="31" t="s">
        <v>67</v>
      </c>
      <c r="N15" s="31" t="s">
        <v>29</v>
      </c>
      <c r="O15" s="31" t="s">
        <v>1</v>
      </c>
      <c r="P15" s="31" t="s">
        <v>28</v>
      </c>
      <c r="Q15" s="84">
        <v>34813.99</v>
      </c>
      <c r="R15" s="3">
        <v>21623596.27</v>
      </c>
      <c r="S15" s="3">
        <v>64491403.719999999</v>
      </c>
      <c r="T15" t="s">
        <v>3042</v>
      </c>
    </row>
    <row r="16" spans="1:20" ht="10.95" customHeight="1" x14ac:dyDescent="0.3">
      <c r="A16" s="30">
        <v>45230</v>
      </c>
      <c r="B16" s="72"/>
      <c r="C16" s="73"/>
      <c r="D16" s="36">
        <v>45200</v>
      </c>
      <c r="E16" s="28"/>
      <c r="F16" s="31">
        <v>42</v>
      </c>
      <c r="G16" s="31" t="s">
        <v>30</v>
      </c>
      <c r="H16" s="31" t="s">
        <v>3022</v>
      </c>
      <c r="I16" s="31" t="s">
        <v>3027</v>
      </c>
      <c r="J16" s="31">
        <v>21460243</v>
      </c>
      <c r="K16" s="28"/>
      <c r="L16" s="28"/>
      <c r="M16" s="31" t="s">
        <v>553</v>
      </c>
      <c r="N16" s="31" t="s">
        <v>29</v>
      </c>
      <c r="O16" s="31" t="s">
        <v>1</v>
      </c>
      <c r="P16" s="31" t="s">
        <v>28</v>
      </c>
      <c r="Q16" s="84">
        <v>8760.1200000000008</v>
      </c>
      <c r="R16" s="3">
        <v>5441068.3200000003</v>
      </c>
      <c r="S16" s="3">
        <v>73501316.760000005</v>
      </c>
      <c r="T16" t="s">
        <v>3042</v>
      </c>
    </row>
    <row r="17" spans="1:19" ht="15" customHeight="1" x14ac:dyDescent="0.3">
      <c r="A17" s="72"/>
      <c r="B17" s="73"/>
      <c r="C17" s="72"/>
      <c r="D17" s="73"/>
      <c r="E17" s="79" t="s">
        <v>27</v>
      </c>
      <c r="F17" s="83"/>
      <c r="G17" s="83"/>
      <c r="H17" s="83"/>
      <c r="I17" s="83"/>
      <c r="J17" s="83"/>
      <c r="K17" s="83"/>
      <c r="L17" s="83"/>
      <c r="M17" s="80"/>
      <c r="N17" s="28"/>
      <c r="O17" s="28"/>
      <c r="P17" s="28"/>
      <c r="Q17" s="3">
        <v>120970.45</v>
      </c>
      <c r="R17" s="3">
        <v>75136925.5</v>
      </c>
      <c r="S17" s="28"/>
    </row>
    <row r="19" spans="1:19" x14ac:dyDescent="0.3">
      <c r="A19" s="32" t="s">
        <v>26</v>
      </c>
      <c r="B19" s="3">
        <v>75136925.459999993</v>
      </c>
    </row>
  </sheetData>
  <autoFilter ref="A9:T16" xr:uid="{E12B6E7C-5CCC-4B84-ABE0-4555B0843A8D}">
    <sortState xmlns:xlrd2="http://schemas.microsoft.com/office/spreadsheetml/2017/richdata2" ref="A10:T16">
      <sortCondition sortBy="cellColor" ref="Q9:Q16" dxfId="3"/>
    </sortState>
  </autoFilter>
  <sortState xmlns:xlrd2="http://schemas.microsoft.com/office/spreadsheetml/2017/richdata2" ref="A15:S20">
    <sortCondition ref="Q15:Q20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FFBA-BC01-4258-AB18-163F5CFAD883}">
  <dimension ref="A1:S17"/>
  <sheetViews>
    <sheetView showGridLines="0" topLeftCell="I1" workbookViewId="0">
      <selection activeCell="R18" sqref="R18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7.6640625" bestFit="1" customWidth="1"/>
    <col min="8" max="8" width="20" bestFit="1" customWidth="1"/>
    <col min="9" max="9" width="18.88671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3" width="36.33203125" bestFit="1" customWidth="1"/>
    <col min="14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0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2957</v>
      </c>
    </row>
    <row r="5" spans="1:19" ht="10.65" customHeight="1" x14ac:dyDescent="0.3">
      <c r="A5" s="22" t="s">
        <v>54</v>
      </c>
      <c r="B5" s="23">
        <v>158209</v>
      </c>
    </row>
    <row r="6" spans="1:19" ht="10.35" customHeight="1" x14ac:dyDescent="0.3">
      <c r="A6" s="24" t="s">
        <v>53</v>
      </c>
      <c r="B6" s="25" t="s">
        <v>52</v>
      </c>
    </row>
    <row r="7" spans="1:19" ht="10.65" customHeight="1" x14ac:dyDescent="0.3">
      <c r="A7" s="26" t="s">
        <v>51</v>
      </c>
      <c r="B7" s="19">
        <v>0.36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45211</v>
      </c>
      <c r="B10" s="98"/>
      <c r="C10" s="99"/>
      <c r="D10" s="36">
        <v>45200</v>
      </c>
      <c r="E10" s="28"/>
      <c r="F10" s="31">
        <v>42</v>
      </c>
      <c r="G10" s="31" t="s">
        <v>30</v>
      </c>
      <c r="H10" s="31" t="s">
        <v>2924</v>
      </c>
      <c r="I10" s="31" t="s">
        <v>2925</v>
      </c>
      <c r="J10" s="31">
        <v>21424522</v>
      </c>
      <c r="K10" s="28"/>
      <c r="L10" s="28"/>
      <c r="M10" s="31" t="s">
        <v>67</v>
      </c>
      <c r="N10" s="31" t="s">
        <v>164</v>
      </c>
      <c r="O10" s="31" t="s">
        <v>1</v>
      </c>
      <c r="P10" s="31" t="s">
        <v>28</v>
      </c>
      <c r="Q10" s="78">
        <v>1617.96</v>
      </c>
      <c r="R10" s="3">
        <v>34682.959999999999</v>
      </c>
      <c r="S10" s="3">
        <v>34683.32</v>
      </c>
    </row>
    <row r="11" spans="1:19" ht="10.95" customHeight="1" x14ac:dyDescent="0.3">
      <c r="A11" s="30">
        <v>45212</v>
      </c>
      <c r="B11" s="98"/>
      <c r="C11" s="99"/>
      <c r="D11" s="36">
        <v>45200</v>
      </c>
      <c r="E11" s="28"/>
      <c r="F11" s="31">
        <v>42</v>
      </c>
      <c r="G11" s="31" t="s">
        <v>30</v>
      </c>
      <c r="H11" s="31" t="s">
        <v>2926</v>
      </c>
      <c r="I11" s="31" t="s">
        <v>2928</v>
      </c>
      <c r="J11" s="31">
        <v>21424518</v>
      </c>
      <c r="K11" s="28"/>
      <c r="L11" s="28"/>
      <c r="M11" s="31" t="s">
        <v>75</v>
      </c>
      <c r="N11" s="31" t="s">
        <v>164</v>
      </c>
      <c r="O11" s="31" t="s">
        <v>1</v>
      </c>
      <c r="P11" s="31" t="s">
        <v>28</v>
      </c>
      <c r="Q11" s="84">
        <v>1270.42</v>
      </c>
      <c r="R11" s="3">
        <v>27273.94</v>
      </c>
      <c r="S11" s="3">
        <v>61957.26</v>
      </c>
    </row>
    <row r="12" spans="1:19" ht="10.95" customHeight="1" x14ac:dyDescent="0.3">
      <c r="A12" s="30">
        <v>45212</v>
      </c>
      <c r="B12" s="98"/>
      <c r="C12" s="99"/>
      <c r="D12" s="36">
        <v>45200</v>
      </c>
      <c r="E12" s="28"/>
      <c r="F12" s="31">
        <v>42</v>
      </c>
      <c r="G12" s="31" t="s">
        <v>30</v>
      </c>
      <c r="H12" s="31" t="s">
        <v>2926</v>
      </c>
      <c r="I12" s="31" t="s">
        <v>2927</v>
      </c>
      <c r="J12" s="31">
        <v>21424529</v>
      </c>
      <c r="K12" s="28"/>
      <c r="L12" s="28"/>
      <c r="M12" s="31" t="s">
        <v>154</v>
      </c>
      <c r="N12" s="31" t="s">
        <v>164</v>
      </c>
      <c r="O12" s="31" t="s">
        <v>1</v>
      </c>
      <c r="P12" s="31" t="s">
        <v>28</v>
      </c>
      <c r="Q12" s="84">
        <v>4254.46</v>
      </c>
      <c r="R12" s="3">
        <v>91336.63</v>
      </c>
      <c r="S12" s="3">
        <v>153293.89000000001</v>
      </c>
    </row>
    <row r="13" spans="1:19" ht="10.95" customHeight="1" x14ac:dyDescent="0.3">
      <c r="A13" s="30">
        <v>45216</v>
      </c>
      <c r="B13" s="98"/>
      <c r="C13" s="99"/>
      <c r="D13" s="36">
        <v>45200</v>
      </c>
      <c r="E13" s="28"/>
      <c r="F13" s="31">
        <v>42</v>
      </c>
      <c r="G13" s="31" t="s">
        <v>30</v>
      </c>
      <c r="H13" s="31" t="s">
        <v>2929</v>
      </c>
      <c r="I13" s="31" t="s">
        <v>2930</v>
      </c>
      <c r="J13" s="31">
        <v>21424516</v>
      </c>
      <c r="K13" s="28"/>
      <c r="L13" s="28"/>
      <c r="M13" s="31" t="s">
        <v>17</v>
      </c>
      <c r="N13" s="31" t="s">
        <v>164</v>
      </c>
      <c r="O13" s="31" t="s">
        <v>1</v>
      </c>
      <c r="P13" s="31" t="s">
        <v>28</v>
      </c>
      <c r="Q13" s="84">
        <v>1041.1500000000001</v>
      </c>
      <c r="R13" s="3">
        <v>22156.84</v>
      </c>
      <c r="S13" s="3">
        <v>175450.73</v>
      </c>
    </row>
    <row r="14" spans="1:19" ht="10.95" customHeight="1" x14ac:dyDescent="0.3">
      <c r="A14" s="98"/>
      <c r="B14" s="99"/>
      <c r="C14" s="98"/>
      <c r="D14" s="99"/>
      <c r="E14" s="125" t="s">
        <v>27</v>
      </c>
      <c r="F14" s="126"/>
      <c r="G14" s="126"/>
      <c r="H14" s="126"/>
      <c r="I14" s="126"/>
      <c r="J14" s="126"/>
      <c r="K14" s="126"/>
      <c r="L14" s="126"/>
      <c r="M14" s="127"/>
      <c r="N14" s="28"/>
      <c r="O14" s="28"/>
      <c r="P14" s="28"/>
      <c r="Q14" s="3">
        <v>8183.99</v>
      </c>
      <c r="R14" s="3">
        <v>175450.37</v>
      </c>
      <c r="S14" s="28"/>
    </row>
    <row r="15" spans="1:19" ht="10.95" customHeight="1" x14ac:dyDescent="0.3"/>
    <row r="16" spans="1:19" ht="15" customHeight="1" x14ac:dyDescent="0.3">
      <c r="A16" s="32" t="s">
        <v>26</v>
      </c>
      <c r="B16" s="3">
        <v>175450.73</v>
      </c>
    </row>
    <row r="17" ht="10.95" customHeight="1" x14ac:dyDescent="0.3"/>
  </sheetData>
  <mergeCells count="8">
    <mergeCell ref="A14:B14"/>
    <mergeCell ref="C14:D14"/>
    <mergeCell ref="E14:M14"/>
    <mergeCell ref="B9:C9"/>
    <mergeCell ref="B10:C10"/>
    <mergeCell ref="B11:C11"/>
    <mergeCell ref="B12:C12"/>
    <mergeCell ref="B13:C1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30A0-C905-4618-B55D-199835A151C9}">
  <dimension ref="A1:IB9"/>
  <sheetViews>
    <sheetView topLeftCell="H1" workbookViewId="0">
      <selection activeCell="P13" sqref="P13"/>
    </sheetView>
  </sheetViews>
  <sheetFormatPr defaultRowHeight="14.4" x14ac:dyDescent="0.3"/>
  <cols>
    <col min="11" max="15" width="14.88671875" customWidth="1"/>
    <col min="18" max="18" width="10.88671875" customWidth="1"/>
    <col min="20" max="20" width="12.5546875" customWidth="1"/>
    <col min="267" max="271" width="14.88671875" customWidth="1"/>
    <col min="523" max="527" width="14.88671875" customWidth="1"/>
    <col min="779" max="783" width="14.88671875" customWidth="1"/>
    <col min="1035" max="1039" width="14.88671875" customWidth="1"/>
    <col min="1291" max="1295" width="14.88671875" customWidth="1"/>
    <col min="1547" max="1551" width="14.88671875" customWidth="1"/>
    <col min="1803" max="1807" width="14.88671875" customWidth="1"/>
    <col min="2059" max="2063" width="14.88671875" customWidth="1"/>
    <col min="2315" max="2319" width="14.88671875" customWidth="1"/>
    <col min="2571" max="2575" width="14.88671875" customWidth="1"/>
    <col min="2827" max="2831" width="14.88671875" customWidth="1"/>
    <col min="3083" max="3087" width="14.88671875" customWidth="1"/>
    <col min="3339" max="3343" width="14.88671875" customWidth="1"/>
    <col min="3595" max="3599" width="14.88671875" customWidth="1"/>
    <col min="3851" max="3855" width="14.88671875" customWidth="1"/>
    <col min="4107" max="4111" width="14.88671875" customWidth="1"/>
    <col min="4363" max="4367" width="14.88671875" customWidth="1"/>
    <col min="4619" max="4623" width="14.88671875" customWidth="1"/>
    <col min="4875" max="4879" width="14.88671875" customWidth="1"/>
    <col min="5131" max="5135" width="14.88671875" customWidth="1"/>
    <col min="5387" max="5391" width="14.88671875" customWidth="1"/>
    <col min="5643" max="5647" width="14.88671875" customWidth="1"/>
    <col min="5899" max="5903" width="14.88671875" customWidth="1"/>
    <col min="6155" max="6159" width="14.88671875" customWidth="1"/>
    <col min="6411" max="6415" width="14.88671875" customWidth="1"/>
    <col min="6667" max="6671" width="14.88671875" customWidth="1"/>
    <col min="6923" max="6927" width="14.88671875" customWidth="1"/>
    <col min="7179" max="7183" width="14.88671875" customWidth="1"/>
    <col min="7435" max="7439" width="14.88671875" customWidth="1"/>
    <col min="7691" max="7695" width="14.88671875" customWidth="1"/>
    <col min="7947" max="7951" width="14.88671875" customWidth="1"/>
    <col min="8203" max="8207" width="14.88671875" customWidth="1"/>
    <col min="8459" max="8463" width="14.88671875" customWidth="1"/>
    <col min="8715" max="8719" width="14.88671875" customWidth="1"/>
    <col min="8971" max="8975" width="14.88671875" customWidth="1"/>
    <col min="9227" max="9231" width="14.88671875" customWidth="1"/>
    <col min="9483" max="9487" width="14.88671875" customWidth="1"/>
    <col min="9739" max="9743" width="14.88671875" customWidth="1"/>
    <col min="9995" max="9999" width="14.88671875" customWidth="1"/>
    <col min="10251" max="10255" width="14.88671875" customWidth="1"/>
    <col min="10507" max="10511" width="14.88671875" customWidth="1"/>
    <col min="10763" max="10767" width="14.88671875" customWidth="1"/>
    <col min="11019" max="11023" width="14.88671875" customWidth="1"/>
    <col min="11275" max="11279" width="14.88671875" customWidth="1"/>
    <col min="11531" max="11535" width="14.88671875" customWidth="1"/>
    <col min="11787" max="11791" width="14.88671875" customWidth="1"/>
    <col min="12043" max="12047" width="14.88671875" customWidth="1"/>
    <col min="12299" max="12303" width="14.88671875" customWidth="1"/>
    <col min="12555" max="12559" width="14.88671875" customWidth="1"/>
    <col min="12811" max="12815" width="14.88671875" customWidth="1"/>
    <col min="13067" max="13071" width="14.88671875" customWidth="1"/>
    <col min="13323" max="13327" width="14.88671875" customWidth="1"/>
    <col min="13579" max="13583" width="14.88671875" customWidth="1"/>
    <col min="13835" max="13839" width="14.88671875" customWidth="1"/>
    <col min="14091" max="14095" width="14.88671875" customWidth="1"/>
    <col min="14347" max="14351" width="14.88671875" customWidth="1"/>
    <col min="14603" max="14607" width="14.88671875" customWidth="1"/>
    <col min="14859" max="14863" width="14.88671875" customWidth="1"/>
    <col min="15115" max="15119" width="14.88671875" customWidth="1"/>
    <col min="15371" max="15375" width="14.88671875" customWidth="1"/>
    <col min="15627" max="15631" width="14.88671875" customWidth="1"/>
    <col min="15883" max="15887" width="14.88671875" customWidth="1"/>
    <col min="16139" max="16143" width="14.88671875" customWidth="1"/>
  </cols>
  <sheetData>
    <row r="1" spans="1:236" x14ac:dyDescent="0.3">
      <c r="A1" t="s">
        <v>126</v>
      </c>
      <c r="B1">
        <v>400076</v>
      </c>
      <c r="C1" t="s">
        <v>0</v>
      </c>
      <c r="D1">
        <v>825</v>
      </c>
      <c r="E1" t="s">
        <v>127</v>
      </c>
      <c r="F1">
        <v>400076006</v>
      </c>
      <c r="G1" t="s">
        <v>0</v>
      </c>
      <c r="I1" t="s">
        <v>1</v>
      </c>
      <c r="K1" s="1">
        <v>45260</v>
      </c>
      <c r="L1" s="2">
        <v>1709516.91</v>
      </c>
      <c r="M1" s="2">
        <v>1727655.81</v>
      </c>
      <c r="N1" s="2">
        <v>1709516.91</v>
      </c>
      <c r="O1" s="2">
        <v>1727655.81</v>
      </c>
      <c r="P1">
        <v>9333401070</v>
      </c>
      <c r="Q1" t="s">
        <v>23</v>
      </c>
      <c r="R1" s="1">
        <v>45260</v>
      </c>
      <c r="T1">
        <v>-5</v>
      </c>
      <c r="U1" t="s">
        <v>10</v>
      </c>
      <c r="V1" t="s">
        <v>24</v>
      </c>
      <c r="BS1" s="1">
        <v>45260</v>
      </c>
      <c r="BT1" s="1">
        <v>45261</v>
      </c>
      <c r="CB1" t="s">
        <v>3</v>
      </c>
      <c r="CJ1" t="s">
        <v>3</v>
      </c>
      <c r="CY1" s="1">
        <v>45261</v>
      </c>
      <c r="ED1">
        <v>-5</v>
      </c>
      <c r="GG1">
        <v>0</v>
      </c>
      <c r="GH1">
        <v>0</v>
      </c>
      <c r="GI1">
        <v>1</v>
      </c>
      <c r="GJ1">
        <v>5</v>
      </c>
      <c r="GK1">
        <v>0</v>
      </c>
      <c r="GL1">
        <v>0</v>
      </c>
      <c r="GM1">
        <v>-5</v>
      </c>
      <c r="IB1" t="s">
        <v>23</v>
      </c>
    </row>
    <row r="2" spans="1:236" x14ac:dyDescent="0.3">
      <c r="A2" t="s">
        <v>126</v>
      </c>
      <c r="B2">
        <v>400076</v>
      </c>
      <c r="C2" t="s">
        <v>0</v>
      </c>
      <c r="D2">
        <v>825</v>
      </c>
      <c r="E2" t="s">
        <v>127</v>
      </c>
      <c r="F2">
        <v>400076006</v>
      </c>
      <c r="G2" t="s">
        <v>0</v>
      </c>
      <c r="I2" t="s">
        <v>1</v>
      </c>
      <c r="K2" s="1">
        <v>45260</v>
      </c>
      <c r="L2" s="2">
        <v>1709516.91</v>
      </c>
      <c r="M2" s="2">
        <v>1727655.81</v>
      </c>
      <c r="N2" s="2">
        <v>1709516.91</v>
      </c>
      <c r="O2" s="2">
        <v>1727655.81</v>
      </c>
      <c r="P2">
        <v>9333401071</v>
      </c>
      <c r="Q2" t="s">
        <v>25</v>
      </c>
      <c r="R2" s="1">
        <v>45260</v>
      </c>
      <c r="T2">
        <v>-49.16</v>
      </c>
      <c r="U2" t="s">
        <v>10</v>
      </c>
      <c r="V2" t="s">
        <v>24</v>
      </c>
      <c r="BS2" s="1">
        <v>45260</v>
      </c>
      <c r="BT2" s="1">
        <v>45261</v>
      </c>
      <c r="CB2" t="s">
        <v>3</v>
      </c>
      <c r="CJ2" t="s">
        <v>3</v>
      </c>
      <c r="CY2" s="1">
        <v>45261</v>
      </c>
      <c r="ED2">
        <v>-49.16</v>
      </c>
      <c r="GG2">
        <v>0</v>
      </c>
      <c r="GH2">
        <v>0</v>
      </c>
      <c r="GI2">
        <v>1</v>
      </c>
      <c r="GJ2">
        <v>49.16</v>
      </c>
      <c r="GK2">
        <v>0</v>
      </c>
      <c r="GL2">
        <v>0</v>
      </c>
      <c r="GM2">
        <v>-49.16</v>
      </c>
      <c r="IB2" t="s">
        <v>25</v>
      </c>
    </row>
    <row r="3" spans="1:236" x14ac:dyDescent="0.3">
      <c r="A3" t="s">
        <v>126</v>
      </c>
      <c r="B3">
        <v>400076</v>
      </c>
      <c r="C3" t="s">
        <v>0</v>
      </c>
      <c r="D3">
        <v>825</v>
      </c>
      <c r="E3" t="s">
        <v>127</v>
      </c>
      <c r="F3">
        <v>400076006</v>
      </c>
      <c r="G3" t="s">
        <v>0</v>
      </c>
      <c r="I3" t="s">
        <v>1</v>
      </c>
      <c r="K3" s="1">
        <v>45232</v>
      </c>
      <c r="L3" s="2">
        <v>2999336.83</v>
      </c>
      <c r="M3" s="2">
        <v>2959271.47</v>
      </c>
      <c r="N3" s="2">
        <v>2999336.83</v>
      </c>
      <c r="O3" s="2">
        <v>2959271.47</v>
      </c>
      <c r="Q3" t="s">
        <v>3246</v>
      </c>
      <c r="R3" s="1">
        <v>45232</v>
      </c>
      <c r="T3">
        <v>2.5499999999999998</v>
      </c>
      <c r="U3" t="s">
        <v>10</v>
      </c>
      <c r="V3" t="s">
        <v>15</v>
      </c>
      <c r="W3" t="s">
        <v>3247</v>
      </c>
      <c r="BS3" s="1">
        <v>45232</v>
      </c>
      <c r="BT3" s="1">
        <v>45232</v>
      </c>
      <c r="CB3" t="s">
        <v>3</v>
      </c>
      <c r="CJ3" t="s">
        <v>3</v>
      </c>
      <c r="CY3" s="1">
        <v>45232</v>
      </c>
      <c r="ED3">
        <v>2.5499999999999998</v>
      </c>
      <c r="GG3">
        <v>1</v>
      </c>
      <c r="GH3">
        <v>2.5499999999999998</v>
      </c>
      <c r="GI3">
        <v>0</v>
      </c>
      <c r="GJ3">
        <v>0</v>
      </c>
      <c r="GK3">
        <v>0</v>
      </c>
      <c r="GL3">
        <v>0</v>
      </c>
      <c r="GM3">
        <v>2.5499999999999998</v>
      </c>
      <c r="IB3" t="s">
        <v>3246</v>
      </c>
    </row>
    <row r="4" spans="1:236" x14ac:dyDescent="0.3">
      <c r="A4" t="s">
        <v>126</v>
      </c>
      <c r="B4">
        <v>400076</v>
      </c>
      <c r="C4" t="s">
        <v>0</v>
      </c>
      <c r="D4">
        <v>825</v>
      </c>
      <c r="E4" t="s">
        <v>127</v>
      </c>
      <c r="F4">
        <v>400076006</v>
      </c>
      <c r="G4" t="s">
        <v>0</v>
      </c>
      <c r="I4" t="s">
        <v>1</v>
      </c>
      <c r="K4" s="1">
        <v>45233</v>
      </c>
      <c r="L4" s="2">
        <v>2959271.47</v>
      </c>
      <c r="M4" s="2">
        <v>3100063.34</v>
      </c>
      <c r="N4" s="2">
        <v>2959271.47</v>
      </c>
      <c r="O4" s="2">
        <v>3100063.34</v>
      </c>
      <c r="Q4" t="s">
        <v>3266</v>
      </c>
      <c r="R4" s="1">
        <v>45233</v>
      </c>
      <c r="T4">
        <v>-1.02</v>
      </c>
      <c r="U4" t="s">
        <v>10</v>
      </c>
      <c r="V4" t="s">
        <v>15</v>
      </c>
      <c r="W4" t="s">
        <v>128</v>
      </c>
      <c r="BS4" s="1">
        <v>45233</v>
      </c>
      <c r="BT4" s="1">
        <v>45233</v>
      </c>
      <c r="CB4" t="s">
        <v>3</v>
      </c>
      <c r="CJ4" t="s">
        <v>3</v>
      </c>
      <c r="CY4" s="1">
        <v>45233</v>
      </c>
      <c r="ED4">
        <v>-1</v>
      </c>
      <c r="GG4">
        <v>0</v>
      </c>
      <c r="GH4">
        <v>0</v>
      </c>
      <c r="GI4">
        <v>1</v>
      </c>
      <c r="GJ4">
        <v>1</v>
      </c>
      <c r="GK4">
        <v>0</v>
      </c>
      <c r="GL4">
        <v>0</v>
      </c>
      <c r="GM4">
        <v>-1</v>
      </c>
      <c r="IB4" t="s">
        <v>3266</v>
      </c>
    </row>
    <row r="5" spans="1:236" x14ac:dyDescent="0.3">
      <c r="A5" t="s">
        <v>126</v>
      </c>
      <c r="B5">
        <v>400076</v>
      </c>
      <c r="C5" t="s">
        <v>0</v>
      </c>
      <c r="D5">
        <v>825</v>
      </c>
      <c r="E5" t="s">
        <v>127</v>
      </c>
      <c r="F5">
        <v>400076006</v>
      </c>
      <c r="G5" t="s">
        <v>0</v>
      </c>
      <c r="I5" t="s">
        <v>1</v>
      </c>
      <c r="K5" s="1">
        <v>45233</v>
      </c>
      <c r="L5" s="2">
        <v>2959271.47</v>
      </c>
      <c r="M5" s="2">
        <v>3100063.34</v>
      </c>
      <c r="N5" s="2">
        <v>2959271.47</v>
      </c>
      <c r="O5" s="2">
        <v>3100063.34</v>
      </c>
      <c r="Q5" t="s">
        <v>3267</v>
      </c>
      <c r="R5" s="1">
        <v>45233</v>
      </c>
      <c r="T5">
        <v>-7.84</v>
      </c>
      <c r="U5" t="s">
        <v>10</v>
      </c>
      <c r="V5" t="s">
        <v>15</v>
      </c>
      <c r="W5" t="s">
        <v>129</v>
      </c>
      <c r="BS5" s="1">
        <v>45233</v>
      </c>
      <c r="BT5" s="1">
        <v>45233</v>
      </c>
      <c r="CB5" t="s">
        <v>3</v>
      </c>
      <c r="CJ5" t="s">
        <v>3</v>
      </c>
      <c r="CY5" s="1">
        <v>45233</v>
      </c>
      <c r="ED5">
        <v>-7.84</v>
      </c>
      <c r="GG5">
        <v>0</v>
      </c>
      <c r="GH5">
        <v>0</v>
      </c>
      <c r="GI5">
        <v>1</v>
      </c>
      <c r="GJ5">
        <v>7.84</v>
      </c>
      <c r="GK5">
        <v>0</v>
      </c>
      <c r="GL5">
        <v>0</v>
      </c>
      <c r="GM5">
        <v>-7.84</v>
      </c>
      <c r="IB5" t="s">
        <v>3267</v>
      </c>
    </row>
    <row r="6" spans="1:236" x14ac:dyDescent="0.3">
      <c r="A6" t="s">
        <v>126</v>
      </c>
      <c r="B6">
        <v>400076</v>
      </c>
      <c r="C6" t="s">
        <v>0</v>
      </c>
      <c r="D6">
        <v>825</v>
      </c>
      <c r="E6" t="s">
        <v>127</v>
      </c>
      <c r="F6">
        <v>400076006</v>
      </c>
      <c r="G6" t="s">
        <v>0</v>
      </c>
      <c r="I6" t="s">
        <v>1</v>
      </c>
      <c r="K6" s="1">
        <v>45245</v>
      </c>
      <c r="L6" s="2">
        <v>3392225.73</v>
      </c>
      <c r="M6" s="2">
        <v>1409933.14</v>
      </c>
      <c r="N6" s="2">
        <v>3392225.73</v>
      </c>
      <c r="O6" s="2">
        <v>1409933.14</v>
      </c>
      <c r="P6">
        <v>1123532219</v>
      </c>
      <c r="Q6" t="s">
        <v>3396</v>
      </c>
      <c r="R6" s="1">
        <v>45245</v>
      </c>
      <c r="T6">
        <v>-587.30999999999995</v>
      </c>
      <c r="U6" t="s">
        <v>10</v>
      </c>
      <c r="V6" t="s">
        <v>1632</v>
      </c>
      <c r="BS6" s="1">
        <v>45245</v>
      </c>
      <c r="BT6" s="1">
        <v>45243</v>
      </c>
      <c r="CB6" t="s">
        <v>3</v>
      </c>
      <c r="CJ6" t="s">
        <v>3</v>
      </c>
      <c r="CY6" s="1">
        <v>45243</v>
      </c>
      <c r="ED6">
        <v>-587.30999999999995</v>
      </c>
      <c r="GG6">
        <v>0</v>
      </c>
      <c r="GH6">
        <v>0</v>
      </c>
      <c r="GI6">
        <v>1</v>
      </c>
      <c r="GJ6">
        <v>587.30999999999995</v>
      </c>
      <c r="GK6">
        <v>0</v>
      </c>
      <c r="GL6">
        <v>0</v>
      </c>
      <c r="GM6">
        <v>-587.30999999999995</v>
      </c>
      <c r="IB6" t="s">
        <v>3396</v>
      </c>
    </row>
    <row r="7" spans="1:236" x14ac:dyDescent="0.3">
      <c r="K7" s="53">
        <v>45155</v>
      </c>
      <c r="L7" s="53" t="s">
        <v>2111</v>
      </c>
      <c r="M7" t="s">
        <v>2111</v>
      </c>
      <c r="T7">
        <v>-75</v>
      </c>
    </row>
    <row r="8" spans="1:236" x14ac:dyDescent="0.3">
      <c r="K8" s="88"/>
      <c r="L8" s="88"/>
    </row>
    <row r="9" spans="1:236" x14ac:dyDescent="0.3">
      <c r="T9">
        <f>SUM(T1:T7)</f>
        <v>-722.78</v>
      </c>
    </row>
  </sheetData>
  <sortState xmlns:xlrd2="http://schemas.microsoft.com/office/spreadsheetml/2017/richdata2" ref="A1:IB6">
    <sortCondition ref="V1:V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85BB-BAEB-449E-8916-E8C32B46DBCB}">
  <dimension ref="A1:IC127"/>
  <sheetViews>
    <sheetView topLeftCell="Q65" zoomScale="89" zoomScaleNormal="89" workbookViewId="0">
      <selection activeCell="U71" sqref="U71"/>
    </sheetView>
  </sheetViews>
  <sheetFormatPr defaultRowHeight="14.4" x14ac:dyDescent="0.3"/>
  <cols>
    <col min="11" max="15" width="14.88671875" customWidth="1"/>
    <col min="17" max="17" width="12" customWidth="1"/>
    <col min="18" max="18" width="13.6640625" customWidth="1"/>
    <col min="20" max="20" width="13.33203125" bestFit="1" customWidth="1"/>
    <col min="21" max="21" width="13.33203125" customWidth="1"/>
    <col min="22" max="22" width="14.33203125" bestFit="1" customWidth="1"/>
    <col min="23" max="23" width="35.44140625" bestFit="1" customWidth="1"/>
    <col min="24" max="24" width="71" bestFit="1" customWidth="1"/>
    <col min="50" max="50" width="39.5546875" bestFit="1" customWidth="1"/>
    <col min="268" max="272" width="14.88671875" customWidth="1"/>
    <col min="524" max="528" width="14.88671875" customWidth="1"/>
    <col min="780" max="784" width="14.88671875" customWidth="1"/>
    <col min="1036" max="1040" width="14.88671875" customWidth="1"/>
    <col min="1292" max="1296" width="14.88671875" customWidth="1"/>
    <col min="1548" max="1552" width="14.88671875" customWidth="1"/>
    <col min="1804" max="1808" width="14.88671875" customWidth="1"/>
    <col min="2060" max="2064" width="14.88671875" customWidth="1"/>
    <col min="2316" max="2320" width="14.88671875" customWidth="1"/>
    <col min="2572" max="2576" width="14.88671875" customWidth="1"/>
    <col min="2828" max="2832" width="14.88671875" customWidth="1"/>
    <col min="3084" max="3088" width="14.88671875" customWidth="1"/>
    <col min="3340" max="3344" width="14.88671875" customWidth="1"/>
    <col min="3596" max="3600" width="14.88671875" customWidth="1"/>
    <col min="3852" max="3856" width="14.88671875" customWidth="1"/>
    <col min="4108" max="4112" width="14.88671875" customWidth="1"/>
    <col min="4364" max="4368" width="14.88671875" customWidth="1"/>
    <col min="4620" max="4624" width="14.88671875" customWidth="1"/>
    <col min="4876" max="4880" width="14.88671875" customWidth="1"/>
    <col min="5132" max="5136" width="14.88671875" customWidth="1"/>
    <col min="5388" max="5392" width="14.88671875" customWidth="1"/>
    <col min="5644" max="5648" width="14.88671875" customWidth="1"/>
    <col min="5900" max="5904" width="14.88671875" customWidth="1"/>
    <col min="6156" max="6160" width="14.88671875" customWidth="1"/>
    <col min="6412" max="6416" width="14.88671875" customWidth="1"/>
    <col min="6668" max="6672" width="14.88671875" customWidth="1"/>
    <col min="6924" max="6928" width="14.88671875" customWidth="1"/>
    <col min="7180" max="7184" width="14.88671875" customWidth="1"/>
    <col min="7436" max="7440" width="14.88671875" customWidth="1"/>
    <col min="7692" max="7696" width="14.88671875" customWidth="1"/>
    <col min="7948" max="7952" width="14.88671875" customWidth="1"/>
    <col min="8204" max="8208" width="14.88671875" customWidth="1"/>
    <col min="8460" max="8464" width="14.88671875" customWidth="1"/>
    <col min="8716" max="8720" width="14.88671875" customWidth="1"/>
    <col min="8972" max="8976" width="14.88671875" customWidth="1"/>
    <col min="9228" max="9232" width="14.88671875" customWidth="1"/>
    <col min="9484" max="9488" width="14.88671875" customWidth="1"/>
    <col min="9740" max="9744" width="14.88671875" customWidth="1"/>
    <col min="9996" max="10000" width="14.88671875" customWidth="1"/>
    <col min="10252" max="10256" width="14.88671875" customWidth="1"/>
    <col min="10508" max="10512" width="14.88671875" customWidth="1"/>
    <col min="10764" max="10768" width="14.88671875" customWidth="1"/>
    <col min="11020" max="11024" width="14.88671875" customWidth="1"/>
    <col min="11276" max="11280" width="14.88671875" customWidth="1"/>
    <col min="11532" max="11536" width="14.88671875" customWidth="1"/>
    <col min="11788" max="11792" width="14.88671875" customWidth="1"/>
    <col min="12044" max="12048" width="14.88671875" customWidth="1"/>
    <col min="12300" max="12304" width="14.88671875" customWidth="1"/>
    <col min="12556" max="12560" width="14.88671875" customWidth="1"/>
    <col min="12812" max="12816" width="14.88671875" customWidth="1"/>
    <col min="13068" max="13072" width="14.88671875" customWidth="1"/>
    <col min="13324" max="13328" width="14.88671875" customWidth="1"/>
    <col min="13580" max="13584" width="14.88671875" customWidth="1"/>
    <col min="13836" max="13840" width="14.88671875" customWidth="1"/>
    <col min="14092" max="14096" width="14.88671875" customWidth="1"/>
    <col min="14348" max="14352" width="14.88671875" customWidth="1"/>
    <col min="14604" max="14608" width="14.88671875" customWidth="1"/>
    <col min="14860" max="14864" width="14.88671875" customWidth="1"/>
    <col min="15116" max="15120" width="14.88671875" customWidth="1"/>
    <col min="15372" max="15376" width="14.88671875" customWidth="1"/>
    <col min="15628" max="15632" width="14.88671875" customWidth="1"/>
    <col min="15884" max="15888" width="14.88671875" customWidth="1"/>
    <col min="16140" max="16144" width="14.88671875" customWidth="1"/>
  </cols>
  <sheetData>
    <row r="1" spans="1:237" x14ac:dyDescent="0.3">
      <c r="A1" t="s">
        <v>126</v>
      </c>
      <c r="B1">
        <v>400076</v>
      </c>
      <c r="C1" t="s">
        <v>0</v>
      </c>
      <c r="D1">
        <v>825</v>
      </c>
      <c r="E1" t="s">
        <v>127</v>
      </c>
      <c r="F1">
        <v>400076006</v>
      </c>
      <c r="G1" t="s">
        <v>0</v>
      </c>
      <c r="I1" t="s">
        <v>1</v>
      </c>
      <c r="K1" s="1">
        <v>45251</v>
      </c>
      <c r="L1" s="2">
        <v>1410966.58</v>
      </c>
      <c r="M1" s="2">
        <v>1389791.29</v>
      </c>
      <c r="N1" s="2">
        <v>1410966.58</v>
      </c>
      <c r="O1" s="2">
        <v>1389791.29</v>
      </c>
      <c r="P1">
        <v>3332502180</v>
      </c>
      <c r="Q1" t="s">
        <v>3512</v>
      </c>
      <c r="R1" s="1">
        <v>45251</v>
      </c>
      <c r="T1" s="2">
        <v>-29093.21</v>
      </c>
      <c r="U1" s="2">
        <f>VLOOKUP(T1,'158209 HQ NOV'!Q:Q,1,0)</f>
        <v>-29093.21</v>
      </c>
      <c r="V1" t="s">
        <v>2</v>
      </c>
      <c r="W1" t="s">
        <v>1341</v>
      </c>
      <c r="Y1" t="s">
        <v>165</v>
      </c>
      <c r="BT1" s="1">
        <v>45251</v>
      </c>
      <c r="BU1" s="1">
        <v>45251</v>
      </c>
      <c r="CC1" t="s">
        <v>3</v>
      </c>
      <c r="CK1" t="s">
        <v>3</v>
      </c>
      <c r="CZ1" s="1">
        <v>45251</v>
      </c>
      <c r="EE1" s="2">
        <v>-29093.21</v>
      </c>
      <c r="FS1">
        <v>40127690122277</v>
      </c>
      <c r="FT1" t="s">
        <v>3513</v>
      </c>
      <c r="FU1" t="s">
        <v>3514</v>
      </c>
      <c r="FV1" t="s">
        <v>3515</v>
      </c>
      <c r="FW1" t="s">
        <v>3516</v>
      </c>
      <c r="FZ1" t="s">
        <v>3517</v>
      </c>
      <c r="GH1">
        <v>0</v>
      </c>
      <c r="GI1">
        <v>0</v>
      </c>
      <c r="GJ1">
        <v>1</v>
      </c>
      <c r="GK1" s="2">
        <v>29093.21</v>
      </c>
      <c r="GL1">
        <v>0</v>
      </c>
      <c r="GM1">
        <v>0</v>
      </c>
      <c r="GN1" s="2">
        <v>-29093.21</v>
      </c>
      <c r="HU1">
        <v>4400041011</v>
      </c>
      <c r="HW1" t="s">
        <v>3517</v>
      </c>
      <c r="IC1" t="s">
        <v>3512</v>
      </c>
    </row>
    <row r="2" spans="1:237" x14ac:dyDescent="0.3">
      <c r="A2" t="s">
        <v>126</v>
      </c>
      <c r="B2">
        <v>400076</v>
      </c>
      <c r="C2" t="s">
        <v>0</v>
      </c>
      <c r="D2">
        <v>825</v>
      </c>
      <c r="E2" t="s">
        <v>127</v>
      </c>
      <c r="F2">
        <v>400076006</v>
      </c>
      <c r="G2" t="s">
        <v>0</v>
      </c>
      <c r="I2" t="s">
        <v>1</v>
      </c>
      <c r="K2" s="1">
        <v>45246</v>
      </c>
      <c r="L2" s="2">
        <v>1409933.14</v>
      </c>
      <c r="M2" s="2">
        <v>1383207.12</v>
      </c>
      <c r="N2" s="2">
        <v>1409933.14</v>
      </c>
      <c r="O2" s="2">
        <v>1383207.12</v>
      </c>
      <c r="P2">
        <v>3332000287</v>
      </c>
      <c r="Q2" t="s">
        <v>3481</v>
      </c>
      <c r="R2" s="1">
        <v>45246</v>
      </c>
      <c r="T2" s="2">
        <v>-10693.55</v>
      </c>
      <c r="U2" s="2">
        <f>VLOOKUP(T2,'158209 HQ NOV'!Q:Q,1,0)</f>
        <v>-10693.55</v>
      </c>
      <c r="V2" t="s">
        <v>2</v>
      </c>
      <c r="W2" t="s">
        <v>1341</v>
      </c>
      <c r="Y2" t="s">
        <v>176</v>
      </c>
      <c r="BT2" s="1">
        <v>45246</v>
      </c>
      <c r="BU2" s="1">
        <v>45246</v>
      </c>
      <c r="CC2" t="s">
        <v>3</v>
      </c>
      <c r="CK2" t="s">
        <v>3</v>
      </c>
      <c r="CZ2" s="1">
        <v>45246</v>
      </c>
      <c r="EE2" s="2">
        <v>-10693.55</v>
      </c>
      <c r="FS2">
        <v>7.7800103391999998E+21</v>
      </c>
      <c r="FT2" t="s">
        <v>3476</v>
      </c>
      <c r="FU2" t="s">
        <v>3477</v>
      </c>
      <c r="FV2" t="s">
        <v>3478</v>
      </c>
      <c r="FW2" t="s">
        <v>3479</v>
      </c>
      <c r="FZ2" t="s">
        <v>3480</v>
      </c>
      <c r="GH2">
        <v>0</v>
      </c>
      <c r="GI2">
        <v>0</v>
      </c>
      <c r="GJ2">
        <v>1</v>
      </c>
      <c r="GK2" s="2">
        <v>10693.55</v>
      </c>
      <c r="GL2">
        <v>0</v>
      </c>
      <c r="GM2">
        <v>0</v>
      </c>
      <c r="GN2" s="2">
        <v>-10693.55</v>
      </c>
      <c r="HU2">
        <v>4400041011</v>
      </c>
      <c r="HW2" t="s">
        <v>3480</v>
      </c>
      <c r="IC2" t="s">
        <v>3481</v>
      </c>
    </row>
    <row r="3" spans="1:237" x14ac:dyDescent="0.3">
      <c r="A3" t="s">
        <v>126</v>
      </c>
      <c r="B3">
        <v>400076</v>
      </c>
      <c r="C3" t="s">
        <v>0</v>
      </c>
      <c r="D3">
        <v>825</v>
      </c>
      <c r="E3" t="s">
        <v>127</v>
      </c>
      <c r="F3">
        <v>400076006</v>
      </c>
      <c r="G3" t="s">
        <v>0</v>
      </c>
      <c r="I3" t="s">
        <v>1</v>
      </c>
      <c r="K3" s="1">
        <v>45246</v>
      </c>
      <c r="L3" s="2">
        <v>1409933.14</v>
      </c>
      <c r="M3" s="2">
        <v>1383207.12</v>
      </c>
      <c r="N3" s="2">
        <v>1409933.14</v>
      </c>
      <c r="O3" s="2">
        <v>1383207.12</v>
      </c>
      <c r="P3">
        <v>3332000467</v>
      </c>
      <c r="Q3" t="s">
        <v>3475</v>
      </c>
      <c r="R3" s="1">
        <v>45246</v>
      </c>
      <c r="T3" s="2">
        <v>-9715.68</v>
      </c>
      <c r="U3" s="2">
        <f>VLOOKUP(T3,'158209 HQ NOV'!Q:Q,1,0)</f>
        <v>-9715.68</v>
      </c>
      <c r="V3" t="s">
        <v>2</v>
      </c>
      <c r="W3" t="s">
        <v>1341</v>
      </c>
      <c r="Y3" t="s">
        <v>176</v>
      </c>
      <c r="BT3" s="1">
        <v>45246</v>
      </c>
      <c r="BU3" s="1">
        <v>45246</v>
      </c>
      <c r="CC3" t="s">
        <v>3</v>
      </c>
      <c r="CK3" t="s">
        <v>3</v>
      </c>
      <c r="CZ3" s="1">
        <v>45246</v>
      </c>
      <c r="EE3" s="2">
        <v>-9715.68</v>
      </c>
      <c r="FS3">
        <v>7.7800103391999998E+21</v>
      </c>
      <c r="FT3" t="s">
        <v>3476</v>
      </c>
      <c r="FU3" t="s">
        <v>3477</v>
      </c>
      <c r="FV3" t="s">
        <v>3478</v>
      </c>
      <c r="FW3" t="s">
        <v>3479</v>
      </c>
      <c r="FZ3" t="s">
        <v>3480</v>
      </c>
      <c r="GH3">
        <v>0</v>
      </c>
      <c r="GI3">
        <v>0</v>
      </c>
      <c r="GJ3">
        <v>1</v>
      </c>
      <c r="GK3" s="2">
        <v>9715.68</v>
      </c>
      <c r="GL3">
        <v>0</v>
      </c>
      <c r="GM3">
        <v>0</v>
      </c>
      <c r="GN3" s="2">
        <v>-9715.68</v>
      </c>
      <c r="HU3">
        <v>4400041011</v>
      </c>
      <c r="HW3" t="s">
        <v>3480</v>
      </c>
      <c r="IC3" t="s">
        <v>3475</v>
      </c>
    </row>
    <row r="4" spans="1:237" x14ac:dyDescent="0.3">
      <c r="A4" t="s">
        <v>126</v>
      </c>
      <c r="B4">
        <v>400076</v>
      </c>
      <c r="C4" t="s">
        <v>0</v>
      </c>
      <c r="D4">
        <v>825</v>
      </c>
      <c r="E4" t="s">
        <v>127</v>
      </c>
      <c r="F4">
        <v>400076006</v>
      </c>
      <c r="G4" t="s">
        <v>0</v>
      </c>
      <c r="I4" t="s">
        <v>1</v>
      </c>
      <c r="K4" s="1">
        <v>45247</v>
      </c>
      <c r="L4" s="2">
        <v>1383207.12</v>
      </c>
      <c r="M4" s="2">
        <v>1401810.89</v>
      </c>
      <c r="N4" s="2">
        <v>1383207.12</v>
      </c>
      <c r="O4" s="2">
        <v>1401810.89</v>
      </c>
      <c r="P4">
        <v>3332102664</v>
      </c>
      <c r="Q4" t="s">
        <v>3496</v>
      </c>
      <c r="R4" s="1">
        <v>45247</v>
      </c>
      <c r="T4" s="2">
        <v>-8814.1200000000008</v>
      </c>
      <c r="U4" s="2">
        <f>VLOOKUP(T4,'158209 HQ NOV'!Q:Q,1,0)</f>
        <v>-8814.1200000000008</v>
      </c>
      <c r="V4" t="s">
        <v>2</v>
      </c>
      <c r="W4" t="s">
        <v>1341</v>
      </c>
      <c r="Y4" t="s">
        <v>176</v>
      </c>
      <c r="BT4" s="1">
        <v>45247</v>
      </c>
      <c r="BU4" s="1">
        <v>45247</v>
      </c>
      <c r="CC4" t="s">
        <v>3</v>
      </c>
      <c r="CK4" t="s">
        <v>3</v>
      </c>
      <c r="CZ4" s="1">
        <v>45247</v>
      </c>
      <c r="EE4" s="2">
        <v>-8814.1200000000008</v>
      </c>
      <c r="FS4">
        <v>911926307</v>
      </c>
      <c r="FT4" t="s">
        <v>3437</v>
      </c>
      <c r="FU4" t="s">
        <v>3438</v>
      </c>
      <c r="FV4" t="s">
        <v>1364</v>
      </c>
      <c r="FW4" t="s">
        <v>5</v>
      </c>
      <c r="FZ4" t="s">
        <v>3439</v>
      </c>
      <c r="GH4">
        <v>0</v>
      </c>
      <c r="GI4">
        <v>0</v>
      </c>
      <c r="GJ4">
        <v>1</v>
      </c>
      <c r="GK4" s="2">
        <v>8814.1200000000008</v>
      </c>
      <c r="GL4">
        <v>0</v>
      </c>
      <c r="GM4">
        <v>0</v>
      </c>
      <c r="GN4" s="2">
        <v>-8814.1200000000008</v>
      </c>
      <c r="HU4">
        <v>4400041011</v>
      </c>
      <c r="HW4" t="s">
        <v>3439</v>
      </c>
      <c r="IC4" t="s">
        <v>3496</v>
      </c>
    </row>
    <row r="5" spans="1:237" x14ac:dyDescent="0.3">
      <c r="A5" t="s">
        <v>126</v>
      </c>
      <c r="B5">
        <v>400076</v>
      </c>
      <c r="C5" t="s">
        <v>0</v>
      </c>
      <c r="D5">
        <v>825</v>
      </c>
      <c r="E5" t="s">
        <v>127</v>
      </c>
      <c r="F5">
        <v>400076006</v>
      </c>
      <c r="G5" t="s">
        <v>0</v>
      </c>
      <c r="I5" t="s">
        <v>1</v>
      </c>
      <c r="K5" s="1">
        <v>45246</v>
      </c>
      <c r="L5" s="2">
        <v>1409933.14</v>
      </c>
      <c r="M5" s="2">
        <v>1383207.12</v>
      </c>
      <c r="N5" s="2">
        <v>1409933.14</v>
      </c>
      <c r="O5" s="2">
        <v>1383207.12</v>
      </c>
      <c r="P5">
        <v>3332000526</v>
      </c>
      <c r="Q5" t="s">
        <v>3471</v>
      </c>
      <c r="R5" s="1">
        <v>45246</v>
      </c>
      <c r="T5" s="2">
        <v>-7776.04</v>
      </c>
      <c r="U5" s="2">
        <f>VLOOKUP(T5,'158209 HQ NOV'!Q:Q,1,0)</f>
        <v>-7776.04</v>
      </c>
      <c r="V5" t="s">
        <v>2</v>
      </c>
      <c r="W5" t="s">
        <v>1341</v>
      </c>
      <c r="Y5" t="s">
        <v>176</v>
      </c>
      <c r="BT5" s="1">
        <v>45246</v>
      </c>
      <c r="BU5" s="1">
        <v>45246</v>
      </c>
      <c r="CC5" t="s">
        <v>3</v>
      </c>
      <c r="CK5" t="s">
        <v>3</v>
      </c>
      <c r="CZ5" s="1">
        <v>45246</v>
      </c>
      <c r="EE5" s="2">
        <v>-7776.04</v>
      </c>
      <c r="FS5">
        <v>7106000254</v>
      </c>
      <c r="FT5" t="s">
        <v>2674</v>
      </c>
      <c r="FU5" t="s">
        <v>3472</v>
      </c>
      <c r="FV5" t="s">
        <v>3473</v>
      </c>
      <c r="FZ5" t="s">
        <v>3474</v>
      </c>
      <c r="GH5">
        <v>0</v>
      </c>
      <c r="GI5">
        <v>0</v>
      </c>
      <c r="GJ5">
        <v>1</v>
      </c>
      <c r="GK5" s="2">
        <v>7776.04</v>
      </c>
      <c r="GL5">
        <v>0</v>
      </c>
      <c r="GM5">
        <v>0</v>
      </c>
      <c r="GN5" s="2">
        <v>-7776.04</v>
      </c>
      <c r="HU5">
        <v>4400041011</v>
      </c>
      <c r="HW5" t="s">
        <v>3474</v>
      </c>
      <c r="IC5" t="s">
        <v>3471</v>
      </c>
    </row>
    <row r="6" spans="1:237" x14ac:dyDescent="0.3">
      <c r="A6" t="s">
        <v>126</v>
      </c>
      <c r="B6">
        <v>400076</v>
      </c>
      <c r="C6" t="s">
        <v>0</v>
      </c>
      <c r="D6">
        <v>825</v>
      </c>
      <c r="E6" t="s">
        <v>127</v>
      </c>
      <c r="F6">
        <v>400076006</v>
      </c>
      <c r="G6" t="s">
        <v>0</v>
      </c>
      <c r="I6" t="s">
        <v>1</v>
      </c>
      <c r="K6" s="1">
        <v>45259</v>
      </c>
      <c r="L6" s="2">
        <v>1719352.78</v>
      </c>
      <c r="M6" s="2">
        <v>1709516.91</v>
      </c>
      <c r="N6" s="2">
        <v>1719352.78</v>
      </c>
      <c r="O6" s="2">
        <v>1709516.91</v>
      </c>
      <c r="P6">
        <v>3333302394</v>
      </c>
      <c r="Q6" t="s">
        <v>3598</v>
      </c>
      <c r="R6" s="1">
        <v>45259</v>
      </c>
      <c r="T6" s="2">
        <v>-7461.05</v>
      </c>
      <c r="U6" s="2">
        <f>VLOOKUP(T6,'158209 HQ NOV'!Q:Q,1,0)</f>
        <v>-7461.05</v>
      </c>
      <c r="V6" t="s">
        <v>2</v>
      </c>
      <c r="W6" t="s">
        <v>1336</v>
      </c>
      <c r="Y6" t="s">
        <v>176</v>
      </c>
      <c r="BT6" s="1">
        <v>45259</v>
      </c>
      <c r="BU6" s="1">
        <v>45259</v>
      </c>
      <c r="CC6" t="s">
        <v>3</v>
      </c>
      <c r="CK6" t="s">
        <v>3</v>
      </c>
      <c r="CZ6" s="1">
        <v>45259</v>
      </c>
      <c r="EE6" s="2">
        <v>-7461.05</v>
      </c>
      <c r="FS6">
        <v>101290026</v>
      </c>
      <c r="FT6" t="s">
        <v>6</v>
      </c>
      <c r="FU6" t="s">
        <v>2649</v>
      </c>
      <c r="FV6" t="s">
        <v>1335</v>
      </c>
      <c r="FW6" t="s">
        <v>1334</v>
      </c>
      <c r="GH6">
        <v>0</v>
      </c>
      <c r="GI6">
        <v>0</v>
      </c>
      <c r="GJ6">
        <v>1</v>
      </c>
      <c r="GK6" s="2">
        <v>7461.05</v>
      </c>
      <c r="GL6">
        <v>0</v>
      </c>
      <c r="GM6">
        <v>0</v>
      </c>
      <c r="GN6" s="2">
        <v>-7461.05</v>
      </c>
      <c r="HU6">
        <v>101290026</v>
      </c>
      <c r="IC6" t="s">
        <v>3598</v>
      </c>
    </row>
    <row r="7" spans="1:237" x14ac:dyDescent="0.3">
      <c r="A7" t="s">
        <v>126</v>
      </c>
      <c r="B7">
        <v>400076</v>
      </c>
      <c r="C7" t="s">
        <v>0</v>
      </c>
      <c r="D7">
        <v>825</v>
      </c>
      <c r="E7" t="s">
        <v>127</v>
      </c>
      <c r="F7">
        <v>400076006</v>
      </c>
      <c r="G7" t="s">
        <v>0</v>
      </c>
      <c r="I7" t="s">
        <v>1</v>
      </c>
      <c r="K7" s="1">
        <v>45259</v>
      </c>
      <c r="L7" s="2">
        <v>1719352.78</v>
      </c>
      <c r="M7" s="2">
        <v>1709516.91</v>
      </c>
      <c r="N7" s="2">
        <v>1719352.78</v>
      </c>
      <c r="O7" s="2">
        <v>1709516.91</v>
      </c>
      <c r="P7">
        <v>3333302396</v>
      </c>
      <c r="Q7" t="s">
        <v>3597</v>
      </c>
      <c r="R7" s="1">
        <v>45259</v>
      </c>
      <c r="T7" s="2">
        <v>-5980.11</v>
      </c>
      <c r="U7" s="2">
        <f>VLOOKUP(T7,'158209 HQ NOV'!Q:Q,1,0)</f>
        <v>-5980.11</v>
      </c>
      <c r="V7" t="s">
        <v>2</v>
      </c>
      <c r="W7" t="s">
        <v>1341</v>
      </c>
      <c r="Y7" t="s">
        <v>176</v>
      </c>
      <c r="BT7" s="1">
        <v>45259</v>
      </c>
      <c r="BU7" s="1">
        <v>45259</v>
      </c>
      <c r="CC7" t="s">
        <v>3</v>
      </c>
      <c r="CK7" t="s">
        <v>3</v>
      </c>
      <c r="CZ7" s="1">
        <v>45259</v>
      </c>
      <c r="EE7" s="2">
        <v>-5980.11</v>
      </c>
      <c r="FS7" t="s">
        <v>170</v>
      </c>
      <c r="FT7" t="s">
        <v>2736</v>
      </c>
      <c r="FU7" t="s">
        <v>169</v>
      </c>
      <c r="FV7" t="s">
        <v>168</v>
      </c>
      <c r="FW7" t="s">
        <v>5</v>
      </c>
      <c r="FZ7" t="s">
        <v>167</v>
      </c>
      <c r="GH7">
        <v>0</v>
      </c>
      <c r="GI7">
        <v>0</v>
      </c>
      <c r="GJ7">
        <v>1</v>
      </c>
      <c r="GK7" s="2">
        <v>5980.11</v>
      </c>
      <c r="GL7">
        <v>0</v>
      </c>
      <c r="GM7">
        <v>0</v>
      </c>
      <c r="GN7" s="2">
        <v>-5980.11</v>
      </c>
      <c r="HU7">
        <v>4400041011</v>
      </c>
      <c r="HW7" t="s">
        <v>167</v>
      </c>
      <c r="IC7" t="s">
        <v>3597</v>
      </c>
    </row>
    <row r="8" spans="1:237" x14ac:dyDescent="0.3">
      <c r="A8" t="s">
        <v>126</v>
      </c>
      <c r="B8">
        <v>400076</v>
      </c>
      <c r="C8" t="s">
        <v>0</v>
      </c>
      <c r="D8">
        <v>825</v>
      </c>
      <c r="E8" t="s">
        <v>127</v>
      </c>
      <c r="F8">
        <v>400076006</v>
      </c>
      <c r="G8" t="s">
        <v>0</v>
      </c>
      <c r="I8" t="s">
        <v>1</v>
      </c>
      <c r="K8" s="1">
        <v>45238</v>
      </c>
      <c r="L8" s="2">
        <v>3140276.59</v>
      </c>
      <c r="M8" s="2">
        <v>3154871.64</v>
      </c>
      <c r="N8" s="2">
        <v>3140276.59</v>
      </c>
      <c r="O8" s="2">
        <v>3154871.64</v>
      </c>
      <c r="P8">
        <v>3331202675</v>
      </c>
      <c r="Q8" t="s">
        <v>3347</v>
      </c>
      <c r="R8" s="1">
        <v>45238</v>
      </c>
      <c r="T8" s="2">
        <v>-5532.86</v>
      </c>
      <c r="U8" s="2">
        <f>VLOOKUP(T8,'158209 HQ NOV'!Q:Q,1,0)</f>
        <v>-5532.86</v>
      </c>
      <c r="V8" t="s">
        <v>2</v>
      </c>
      <c r="W8" t="s">
        <v>1341</v>
      </c>
      <c r="Y8" t="s">
        <v>176</v>
      </c>
      <c r="BT8" s="1">
        <v>45238</v>
      </c>
      <c r="BU8" s="1">
        <v>45238</v>
      </c>
      <c r="CC8" t="s">
        <v>3</v>
      </c>
      <c r="CK8" t="s">
        <v>3</v>
      </c>
      <c r="CZ8" s="1">
        <v>45238</v>
      </c>
      <c r="EE8" s="2">
        <v>-5532.86</v>
      </c>
      <c r="FS8" t="s">
        <v>170</v>
      </c>
      <c r="FT8" t="s">
        <v>833</v>
      </c>
      <c r="FU8" t="s">
        <v>169</v>
      </c>
      <c r="FV8" t="s">
        <v>168</v>
      </c>
      <c r="FW8" t="s">
        <v>5</v>
      </c>
      <c r="FZ8" t="s">
        <v>167</v>
      </c>
      <c r="GH8">
        <v>0</v>
      </c>
      <c r="GI8">
        <v>0</v>
      </c>
      <c r="GJ8">
        <v>1</v>
      </c>
      <c r="GK8" s="2">
        <v>5532.86</v>
      </c>
      <c r="GL8">
        <v>0</v>
      </c>
      <c r="GM8">
        <v>0</v>
      </c>
      <c r="GN8" s="2">
        <v>-5532.86</v>
      </c>
      <c r="HU8">
        <v>4400041011</v>
      </c>
      <c r="HW8" t="s">
        <v>167</v>
      </c>
      <c r="IC8" t="s">
        <v>3347</v>
      </c>
    </row>
    <row r="9" spans="1:237" x14ac:dyDescent="0.3">
      <c r="A9" t="s">
        <v>126</v>
      </c>
      <c r="B9">
        <v>400076</v>
      </c>
      <c r="C9" t="s">
        <v>0</v>
      </c>
      <c r="D9">
        <v>825</v>
      </c>
      <c r="E9" t="s">
        <v>127</v>
      </c>
      <c r="F9">
        <v>400076006</v>
      </c>
      <c r="G9" t="s">
        <v>0</v>
      </c>
      <c r="I9" t="s">
        <v>1</v>
      </c>
      <c r="K9" s="1">
        <v>45246</v>
      </c>
      <c r="L9" s="2">
        <v>1409933.14</v>
      </c>
      <c r="M9" s="2">
        <v>1383207.12</v>
      </c>
      <c r="N9" s="2">
        <v>1409933.14</v>
      </c>
      <c r="O9" s="2">
        <v>1383207.12</v>
      </c>
      <c r="P9">
        <v>3332000386</v>
      </c>
      <c r="Q9" t="s">
        <v>3465</v>
      </c>
      <c r="R9" s="1">
        <v>45246</v>
      </c>
      <c r="T9" s="2">
        <v>-5413.97</v>
      </c>
      <c r="U9" s="2">
        <f>VLOOKUP(T9,'158209 HQ NOV'!Q:Q,1,0)</f>
        <v>-5413.97</v>
      </c>
      <c r="V9" t="s">
        <v>2</v>
      </c>
      <c r="W9" t="s">
        <v>1341</v>
      </c>
      <c r="Y9" t="s">
        <v>165</v>
      </c>
      <c r="BT9" s="1">
        <v>45246</v>
      </c>
      <c r="BU9" s="1">
        <v>45246</v>
      </c>
      <c r="CC9" t="s">
        <v>3</v>
      </c>
      <c r="CK9" t="s">
        <v>3</v>
      </c>
      <c r="CZ9" s="1">
        <v>45246</v>
      </c>
      <c r="EE9" s="2">
        <v>-5413.97</v>
      </c>
      <c r="FS9" t="s">
        <v>3466</v>
      </c>
      <c r="FT9" t="s">
        <v>3135</v>
      </c>
      <c r="FU9" t="s">
        <v>3467</v>
      </c>
      <c r="FV9" t="s">
        <v>3468</v>
      </c>
      <c r="FW9" t="s">
        <v>3469</v>
      </c>
      <c r="FZ9" t="s">
        <v>3470</v>
      </c>
      <c r="GH9">
        <v>0</v>
      </c>
      <c r="GI9">
        <v>0</v>
      </c>
      <c r="GJ9">
        <v>1</v>
      </c>
      <c r="GK9" s="2">
        <v>5413.97</v>
      </c>
      <c r="GL9">
        <v>0</v>
      </c>
      <c r="GM9">
        <v>0</v>
      </c>
      <c r="GN9" s="2">
        <v>-5413.97</v>
      </c>
      <c r="HU9">
        <v>4400041011</v>
      </c>
      <c r="HW9" t="s">
        <v>3470</v>
      </c>
      <c r="IC9" t="s">
        <v>3465</v>
      </c>
    </row>
    <row r="10" spans="1:237" x14ac:dyDescent="0.3">
      <c r="A10" t="s">
        <v>126</v>
      </c>
      <c r="B10">
        <v>400076</v>
      </c>
      <c r="C10" t="s">
        <v>0</v>
      </c>
      <c r="D10">
        <v>825</v>
      </c>
      <c r="E10" t="s">
        <v>127</v>
      </c>
      <c r="F10">
        <v>400076006</v>
      </c>
      <c r="G10" t="s">
        <v>0</v>
      </c>
      <c r="I10" t="s">
        <v>1</v>
      </c>
      <c r="K10" s="1">
        <v>45259</v>
      </c>
      <c r="L10" s="2">
        <v>1719352.78</v>
      </c>
      <c r="M10" s="2">
        <v>1709516.91</v>
      </c>
      <c r="N10" s="2">
        <v>1719352.78</v>
      </c>
      <c r="O10" s="2">
        <v>1709516.91</v>
      </c>
      <c r="P10">
        <v>3333302395</v>
      </c>
      <c r="Q10" t="s">
        <v>3596</v>
      </c>
      <c r="R10" s="1">
        <v>45259</v>
      </c>
      <c r="T10" s="2">
        <v>-5218.78</v>
      </c>
      <c r="U10" s="2">
        <f>VLOOKUP(T10,'158209 HQ NOV'!Q:Q,1,0)</f>
        <v>-5218.78</v>
      </c>
      <c r="V10" t="s">
        <v>2</v>
      </c>
      <c r="W10" t="s">
        <v>1336</v>
      </c>
      <c r="Y10" t="s">
        <v>176</v>
      </c>
      <c r="BT10" s="1">
        <v>45259</v>
      </c>
      <c r="BU10" s="1">
        <v>45259</v>
      </c>
      <c r="CC10" t="s">
        <v>3</v>
      </c>
      <c r="CK10" t="s">
        <v>3</v>
      </c>
      <c r="CZ10" s="1">
        <v>45259</v>
      </c>
      <c r="EE10" s="2">
        <v>-5218.78</v>
      </c>
      <c r="FS10">
        <v>101290026</v>
      </c>
      <c r="FT10" t="s">
        <v>6</v>
      </c>
      <c r="FU10" t="s">
        <v>2649</v>
      </c>
      <c r="FV10" t="s">
        <v>1335</v>
      </c>
      <c r="FW10" t="s">
        <v>1334</v>
      </c>
      <c r="GH10">
        <v>0</v>
      </c>
      <c r="GI10">
        <v>0</v>
      </c>
      <c r="GJ10">
        <v>1</v>
      </c>
      <c r="GK10" s="2">
        <v>5218.78</v>
      </c>
      <c r="GL10">
        <v>0</v>
      </c>
      <c r="GM10">
        <v>0</v>
      </c>
      <c r="GN10" s="2">
        <v>-5218.78</v>
      </c>
      <c r="HU10">
        <v>101290026</v>
      </c>
      <c r="IC10" t="s">
        <v>3596</v>
      </c>
    </row>
    <row r="11" spans="1:237" x14ac:dyDescent="0.3">
      <c r="A11" t="s">
        <v>126</v>
      </c>
      <c r="B11">
        <v>400076</v>
      </c>
      <c r="C11" t="s">
        <v>0</v>
      </c>
      <c r="D11">
        <v>825</v>
      </c>
      <c r="E11" t="s">
        <v>127</v>
      </c>
      <c r="F11">
        <v>400076006</v>
      </c>
      <c r="G11" t="s">
        <v>0</v>
      </c>
      <c r="I11" t="s">
        <v>1</v>
      </c>
      <c r="K11" s="1">
        <v>45238</v>
      </c>
      <c r="L11" s="2">
        <v>3140276.59</v>
      </c>
      <c r="M11" s="2">
        <v>3154871.64</v>
      </c>
      <c r="N11" s="2">
        <v>3140276.59</v>
      </c>
      <c r="O11" s="2">
        <v>3154871.64</v>
      </c>
      <c r="P11">
        <v>3331202680</v>
      </c>
      <c r="Q11" t="s">
        <v>3342</v>
      </c>
      <c r="R11" s="1">
        <v>45238</v>
      </c>
      <c r="T11" s="2">
        <v>-5018.8999999999996</v>
      </c>
      <c r="U11" s="2">
        <f>VLOOKUP(T11,'158209 HQ NOV'!Q:Q,1,0)</f>
        <v>-5018.8999999999996</v>
      </c>
      <c r="V11" t="s">
        <v>2</v>
      </c>
      <c r="W11" t="s">
        <v>1341</v>
      </c>
      <c r="Y11" t="s">
        <v>176</v>
      </c>
      <c r="BT11" s="1">
        <v>45238</v>
      </c>
      <c r="BU11" s="1">
        <v>45238</v>
      </c>
      <c r="CC11" t="s">
        <v>3</v>
      </c>
      <c r="CK11" t="s">
        <v>3</v>
      </c>
      <c r="CZ11" s="1">
        <v>45238</v>
      </c>
      <c r="EE11" s="2">
        <v>-5018.8999999999996</v>
      </c>
      <c r="FS11">
        <v>50146659635</v>
      </c>
      <c r="FT11" t="s">
        <v>3343</v>
      </c>
      <c r="FU11" t="s">
        <v>3344</v>
      </c>
      <c r="FV11" t="s">
        <v>3345</v>
      </c>
      <c r="FW11" t="s">
        <v>5</v>
      </c>
      <c r="FZ11" t="s">
        <v>3346</v>
      </c>
      <c r="GH11">
        <v>0</v>
      </c>
      <c r="GI11">
        <v>0</v>
      </c>
      <c r="GJ11">
        <v>1</v>
      </c>
      <c r="GK11" s="2">
        <v>5018.8999999999996</v>
      </c>
      <c r="GL11">
        <v>0</v>
      </c>
      <c r="GM11">
        <v>0</v>
      </c>
      <c r="GN11" s="2">
        <v>-5018.8999999999996</v>
      </c>
      <c r="HU11">
        <v>4400041011</v>
      </c>
      <c r="HW11" t="s">
        <v>3346</v>
      </c>
      <c r="IC11" t="s">
        <v>3342</v>
      </c>
    </row>
    <row r="12" spans="1:237" x14ac:dyDescent="0.3">
      <c r="A12" t="s">
        <v>126</v>
      </c>
      <c r="B12">
        <v>400076</v>
      </c>
      <c r="C12" t="s">
        <v>0</v>
      </c>
      <c r="D12">
        <v>825</v>
      </c>
      <c r="E12" t="s">
        <v>127</v>
      </c>
      <c r="F12">
        <v>400076006</v>
      </c>
      <c r="G12" t="s">
        <v>0</v>
      </c>
      <c r="I12" t="s">
        <v>1</v>
      </c>
      <c r="K12" s="1">
        <v>45246</v>
      </c>
      <c r="L12" s="2">
        <v>1409933.14</v>
      </c>
      <c r="M12" s="2">
        <v>1383207.12</v>
      </c>
      <c r="N12" s="2">
        <v>1409933.14</v>
      </c>
      <c r="O12" s="2">
        <v>1383207.12</v>
      </c>
      <c r="P12">
        <v>3332000379</v>
      </c>
      <c r="Q12" t="s">
        <v>3458</v>
      </c>
      <c r="R12" s="1">
        <v>45246</v>
      </c>
      <c r="T12" s="2">
        <v>-4726.12</v>
      </c>
      <c r="U12" s="2">
        <f>VLOOKUP(T12,'158209 HQ NOV'!Q:Q,1,0)</f>
        <v>-4726.12</v>
      </c>
      <c r="V12" t="s">
        <v>2</v>
      </c>
      <c r="W12" t="s">
        <v>1341</v>
      </c>
      <c r="Y12" t="s">
        <v>176</v>
      </c>
      <c r="BT12" s="1">
        <v>45246</v>
      </c>
      <c r="BU12" s="1">
        <v>45246</v>
      </c>
      <c r="CC12" t="s">
        <v>3</v>
      </c>
      <c r="CK12" t="s">
        <v>3</v>
      </c>
      <c r="CZ12" s="1">
        <v>45246</v>
      </c>
      <c r="EE12" s="2">
        <v>-4726.12</v>
      </c>
      <c r="FS12" t="s">
        <v>3459</v>
      </c>
      <c r="FT12" t="s">
        <v>3460</v>
      </c>
      <c r="FU12" t="s">
        <v>3461</v>
      </c>
      <c r="FV12" t="s">
        <v>3462</v>
      </c>
      <c r="FW12" t="s">
        <v>3463</v>
      </c>
      <c r="FZ12" t="s">
        <v>3464</v>
      </c>
      <c r="GH12">
        <v>0</v>
      </c>
      <c r="GI12">
        <v>0</v>
      </c>
      <c r="GJ12">
        <v>1</v>
      </c>
      <c r="GK12" s="2">
        <v>4726.12</v>
      </c>
      <c r="GL12">
        <v>0</v>
      </c>
      <c r="GM12">
        <v>0</v>
      </c>
      <c r="GN12" s="2">
        <v>-4726.12</v>
      </c>
      <c r="HU12">
        <v>4400041011</v>
      </c>
      <c r="HW12" t="s">
        <v>3464</v>
      </c>
      <c r="IC12" t="s">
        <v>3458</v>
      </c>
    </row>
    <row r="13" spans="1:237" x14ac:dyDescent="0.3">
      <c r="A13" t="s">
        <v>126</v>
      </c>
      <c r="B13">
        <v>400076</v>
      </c>
      <c r="C13" t="s">
        <v>0</v>
      </c>
      <c r="D13">
        <v>825</v>
      </c>
      <c r="E13" t="s">
        <v>127</v>
      </c>
      <c r="F13">
        <v>400076006</v>
      </c>
      <c r="G13" t="s">
        <v>0</v>
      </c>
      <c r="I13" t="s">
        <v>1</v>
      </c>
      <c r="K13" s="1">
        <v>45259</v>
      </c>
      <c r="L13" s="2">
        <v>1719352.78</v>
      </c>
      <c r="M13" s="2">
        <v>1709516.91</v>
      </c>
      <c r="N13" s="2">
        <v>1719352.78</v>
      </c>
      <c r="O13" s="2">
        <v>1709516.91</v>
      </c>
      <c r="P13">
        <v>3333302380</v>
      </c>
      <c r="Q13" t="s">
        <v>3595</v>
      </c>
      <c r="R13" s="1">
        <v>45259</v>
      </c>
      <c r="T13" s="2">
        <v>-3148.29</v>
      </c>
      <c r="U13" s="2">
        <f>VLOOKUP(T13,'158209 HQ NOV'!Q:Q,1,0)</f>
        <v>-3148.29</v>
      </c>
      <c r="V13" t="s">
        <v>2</v>
      </c>
      <c r="W13" t="s">
        <v>1336</v>
      </c>
      <c r="Y13" t="s">
        <v>176</v>
      </c>
      <c r="BT13" s="1">
        <v>45259</v>
      </c>
      <c r="BU13" s="1">
        <v>45259</v>
      </c>
      <c r="CC13" t="s">
        <v>3</v>
      </c>
      <c r="CK13" t="s">
        <v>3</v>
      </c>
      <c r="CZ13" s="1">
        <v>45259</v>
      </c>
      <c r="EE13" s="2">
        <v>-3148.29</v>
      </c>
      <c r="FS13">
        <v>101290026</v>
      </c>
      <c r="FT13" t="s">
        <v>6</v>
      </c>
      <c r="FU13" t="s">
        <v>2649</v>
      </c>
      <c r="FV13" t="s">
        <v>1335</v>
      </c>
      <c r="FW13" t="s">
        <v>1334</v>
      </c>
      <c r="GH13">
        <v>0</v>
      </c>
      <c r="GI13">
        <v>0</v>
      </c>
      <c r="GJ13">
        <v>1</v>
      </c>
      <c r="GK13" s="2">
        <v>3148.29</v>
      </c>
      <c r="GL13">
        <v>0</v>
      </c>
      <c r="GM13">
        <v>0</v>
      </c>
      <c r="GN13" s="2">
        <v>-3148.29</v>
      </c>
      <c r="HU13">
        <v>101290026</v>
      </c>
      <c r="IC13" t="s">
        <v>3595</v>
      </c>
    </row>
    <row r="14" spans="1:237" x14ac:dyDescent="0.3">
      <c r="A14" t="s">
        <v>126</v>
      </c>
      <c r="B14">
        <v>400076</v>
      </c>
      <c r="C14" t="s">
        <v>0</v>
      </c>
      <c r="D14">
        <v>825</v>
      </c>
      <c r="E14" t="s">
        <v>127</v>
      </c>
      <c r="F14">
        <v>400076006</v>
      </c>
      <c r="G14" t="s">
        <v>0</v>
      </c>
      <c r="I14" t="s">
        <v>1</v>
      </c>
      <c r="K14" s="1">
        <v>45246</v>
      </c>
      <c r="L14" s="2">
        <v>1409933.14</v>
      </c>
      <c r="M14" s="2">
        <v>1383207.12</v>
      </c>
      <c r="N14" s="2">
        <v>1409933.14</v>
      </c>
      <c r="O14" s="2">
        <v>1383207.12</v>
      </c>
      <c r="P14">
        <v>3332000528</v>
      </c>
      <c r="Q14" t="s">
        <v>3453</v>
      </c>
      <c r="R14" s="1">
        <v>45246</v>
      </c>
      <c r="T14" s="2">
        <v>-3014.66</v>
      </c>
      <c r="U14" s="2">
        <f>VLOOKUP(T14,'158209 HQ NOV'!Q:Q,1,0)</f>
        <v>-3014.66</v>
      </c>
      <c r="V14" t="s">
        <v>2</v>
      </c>
      <c r="W14" t="s">
        <v>1341</v>
      </c>
      <c r="Y14" t="s">
        <v>176</v>
      </c>
      <c r="BT14" s="1">
        <v>45246</v>
      </c>
      <c r="BU14" s="1">
        <v>45246</v>
      </c>
      <c r="CC14" t="s">
        <v>3</v>
      </c>
      <c r="CK14" t="s">
        <v>3</v>
      </c>
      <c r="CZ14" s="1">
        <v>45246</v>
      </c>
      <c r="EE14" s="2">
        <v>-3014.66</v>
      </c>
      <c r="FS14">
        <v>715158035</v>
      </c>
      <c r="FT14" t="s">
        <v>3454</v>
      </c>
      <c r="FU14" t="s">
        <v>3455</v>
      </c>
      <c r="FV14" t="s">
        <v>3456</v>
      </c>
      <c r="FW14" t="s">
        <v>5</v>
      </c>
      <c r="FZ14" t="s">
        <v>3457</v>
      </c>
      <c r="GH14">
        <v>0</v>
      </c>
      <c r="GI14">
        <v>0</v>
      </c>
      <c r="GJ14">
        <v>1</v>
      </c>
      <c r="GK14" s="2">
        <v>3014.66</v>
      </c>
      <c r="GL14">
        <v>0</v>
      </c>
      <c r="GM14">
        <v>0</v>
      </c>
      <c r="GN14" s="2">
        <v>-3014.66</v>
      </c>
      <c r="HU14">
        <v>4400041011</v>
      </c>
      <c r="HW14" t="s">
        <v>3457</v>
      </c>
      <c r="IC14" t="s">
        <v>3453</v>
      </c>
    </row>
    <row r="15" spans="1:237" x14ac:dyDescent="0.3">
      <c r="A15" t="s">
        <v>126</v>
      </c>
      <c r="B15">
        <v>400076</v>
      </c>
      <c r="C15" t="s">
        <v>0</v>
      </c>
      <c r="D15">
        <v>825</v>
      </c>
      <c r="E15" t="s">
        <v>127</v>
      </c>
      <c r="F15">
        <v>400076006</v>
      </c>
      <c r="G15" t="s">
        <v>0</v>
      </c>
      <c r="I15" t="s">
        <v>1</v>
      </c>
      <c r="K15" s="1">
        <v>45237</v>
      </c>
      <c r="L15" s="2">
        <v>3139950.2</v>
      </c>
      <c r="M15" s="2">
        <v>3140276.59</v>
      </c>
      <c r="N15" s="2">
        <v>3139950.2</v>
      </c>
      <c r="O15" s="2">
        <v>3140276.59</v>
      </c>
      <c r="P15">
        <v>3331103360</v>
      </c>
      <c r="Q15" t="s">
        <v>3332</v>
      </c>
      <c r="R15" s="1">
        <v>45237</v>
      </c>
      <c r="T15" s="2">
        <v>-2466.9299999999998</v>
      </c>
      <c r="U15" s="2">
        <f>VLOOKUP(T15,'158209 HQ NOV'!Q:Q,1,0)</f>
        <v>-2466.9299999999998</v>
      </c>
      <c r="V15" t="s">
        <v>2</v>
      </c>
      <c r="W15" t="s">
        <v>1341</v>
      </c>
      <c r="Y15" t="s">
        <v>176</v>
      </c>
      <c r="BT15" s="1">
        <v>45237</v>
      </c>
      <c r="BU15" s="1">
        <v>45237</v>
      </c>
      <c r="CC15" t="s">
        <v>3</v>
      </c>
      <c r="CK15" t="s">
        <v>3</v>
      </c>
      <c r="CZ15" s="1">
        <v>45237</v>
      </c>
      <c r="EE15" s="2">
        <v>-2466.9299999999998</v>
      </c>
      <c r="FS15">
        <v>90222431</v>
      </c>
      <c r="FT15" t="s">
        <v>17</v>
      </c>
      <c r="FU15" t="s">
        <v>18</v>
      </c>
      <c r="FV15" t="s">
        <v>19</v>
      </c>
      <c r="FW15" t="s">
        <v>20</v>
      </c>
      <c r="FZ15" t="s">
        <v>21</v>
      </c>
      <c r="GH15">
        <v>0</v>
      </c>
      <c r="GI15">
        <v>0</v>
      </c>
      <c r="GJ15">
        <v>1</v>
      </c>
      <c r="GK15" s="2">
        <v>2466.9299999999998</v>
      </c>
      <c r="GL15">
        <v>0</v>
      </c>
      <c r="GM15">
        <v>0</v>
      </c>
      <c r="GN15" s="2">
        <v>-2466.9299999999998</v>
      </c>
      <c r="HU15">
        <v>4400041011</v>
      </c>
      <c r="HW15" t="s">
        <v>21</v>
      </c>
      <c r="IC15" t="s">
        <v>3332</v>
      </c>
    </row>
    <row r="16" spans="1:237" x14ac:dyDescent="0.3">
      <c r="A16" t="s">
        <v>126</v>
      </c>
      <c r="B16">
        <v>400076</v>
      </c>
      <c r="C16" t="s">
        <v>0</v>
      </c>
      <c r="D16">
        <v>825</v>
      </c>
      <c r="E16" t="s">
        <v>127</v>
      </c>
      <c r="F16">
        <v>400076006</v>
      </c>
      <c r="G16" t="s">
        <v>0</v>
      </c>
      <c r="I16" t="s">
        <v>1</v>
      </c>
      <c r="K16" s="1">
        <v>45259</v>
      </c>
      <c r="L16" s="2">
        <v>1719352.78</v>
      </c>
      <c r="M16" s="2">
        <v>1709516.91</v>
      </c>
      <c r="N16" s="2">
        <v>1719352.78</v>
      </c>
      <c r="O16" s="2">
        <v>1709516.91</v>
      </c>
      <c r="P16">
        <v>3333302384</v>
      </c>
      <c r="Q16" t="s">
        <v>3594</v>
      </c>
      <c r="R16" s="1">
        <v>45259</v>
      </c>
      <c r="T16" s="2">
        <v>-1836.43</v>
      </c>
      <c r="U16" s="2">
        <f>VLOOKUP(T16,'158209 HQ NOV'!Q:Q,1,0)</f>
        <v>-1836.43</v>
      </c>
      <c r="V16" t="s">
        <v>2</v>
      </c>
      <c r="W16" t="s">
        <v>1336</v>
      </c>
      <c r="Y16" t="s">
        <v>176</v>
      </c>
      <c r="BT16" s="1">
        <v>45259</v>
      </c>
      <c r="BU16" s="1">
        <v>45259</v>
      </c>
      <c r="CC16" t="s">
        <v>3</v>
      </c>
      <c r="CK16" t="s">
        <v>3</v>
      </c>
      <c r="CZ16" s="1">
        <v>45259</v>
      </c>
      <c r="EE16" s="2">
        <v>-1836.43</v>
      </c>
      <c r="FS16">
        <v>101290026</v>
      </c>
      <c r="FT16" t="s">
        <v>6</v>
      </c>
      <c r="FU16" t="s">
        <v>2649</v>
      </c>
      <c r="FV16" t="s">
        <v>1335</v>
      </c>
      <c r="FW16" t="s">
        <v>1334</v>
      </c>
      <c r="GH16">
        <v>0</v>
      </c>
      <c r="GI16">
        <v>0</v>
      </c>
      <c r="GJ16">
        <v>1</v>
      </c>
      <c r="GK16" s="2">
        <v>1836.43</v>
      </c>
      <c r="GL16">
        <v>0</v>
      </c>
      <c r="GM16">
        <v>0</v>
      </c>
      <c r="GN16" s="2">
        <v>-1836.43</v>
      </c>
      <c r="HU16">
        <v>101290026</v>
      </c>
      <c r="IC16" t="s">
        <v>3594</v>
      </c>
    </row>
    <row r="17" spans="1:237" x14ac:dyDescent="0.3">
      <c r="A17" t="s">
        <v>126</v>
      </c>
      <c r="B17">
        <v>400076</v>
      </c>
      <c r="C17" t="s">
        <v>0</v>
      </c>
      <c r="D17">
        <v>825</v>
      </c>
      <c r="E17" t="s">
        <v>127</v>
      </c>
      <c r="F17">
        <v>400076006</v>
      </c>
      <c r="G17" t="s">
        <v>0</v>
      </c>
      <c r="I17" t="s">
        <v>1</v>
      </c>
      <c r="K17" s="1">
        <v>45246</v>
      </c>
      <c r="L17" s="2">
        <v>1409933.14</v>
      </c>
      <c r="M17" s="2">
        <v>1383207.12</v>
      </c>
      <c r="N17" s="2">
        <v>1409933.14</v>
      </c>
      <c r="O17" s="2">
        <v>1383207.12</v>
      </c>
      <c r="P17">
        <v>3332000490</v>
      </c>
      <c r="Q17" t="s">
        <v>3449</v>
      </c>
      <c r="R17" s="1">
        <v>45246</v>
      </c>
      <c r="T17" s="2">
        <v>-1755.81</v>
      </c>
      <c r="U17" s="2">
        <f>VLOOKUP(T17,'158209 HQ NOV'!Q:Q,1,0)</f>
        <v>-1755.81</v>
      </c>
      <c r="V17" t="s">
        <v>2</v>
      </c>
      <c r="W17" t="s">
        <v>1341</v>
      </c>
      <c r="Y17" t="s">
        <v>176</v>
      </c>
      <c r="BT17" s="1">
        <v>45246</v>
      </c>
      <c r="BU17" s="1">
        <v>45246</v>
      </c>
      <c r="CC17" t="s">
        <v>3</v>
      </c>
      <c r="CK17" t="s">
        <v>3</v>
      </c>
      <c r="CZ17" s="1">
        <v>45246</v>
      </c>
      <c r="EE17" s="2">
        <v>-1755.81</v>
      </c>
      <c r="FS17">
        <v>568244304</v>
      </c>
      <c r="FT17" t="s">
        <v>77</v>
      </c>
      <c r="FU17" t="s">
        <v>3450</v>
      </c>
      <c r="FV17" t="s">
        <v>3451</v>
      </c>
      <c r="FZ17" t="s">
        <v>3452</v>
      </c>
      <c r="GH17">
        <v>0</v>
      </c>
      <c r="GI17">
        <v>0</v>
      </c>
      <c r="GJ17">
        <v>1</v>
      </c>
      <c r="GK17" s="2">
        <v>1755.81</v>
      </c>
      <c r="GL17">
        <v>0</v>
      </c>
      <c r="GM17">
        <v>0</v>
      </c>
      <c r="GN17" s="2">
        <v>-1755.81</v>
      </c>
      <c r="HU17">
        <v>4400041011</v>
      </c>
      <c r="HW17" t="s">
        <v>3452</v>
      </c>
      <c r="IC17" t="s">
        <v>3449</v>
      </c>
    </row>
    <row r="18" spans="1:237" x14ac:dyDescent="0.3">
      <c r="A18" t="s">
        <v>126</v>
      </c>
      <c r="B18">
        <v>400076</v>
      </c>
      <c r="C18" t="s">
        <v>0</v>
      </c>
      <c r="D18">
        <v>825</v>
      </c>
      <c r="E18" t="s">
        <v>127</v>
      </c>
      <c r="F18">
        <v>400076006</v>
      </c>
      <c r="G18" t="s">
        <v>0</v>
      </c>
      <c r="I18" t="s">
        <v>1</v>
      </c>
      <c r="K18" s="1">
        <v>45246</v>
      </c>
      <c r="L18" s="2">
        <v>1409933.14</v>
      </c>
      <c r="M18" s="2">
        <v>1383207.12</v>
      </c>
      <c r="N18" s="2">
        <v>1409933.14</v>
      </c>
      <c r="O18" s="2">
        <v>1383207.12</v>
      </c>
      <c r="P18">
        <v>3332000328</v>
      </c>
      <c r="Q18" t="s">
        <v>3446</v>
      </c>
      <c r="R18" s="1">
        <v>45246</v>
      </c>
      <c r="T18" s="2">
        <v>-1546.88</v>
      </c>
      <c r="U18" s="2">
        <f>VLOOKUP(T18,'158209 HQ NOV'!Q:Q,1,0)</f>
        <v>-1546.88</v>
      </c>
      <c r="V18" t="s">
        <v>2</v>
      </c>
      <c r="W18" t="s">
        <v>1341</v>
      </c>
      <c r="Y18" t="s">
        <v>176</v>
      </c>
      <c r="BT18" s="1">
        <v>45246</v>
      </c>
      <c r="BU18" s="1">
        <v>45246</v>
      </c>
      <c r="CC18" t="s">
        <v>3</v>
      </c>
      <c r="CK18" t="s">
        <v>3</v>
      </c>
      <c r="CZ18" s="1">
        <v>45246</v>
      </c>
      <c r="EE18" s="2">
        <v>-1546.88</v>
      </c>
      <c r="FS18">
        <v>393061957725</v>
      </c>
      <c r="FT18" t="s">
        <v>683</v>
      </c>
      <c r="FU18" t="s">
        <v>3447</v>
      </c>
      <c r="FV18" t="s">
        <v>3447</v>
      </c>
      <c r="FW18" t="s">
        <v>3447</v>
      </c>
      <c r="FZ18" t="s">
        <v>3448</v>
      </c>
      <c r="GH18">
        <v>0</v>
      </c>
      <c r="GI18">
        <v>0</v>
      </c>
      <c r="GJ18">
        <v>1</v>
      </c>
      <c r="GK18" s="2">
        <v>1546.88</v>
      </c>
      <c r="GL18">
        <v>0</v>
      </c>
      <c r="GM18">
        <v>0</v>
      </c>
      <c r="GN18" s="2">
        <v>-1546.88</v>
      </c>
      <c r="HU18">
        <v>4400041011</v>
      </c>
      <c r="HW18" t="s">
        <v>3448</v>
      </c>
      <c r="IC18" t="s">
        <v>3446</v>
      </c>
    </row>
    <row r="19" spans="1:237" x14ac:dyDescent="0.3">
      <c r="A19" t="s">
        <v>126</v>
      </c>
      <c r="B19">
        <v>400076</v>
      </c>
      <c r="C19" t="s">
        <v>0</v>
      </c>
      <c r="D19">
        <v>825</v>
      </c>
      <c r="E19" t="s">
        <v>127</v>
      </c>
      <c r="F19">
        <v>400076006</v>
      </c>
      <c r="G19" t="s">
        <v>0</v>
      </c>
      <c r="I19" t="s">
        <v>1</v>
      </c>
      <c r="K19" s="1">
        <v>45246</v>
      </c>
      <c r="L19" s="2">
        <v>1409933.14</v>
      </c>
      <c r="M19" s="2">
        <v>1383207.12</v>
      </c>
      <c r="N19" s="2">
        <v>1409933.14</v>
      </c>
      <c r="O19" s="2">
        <v>1383207.12</v>
      </c>
      <c r="P19">
        <v>3332000272</v>
      </c>
      <c r="Q19" t="s">
        <v>3445</v>
      </c>
      <c r="R19" s="1">
        <v>45246</v>
      </c>
      <c r="T19" s="2">
        <v>-1434.04</v>
      </c>
      <c r="U19" s="2">
        <f>VLOOKUP(T19,'158209 HQ NOV'!Q:Q,1,0)</f>
        <v>-1434.04</v>
      </c>
      <c r="V19" t="s">
        <v>2</v>
      </c>
      <c r="W19" t="s">
        <v>1341</v>
      </c>
      <c r="Y19" t="s">
        <v>176</v>
      </c>
      <c r="BT19" s="1">
        <v>45246</v>
      </c>
      <c r="BU19" s="1">
        <v>45246</v>
      </c>
      <c r="CC19" t="s">
        <v>3</v>
      </c>
      <c r="CK19" t="s">
        <v>3</v>
      </c>
      <c r="CZ19" s="1">
        <v>45246</v>
      </c>
      <c r="EE19" s="2">
        <v>-1434.04</v>
      </c>
      <c r="FS19">
        <v>90222431</v>
      </c>
      <c r="FT19" t="s">
        <v>17</v>
      </c>
      <c r="FU19" t="s">
        <v>18</v>
      </c>
      <c r="FV19" t="s">
        <v>19</v>
      </c>
      <c r="FW19" t="s">
        <v>20</v>
      </c>
      <c r="FZ19" t="s">
        <v>21</v>
      </c>
      <c r="GH19">
        <v>0</v>
      </c>
      <c r="GI19">
        <v>0</v>
      </c>
      <c r="GJ19">
        <v>1</v>
      </c>
      <c r="GK19" s="2">
        <v>1434.04</v>
      </c>
      <c r="GL19">
        <v>0</v>
      </c>
      <c r="GM19">
        <v>0</v>
      </c>
      <c r="GN19" s="2">
        <v>-1434.04</v>
      </c>
      <c r="HU19">
        <v>4400041011</v>
      </c>
      <c r="HW19" t="s">
        <v>21</v>
      </c>
      <c r="IC19" t="s">
        <v>3445</v>
      </c>
    </row>
    <row r="20" spans="1:237" x14ac:dyDescent="0.3">
      <c r="A20" t="s">
        <v>126</v>
      </c>
      <c r="B20">
        <v>400076</v>
      </c>
      <c r="C20" t="s">
        <v>0</v>
      </c>
      <c r="D20">
        <v>825</v>
      </c>
      <c r="E20" t="s">
        <v>127</v>
      </c>
      <c r="F20">
        <v>400076006</v>
      </c>
      <c r="G20" t="s">
        <v>0</v>
      </c>
      <c r="I20" t="s">
        <v>1</v>
      </c>
      <c r="K20" s="1">
        <v>45246</v>
      </c>
      <c r="L20" s="2">
        <v>1409933.14</v>
      </c>
      <c r="M20" s="2">
        <v>1383207.12</v>
      </c>
      <c r="N20" s="2">
        <v>1409933.14</v>
      </c>
      <c r="O20" s="2">
        <v>1383207.12</v>
      </c>
      <c r="P20">
        <v>3332000304</v>
      </c>
      <c r="Q20" t="s">
        <v>3440</v>
      </c>
      <c r="R20" s="1">
        <v>45246</v>
      </c>
      <c r="T20" s="2">
        <v>-1276.9000000000001</v>
      </c>
      <c r="U20" s="2">
        <f>VLOOKUP(T20,'158209 HQ NOV'!Q:Q,1,0)</f>
        <v>-1276.9000000000001</v>
      </c>
      <c r="V20" t="s">
        <v>2</v>
      </c>
      <c r="W20" t="s">
        <v>1341</v>
      </c>
      <c r="Y20" t="s">
        <v>176</v>
      </c>
      <c r="BT20" s="1">
        <v>45246</v>
      </c>
      <c r="BU20" s="1">
        <v>45246</v>
      </c>
      <c r="CC20" t="s">
        <v>3</v>
      </c>
      <c r="CK20" t="s">
        <v>3</v>
      </c>
      <c r="CZ20" s="1">
        <v>45246</v>
      </c>
      <c r="EE20" s="2">
        <v>-1276.9000000000001</v>
      </c>
      <c r="FS20" t="s">
        <v>3441</v>
      </c>
      <c r="FT20" t="s">
        <v>22</v>
      </c>
      <c r="FU20" t="s">
        <v>3442</v>
      </c>
      <c r="FV20" t="s">
        <v>3443</v>
      </c>
      <c r="FZ20" t="s">
        <v>3444</v>
      </c>
      <c r="GH20">
        <v>0</v>
      </c>
      <c r="GI20">
        <v>0</v>
      </c>
      <c r="GJ20">
        <v>1</v>
      </c>
      <c r="GK20" s="2">
        <v>1276.9000000000001</v>
      </c>
      <c r="GL20">
        <v>0</v>
      </c>
      <c r="GM20">
        <v>0</v>
      </c>
      <c r="GN20" s="2">
        <v>-1276.9000000000001</v>
      </c>
      <c r="HU20">
        <v>4400041011</v>
      </c>
      <c r="HW20" t="s">
        <v>3444</v>
      </c>
      <c r="IC20" t="s">
        <v>3440</v>
      </c>
    </row>
    <row r="21" spans="1:237" x14ac:dyDescent="0.3">
      <c r="A21" t="s">
        <v>126</v>
      </c>
      <c r="B21">
        <v>400076</v>
      </c>
      <c r="C21" t="s">
        <v>0</v>
      </c>
      <c r="D21">
        <v>825</v>
      </c>
      <c r="E21" t="s">
        <v>127</v>
      </c>
      <c r="F21">
        <v>400076006</v>
      </c>
      <c r="G21" t="s">
        <v>0</v>
      </c>
      <c r="I21" t="s">
        <v>1</v>
      </c>
      <c r="K21" s="1">
        <v>45237</v>
      </c>
      <c r="L21" s="2">
        <v>3139950.2</v>
      </c>
      <c r="M21" s="2">
        <v>3140276.59</v>
      </c>
      <c r="N21" s="2">
        <v>3139950.2</v>
      </c>
      <c r="O21" s="2">
        <v>3140276.59</v>
      </c>
      <c r="P21">
        <v>3331103367</v>
      </c>
      <c r="Q21" t="s">
        <v>3327</v>
      </c>
      <c r="R21" s="1">
        <v>45237</v>
      </c>
      <c r="T21" s="2">
        <v>-1113.56</v>
      </c>
      <c r="U21" s="2">
        <f>VLOOKUP(T21,'158209 HQ NOV'!Q:Q,1,0)</f>
        <v>-1113.56</v>
      </c>
      <c r="V21" t="s">
        <v>2</v>
      </c>
      <c r="W21" t="s">
        <v>1341</v>
      </c>
      <c r="Y21" t="s">
        <v>176</v>
      </c>
      <c r="BT21" s="1">
        <v>45237</v>
      </c>
      <c r="BU21" s="1">
        <v>45237</v>
      </c>
      <c r="CC21" t="s">
        <v>3</v>
      </c>
      <c r="CK21" t="s">
        <v>3</v>
      </c>
      <c r="CZ21" s="1">
        <v>45237</v>
      </c>
      <c r="EE21" s="2">
        <v>-1113.56</v>
      </c>
      <c r="FS21">
        <v>132430000259</v>
      </c>
      <c r="FT21" t="s">
        <v>3328</v>
      </c>
      <c r="FU21" t="s">
        <v>3329</v>
      </c>
      <c r="FV21" t="s">
        <v>3330</v>
      </c>
      <c r="FW21" t="s">
        <v>5</v>
      </c>
      <c r="FZ21" t="s">
        <v>3331</v>
      </c>
      <c r="GH21">
        <v>0</v>
      </c>
      <c r="GI21">
        <v>0</v>
      </c>
      <c r="GJ21">
        <v>1</v>
      </c>
      <c r="GK21" s="2">
        <v>1113.56</v>
      </c>
      <c r="GL21">
        <v>0</v>
      </c>
      <c r="GM21">
        <v>0</v>
      </c>
      <c r="GN21" s="2">
        <v>-1113.56</v>
      </c>
      <c r="HU21">
        <v>4400041011</v>
      </c>
      <c r="HW21" t="s">
        <v>3331</v>
      </c>
      <c r="IC21" t="s">
        <v>3327</v>
      </c>
    </row>
    <row r="22" spans="1:237" x14ac:dyDescent="0.3">
      <c r="A22" t="s">
        <v>126</v>
      </c>
      <c r="B22">
        <v>400076</v>
      </c>
      <c r="C22" t="s">
        <v>0</v>
      </c>
      <c r="D22">
        <v>825</v>
      </c>
      <c r="E22" t="s">
        <v>127</v>
      </c>
      <c r="F22">
        <v>400076006</v>
      </c>
      <c r="G22" t="s">
        <v>0</v>
      </c>
      <c r="I22" t="s">
        <v>1</v>
      </c>
      <c r="K22" s="1">
        <v>45246</v>
      </c>
      <c r="L22" s="2">
        <v>1409933.14</v>
      </c>
      <c r="M22" s="2">
        <v>1383207.12</v>
      </c>
      <c r="N22" s="2">
        <v>1409933.14</v>
      </c>
      <c r="O22" s="2">
        <v>1383207.12</v>
      </c>
      <c r="P22">
        <v>3332000575</v>
      </c>
      <c r="Q22" t="s">
        <v>3436</v>
      </c>
      <c r="R22" s="1">
        <v>45246</v>
      </c>
      <c r="T22" s="2">
        <v>-1065.23</v>
      </c>
      <c r="U22" s="2">
        <f>VLOOKUP(T22,'158209 HQ NOV'!Q:Q,1,0)</f>
        <v>-1065.23</v>
      </c>
      <c r="V22" t="s">
        <v>2</v>
      </c>
      <c r="W22" t="s">
        <v>1341</v>
      </c>
      <c r="Y22" t="s">
        <v>176</v>
      </c>
      <c r="BT22" s="1">
        <v>45246</v>
      </c>
      <c r="BU22" s="1">
        <v>45246</v>
      </c>
      <c r="CC22" t="s">
        <v>3</v>
      </c>
      <c r="CK22" t="s">
        <v>3</v>
      </c>
      <c r="CZ22" s="1">
        <v>45246</v>
      </c>
      <c r="EE22" s="2">
        <v>-1065.23</v>
      </c>
      <c r="FS22">
        <v>911926307</v>
      </c>
      <c r="FT22" t="s">
        <v>3437</v>
      </c>
      <c r="FU22" t="s">
        <v>3438</v>
      </c>
      <c r="FV22" t="s">
        <v>1364</v>
      </c>
      <c r="FW22" t="s">
        <v>5</v>
      </c>
      <c r="FZ22" t="s">
        <v>3439</v>
      </c>
      <c r="GH22">
        <v>0</v>
      </c>
      <c r="GI22">
        <v>0</v>
      </c>
      <c r="GJ22">
        <v>1</v>
      </c>
      <c r="GK22" s="2">
        <v>1065.23</v>
      </c>
      <c r="GL22">
        <v>0</v>
      </c>
      <c r="GM22">
        <v>0</v>
      </c>
      <c r="GN22" s="2">
        <v>-1065.23</v>
      </c>
      <c r="HU22">
        <v>4400041011</v>
      </c>
      <c r="HW22" t="s">
        <v>3439</v>
      </c>
      <c r="IC22" t="s">
        <v>3436</v>
      </c>
    </row>
    <row r="23" spans="1:237" x14ac:dyDescent="0.3">
      <c r="A23" t="s">
        <v>126</v>
      </c>
      <c r="B23">
        <v>400076</v>
      </c>
      <c r="C23" t="s">
        <v>0</v>
      </c>
      <c r="D23">
        <v>825</v>
      </c>
      <c r="E23" t="s">
        <v>127</v>
      </c>
      <c r="F23">
        <v>400076006</v>
      </c>
      <c r="G23" t="s">
        <v>0</v>
      </c>
      <c r="I23" t="s">
        <v>1</v>
      </c>
      <c r="K23" s="1">
        <v>45246</v>
      </c>
      <c r="L23" s="2">
        <v>1409933.14</v>
      </c>
      <c r="M23" s="2">
        <v>1383207.12</v>
      </c>
      <c r="N23" s="2">
        <v>1409933.14</v>
      </c>
      <c r="O23" s="2">
        <v>1383207.12</v>
      </c>
      <c r="P23">
        <v>3332000628</v>
      </c>
      <c r="Q23" t="s">
        <v>3435</v>
      </c>
      <c r="R23" s="1">
        <v>45246</v>
      </c>
      <c r="T23">
        <v>-988.41</v>
      </c>
      <c r="U23" s="2">
        <f>VLOOKUP(T23,'158209 HQ NOV'!Q:Q,1,0)</f>
        <v>-988.41</v>
      </c>
      <c r="V23" t="s">
        <v>2</v>
      </c>
      <c r="W23" t="s">
        <v>1336</v>
      </c>
      <c r="Y23" t="s">
        <v>176</v>
      </c>
      <c r="BT23" s="1">
        <v>45246</v>
      </c>
      <c r="BU23" s="1">
        <v>45246</v>
      </c>
      <c r="CC23" t="s">
        <v>3</v>
      </c>
      <c r="CK23" t="s">
        <v>3</v>
      </c>
      <c r="CZ23" s="1">
        <v>45246</v>
      </c>
      <c r="EE23">
        <v>-988.41</v>
      </c>
      <c r="FS23">
        <v>101290026</v>
      </c>
      <c r="FT23" t="s">
        <v>6</v>
      </c>
      <c r="FU23" t="s">
        <v>2649</v>
      </c>
      <c r="FV23" t="s">
        <v>1335</v>
      </c>
      <c r="FW23" t="s">
        <v>1334</v>
      </c>
      <c r="GH23">
        <v>0</v>
      </c>
      <c r="GI23">
        <v>0</v>
      </c>
      <c r="GJ23">
        <v>1</v>
      </c>
      <c r="GK23">
        <v>988.41</v>
      </c>
      <c r="GL23">
        <v>0</v>
      </c>
      <c r="GM23">
        <v>0</v>
      </c>
      <c r="GN23">
        <v>-988.41</v>
      </c>
      <c r="HU23">
        <v>101290026</v>
      </c>
      <c r="IC23" t="s">
        <v>3435</v>
      </c>
    </row>
    <row r="24" spans="1:237" x14ac:dyDescent="0.3">
      <c r="A24" t="s">
        <v>126</v>
      </c>
      <c r="B24">
        <v>400076</v>
      </c>
      <c r="C24" t="s">
        <v>0</v>
      </c>
      <c r="D24">
        <v>825</v>
      </c>
      <c r="E24" t="s">
        <v>127</v>
      </c>
      <c r="F24">
        <v>400076006</v>
      </c>
      <c r="G24" t="s">
        <v>0</v>
      </c>
      <c r="I24" t="s">
        <v>1</v>
      </c>
      <c r="K24" s="1">
        <v>45237</v>
      </c>
      <c r="L24" s="2">
        <v>3139950.2</v>
      </c>
      <c r="M24" s="2">
        <v>3140276.59</v>
      </c>
      <c r="N24" s="2">
        <v>3139950.2</v>
      </c>
      <c r="O24" s="2">
        <v>3140276.59</v>
      </c>
      <c r="P24">
        <v>3331103366</v>
      </c>
      <c r="Q24" t="s">
        <v>3326</v>
      </c>
      <c r="R24" s="1">
        <v>45237</v>
      </c>
      <c r="T24">
        <v>-927.38</v>
      </c>
      <c r="U24" s="2">
        <f>VLOOKUP(T24,'158209 HQ NOV'!Q:Q,1,0)</f>
        <v>-927.38</v>
      </c>
      <c r="V24" t="s">
        <v>2</v>
      </c>
      <c r="W24" t="s">
        <v>1341</v>
      </c>
      <c r="Y24" t="s">
        <v>176</v>
      </c>
      <c r="BT24" s="1">
        <v>45237</v>
      </c>
      <c r="BU24" s="1">
        <v>45237</v>
      </c>
      <c r="CC24" t="s">
        <v>3</v>
      </c>
      <c r="CK24" t="s">
        <v>3</v>
      </c>
      <c r="CZ24" s="1">
        <v>45237</v>
      </c>
      <c r="EE24">
        <v>-927.38</v>
      </c>
      <c r="FS24">
        <v>90222431</v>
      </c>
      <c r="FT24" t="s">
        <v>17</v>
      </c>
      <c r="FU24" t="s">
        <v>18</v>
      </c>
      <c r="FV24" t="s">
        <v>19</v>
      </c>
      <c r="FW24" t="s">
        <v>20</v>
      </c>
      <c r="FZ24" t="s">
        <v>21</v>
      </c>
      <c r="GH24">
        <v>0</v>
      </c>
      <c r="GI24">
        <v>0</v>
      </c>
      <c r="GJ24">
        <v>1</v>
      </c>
      <c r="GK24">
        <v>927.38</v>
      </c>
      <c r="GL24">
        <v>0</v>
      </c>
      <c r="GM24">
        <v>0</v>
      </c>
      <c r="GN24">
        <v>-927.38</v>
      </c>
      <c r="HU24">
        <v>4400041011</v>
      </c>
      <c r="HW24" t="s">
        <v>21</v>
      </c>
      <c r="IC24" t="s">
        <v>3326</v>
      </c>
    </row>
    <row r="25" spans="1:237" x14ac:dyDescent="0.3">
      <c r="A25" t="s">
        <v>126</v>
      </c>
      <c r="B25">
        <v>400076</v>
      </c>
      <c r="C25" t="s">
        <v>0</v>
      </c>
      <c r="D25">
        <v>825</v>
      </c>
      <c r="E25" t="s">
        <v>127</v>
      </c>
      <c r="F25">
        <v>400076006</v>
      </c>
      <c r="G25" t="s">
        <v>0</v>
      </c>
      <c r="I25" t="s">
        <v>1</v>
      </c>
      <c r="K25" s="1">
        <v>45259</v>
      </c>
      <c r="L25" s="2">
        <v>1719352.78</v>
      </c>
      <c r="M25" s="2">
        <v>1709516.91</v>
      </c>
      <c r="N25" s="2">
        <v>1719352.78</v>
      </c>
      <c r="O25" s="2">
        <v>1709516.91</v>
      </c>
      <c r="P25">
        <v>3333302373</v>
      </c>
      <c r="Q25" t="s">
        <v>3592</v>
      </c>
      <c r="R25" s="1">
        <v>45259</v>
      </c>
      <c r="T25">
        <v>-795.78</v>
      </c>
      <c r="U25" s="2">
        <f>VLOOKUP(T25,'158209 HQ NOV'!Q:Q,1,0)</f>
        <v>-795.78</v>
      </c>
      <c r="V25" t="s">
        <v>2</v>
      </c>
      <c r="W25" t="s">
        <v>1341</v>
      </c>
      <c r="Y25" t="s">
        <v>3593</v>
      </c>
      <c r="BT25" s="1">
        <v>45259</v>
      </c>
      <c r="BU25" s="1">
        <v>45259</v>
      </c>
      <c r="CC25" t="s">
        <v>3</v>
      </c>
      <c r="CK25" t="s">
        <v>3</v>
      </c>
      <c r="CZ25" s="1">
        <v>45259</v>
      </c>
      <c r="EE25">
        <v>-795.78</v>
      </c>
      <c r="FS25">
        <v>11344188</v>
      </c>
      <c r="FT25" t="s">
        <v>2650</v>
      </c>
      <c r="FU25" t="s">
        <v>175</v>
      </c>
      <c r="FV25" t="s">
        <v>174</v>
      </c>
      <c r="FW25" t="s">
        <v>173</v>
      </c>
      <c r="FZ25" t="s">
        <v>172</v>
      </c>
      <c r="GH25">
        <v>0</v>
      </c>
      <c r="GI25">
        <v>0</v>
      </c>
      <c r="GJ25">
        <v>1</v>
      </c>
      <c r="GK25">
        <v>795.78</v>
      </c>
      <c r="GL25">
        <v>0</v>
      </c>
      <c r="GM25">
        <v>0</v>
      </c>
      <c r="GN25">
        <v>-795.78</v>
      </c>
      <c r="HU25">
        <v>4400041011</v>
      </c>
      <c r="HW25" t="s">
        <v>172</v>
      </c>
      <c r="IC25" t="s">
        <v>3592</v>
      </c>
    </row>
    <row r="26" spans="1:237" x14ac:dyDescent="0.3">
      <c r="A26" t="s">
        <v>126</v>
      </c>
      <c r="B26">
        <v>400076</v>
      </c>
      <c r="C26" t="s">
        <v>0</v>
      </c>
      <c r="D26">
        <v>825</v>
      </c>
      <c r="E26" t="s">
        <v>127</v>
      </c>
      <c r="F26">
        <v>400076006</v>
      </c>
      <c r="G26" t="s">
        <v>0</v>
      </c>
      <c r="I26" t="s">
        <v>1</v>
      </c>
      <c r="K26" s="1">
        <v>45246</v>
      </c>
      <c r="L26" s="2">
        <v>1409933.14</v>
      </c>
      <c r="M26" s="2">
        <v>1383207.12</v>
      </c>
      <c r="N26" s="2">
        <v>1409933.14</v>
      </c>
      <c r="O26" s="2">
        <v>1383207.12</v>
      </c>
      <c r="P26">
        <v>3332000308</v>
      </c>
      <c r="Q26" t="s">
        <v>3431</v>
      </c>
      <c r="R26" s="1">
        <v>45246</v>
      </c>
      <c r="T26">
        <v>-788.89</v>
      </c>
      <c r="U26" s="2">
        <f>VLOOKUP(T26,'158209 HQ NOV'!Q:Q,1,0)</f>
        <v>-788.89</v>
      </c>
      <c r="V26" t="s">
        <v>2</v>
      </c>
      <c r="W26" t="s">
        <v>1341</v>
      </c>
      <c r="Y26" t="s">
        <v>176</v>
      </c>
      <c r="BT26" s="1">
        <v>45246</v>
      </c>
      <c r="BU26" s="1">
        <v>45246</v>
      </c>
      <c r="CC26" t="s">
        <v>3</v>
      </c>
      <c r="CK26" t="s">
        <v>3</v>
      </c>
      <c r="CZ26" s="1">
        <v>45246</v>
      </c>
      <c r="EE26">
        <v>-788.89</v>
      </c>
      <c r="FS26">
        <v>5706000191</v>
      </c>
      <c r="FT26" t="s">
        <v>12</v>
      </c>
      <c r="FU26" t="s">
        <v>3432</v>
      </c>
      <c r="FV26" t="s">
        <v>3433</v>
      </c>
      <c r="FW26" t="s">
        <v>5</v>
      </c>
      <c r="FZ26" t="s">
        <v>3434</v>
      </c>
      <c r="GH26">
        <v>0</v>
      </c>
      <c r="GI26">
        <v>0</v>
      </c>
      <c r="GJ26">
        <v>1</v>
      </c>
      <c r="GK26">
        <v>788.89</v>
      </c>
      <c r="GL26">
        <v>0</v>
      </c>
      <c r="GM26">
        <v>0</v>
      </c>
      <c r="GN26">
        <v>-788.89</v>
      </c>
      <c r="HU26">
        <v>4400041011</v>
      </c>
      <c r="HW26" t="s">
        <v>3434</v>
      </c>
      <c r="IC26" t="s">
        <v>3431</v>
      </c>
    </row>
    <row r="27" spans="1:237" x14ac:dyDescent="0.3">
      <c r="A27" t="s">
        <v>126</v>
      </c>
      <c r="B27">
        <v>400076</v>
      </c>
      <c r="C27" t="s">
        <v>0</v>
      </c>
      <c r="D27">
        <v>825</v>
      </c>
      <c r="E27" t="s">
        <v>127</v>
      </c>
      <c r="F27">
        <v>400076006</v>
      </c>
      <c r="G27" t="s">
        <v>0</v>
      </c>
      <c r="I27" t="s">
        <v>1</v>
      </c>
      <c r="K27" s="1">
        <v>45237</v>
      </c>
      <c r="L27" s="2">
        <v>3139950.2</v>
      </c>
      <c r="M27" s="2">
        <v>3140276.59</v>
      </c>
      <c r="N27" s="2">
        <v>3139950.2</v>
      </c>
      <c r="O27" s="2">
        <v>3140276.59</v>
      </c>
      <c r="P27">
        <v>3331103361</v>
      </c>
      <c r="Q27" t="s">
        <v>3323</v>
      </c>
      <c r="R27" s="1">
        <v>45237</v>
      </c>
      <c r="T27">
        <v>-720.38</v>
      </c>
      <c r="U27" s="2">
        <f>VLOOKUP(T27,'158209 HQ NOV'!Q:Q,1,0)</f>
        <v>-720.38</v>
      </c>
      <c r="V27" t="s">
        <v>2</v>
      </c>
      <c r="W27" t="s">
        <v>1341</v>
      </c>
      <c r="Y27" t="s">
        <v>176</v>
      </c>
      <c r="BT27" s="1">
        <v>45237</v>
      </c>
      <c r="BU27" s="1">
        <v>45237</v>
      </c>
      <c r="CC27" t="s">
        <v>3</v>
      </c>
      <c r="CK27" t="s">
        <v>3</v>
      </c>
      <c r="CZ27" s="1">
        <v>45237</v>
      </c>
      <c r="EE27">
        <v>-720.38</v>
      </c>
      <c r="FS27">
        <v>16723600003</v>
      </c>
      <c r="FT27" t="s">
        <v>330</v>
      </c>
      <c r="FU27" t="s">
        <v>2737</v>
      </c>
      <c r="FV27" t="s">
        <v>2737</v>
      </c>
      <c r="FW27" t="s">
        <v>3324</v>
      </c>
      <c r="FZ27" t="s">
        <v>3325</v>
      </c>
      <c r="GH27">
        <v>0</v>
      </c>
      <c r="GI27">
        <v>0</v>
      </c>
      <c r="GJ27">
        <v>1</v>
      </c>
      <c r="GK27">
        <v>720.38</v>
      </c>
      <c r="GL27">
        <v>0</v>
      </c>
      <c r="GM27">
        <v>0</v>
      </c>
      <c r="GN27">
        <v>-720.38</v>
      </c>
      <c r="HU27">
        <v>4400041011</v>
      </c>
      <c r="HW27" t="s">
        <v>3325</v>
      </c>
      <c r="IC27" t="s">
        <v>3323</v>
      </c>
    </row>
    <row r="28" spans="1:237" x14ac:dyDescent="0.3">
      <c r="A28" t="s">
        <v>126</v>
      </c>
      <c r="B28">
        <v>400076</v>
      </c>
      <c r="C28" t="s">
        <v>0</v>
      </c>
      <c r="D28">
        <v>825</v>
      </c>
      <c r="E28" t="s">
        <v>127</v>
      </c>
      <c r="F28">
        <v>400076006</v>
      </c>
      <c r="G28" t="s">
        <v>0</v>
      </c>
      <c r="I28" t="s">
        <v>1</v>
      </c>
      <c r="K28" s="1">
        <v>45246</v>
      </c>
      <c r="L28" s="2">
        <v>1409933.14</v>
      </c>
      <c r="M28" s="2">
        <v>1383207.12</v>
      </c>
      <c r="N28" s="2">
        <v>1409933.14</v>
      </c>
      <c r="O28" s="2">
        <v>1383207.12</v>
      </c>
      <c r="P28">
        <v>3332000567</v>
      </c>
      <c r="Q28" t="s">
        <v>3426</v>
      </c>
      <c r="R28" s="1">
        <v>45246</v>
      </c>
      <c r="T28">
        <v>-694.05</v>
      </c>
      <c r="U28" s="2">
        <f>VLOOKUP(T28,'158209 HQ NOV'!Q:Q,1,0)</f>
        <v>-694.05</v>
      </c>
      <c r="V28" t="s">
        <v>2</v>
      </c>
      <c r="W28" t="s">
        <v>1341</v>
      </c>
      <c r="Y28" t="s">
        <v>176</v>
      </c>
      <c r="BT28" s="1">
        <v>45246</v>
      </c>
      <c r="BU28" s="1">
        <v>45246</v>
      </c>
      <c r="CC28" t="s">
        <v>3</v>
      </c>
      <c r="CK28" t="s">
        <v>3</v>
      </c>
      <c r="CZ28" s="1">
        <v>45246</v>
      </c>
      <c r="EE28">
        <v>-694.05</v>
      </c>
      <c r="FS28" t="s">
        <v>3427</v>
      </c>
      <c r="FT28" t="s">
        <v>630</v>
      </c>
      <c r="FU28" t="s">
        <v>3428</v>
      </c>
      <c r="FV28" t="s">
        <v>3429</v>
      </c>
      <c r="FW28" t="s">
        <v>11</v>
      </c>
      <c r="FZ28" t="s">
        <v>3430</v>
      </c>
      <c r="GH28">
        <v>0</v>
      </c>
      <c r="GI28">
        <v>0</v>
      </c>
      <c r="GJ28">
        <v>1</v>
      </c>
      <c r="GK28">
        <v>694.05</v>
      </c>
      <c r="GL28">
        <v>0</v>
      </c>
      <c r="GM28">
        <v>0</v>
      </c>
      <c r="GN28">
        <v>-694.05</v>
      </c>
      <c r="HU28">
        <v>4400041011</v>
      </c>
      <c r="HW28" t="s">
        <v>3430</v>
      </c>
      <c r="IC28" t="s">
        <v>3426</v>
      </c>
    </row>
    <row r="29" spans="1:237" x14ac:dyDescent="0.3">
      <c r="A29" t="s">
        <v>126</v>
      </c>
      <c r="B29">
        <v>400076</v>
      </c>
      <c r="C29" t="s">
        <v>0</v>
      </c>
      <c r="D29">
        <v>825</v>
      </c>
      <c r="E29" t="s">
        <v>127</v>
      </c>
      <c r="F29">
        <v>400076006</v>
      </c>
      <c r="G29" t="s">
        <v>0</v>
      </c>
      <c r="I29" t="s">
        <v>1</v>
      </c>
      <c r="K29" s="1">
        <v>45246</v>
      </c>
      <c r="L29" s="2">
        <v>1409933.14</v>
      </c>
      <c r="M29" s="2">
        <v>1383207.12</v>
      </c>
      <c r="N29" s="2">
        <v>1409933.14</v>
      </c>
      <c r="O29" s="2">
        <v>1383207.12</v>
      </c>
      <c r="P29">
        <v>3332000492</v>
      </c>
      <c r="Q29" t="s">
        <v>3422</v>
      </c>
      <c r="R29" s="1">
        <v>45246</v>
      </c>
      <c r="T29">
        <v>-513.76</v>
      </c>
      <c r="U29" s="2">
        <f>VLOOKUP(T29,'158209 HQ NOV'!Q:Q,1,0)</f>
        <v>-513.76</v>
      </c>
      <c r="V29" t="s">
        <v>2</v>
      </c>
      <c r="W29" t="s">
        <v>1341</v>
      </c>
      <c r="Y29" t="s">
        <v>176</v>
      </c>
      <c r="BT29" s="1">
        <v>45246</v>
      </c>
      <c r="BU29" s="1">
        <v>45246</v>
      </c>
      <c r="CC29" t="s">
        <v>3</v>
      </c>
      <c r="CK29" t="s">
        <v>3</v>
      </c>
      <c r="CZ29" s="1">
        <v>45246</v>
      </c>
      <c r="EE29">
        <v>-513.76</v>
      </c>
      <c r="FS29" t="s">
        <v>3423</v>
      </c>
      <c r="FT29" t="s">
        <v>72</v>
      </c>
      <c r="FU29" t="s">
        <v>3424</v>
      </c>
      <c r="FV29" t="s">
        <v>11</v>
      </c>
      <c r="FZ29" t="s">
        <v>3425</v>
      </c>
      <c r="GH29">
        <v>0</v>
      </c>
      <c r="GI29">
        <v>0</v>
      </c>
      <c r="GJ29">
        <v>1</v>
      </c>
      <c r="GK29">
        <v>513.76</v>
      </c>
      <c r="GL29">
        <v>0</v>
      </c>
      <c r="GM29">
        <v>0</v>
      </c>
      <c r="GN29">
        <v>-513.76</v>
      </c>
      <c r="HU29">
        <v>4400041011</v>
      </c>
      <c r="HW29" t="s">
        <v>3425</v>
      </c>
      <c r="IC29" t="s">
        <v>3422</v>
      </c>
    </row>
    <row r="30" spans="1:237" x14ac:dyDescent="0.3">
      <c r="A30" t="s">
        <v>126</v>
      </c>
      <c r="B30">
        <v>400076</v>
      </c>
      <c r="C30" t="s">
        <v>0</v>
      </c>
      <c r="D30">
        <v>825</v>
      </c>
      <c r="E30" t="s">
        <v>127</v>
      </c>
      <c r="F30">
        <v>400076006</v>
      </c>
      <c r="G30" t="s">
        <v>0</v>
      </c>
      <c r="I30" t="s">
        <v>1</v>
      </c>
      <c r="K30" s="1">
        <v>45237</v>
      </c>
      <c r="L30" s="2">
        <v>3139950.2</v>
      </c>
      <c r="M30" s="2">
        <v>3140276.59</v>
      </c>
      <c r="N30" s="2">
        <v>3139950.2</v>
      </c>
      <c r="O30" s="2">
        <v>3140276.59</v>
      </c>
      <c r="P30">
        <v>3331103362</v>
      </c>
      <c r="Q30" t="s">
        <v>3313</v>
      </c>
      <c r="R30" s="1">
        <v>45237</v>
      </c>
      <c r="T30">
        <v>-358.28</v>
      </c>
      <c r="U30" s="2">
        <f>VLOOKUP(T30,'158209 HQ NOV'!Q:Q,1,0)</f>
        <v>-358.28</v>
      </c>
      <c r="V30" t="s">
        <v>2</v>
      </c>
      <c r="W30" t="s">
        <v>1341</v>
      </c>
      <c r="Y30" t="s">
        <v>176</v>
      </c>
      <c r="BT30" s="1">
        <v>45237</v>
      </c>
      <c r="BU30" s="1">
        <v>45237</v>
      </c>
      <c r="CC30" t="s">
        <v>3</v>
      </c>
      <c r="CK30" t="s">
        <v>3</v>
      </c>
      <c r="CZ30" s="1">
        <v>45237</v>
      </c>
      <c r="EE30">
        <v>-358.28</v>
      </c>
      <c r="FS30">
        <v>80163900001212</v>
      </c>
      <c r="FT30" t="s">
        <v>3314</v>
      </c>
      <c r="FU30" t="s">
        <v>3315</v>
      </c>
      <c r="FV30" t="s">
        <v>3316</v>
      </c>
      <c r="FW30" t="s">
        <v>5</v>
      </c>
      <c r="FZ30" t="s">
        <v>3317</v>
      </c>
      <c r="GH30">
        <v>0</v>
      </c>
      <c r="GI30">
        <v>0</v>
      </c>
      <c r="GJ30">
        <v>1</v>
      </c>
      <c r="GK30">
        <v>358.28</v>
      </c>
      <c r="GL30">
        <v>0</v>
      </c>
      <c r="GM30">
        <v>0</v>
      </c>
      <c r="GN30">
        <v>-358.28</v>
      </c>
      <c r="HU30">
        <v>4400041011</v>
      </c>
      <c r="HW30" t="s">
        <v>3317</v>
      </c>
      <c r="IC30" t="s">
        <v>3313</v>
      </c>
    </row>
    <row r="31" spans="1:237" x14ac:dyDescent="0.3">
      <c r="A31" t="s">
        <v>126</v>
      </c>
      <c r="B31">
        <v>400076</v>
      </c>
      <c r="C31" t="s">
        <v>0</v>
      </c>
      <c r="D31">
        <v>825</v>
      </c>
      <c r="E31" t="s">
        <v>127</v>
      </c>
      <c r="F31">
        <v>400076006</v>
      </c>
      <c r="G31" t="s">
        <v>0</v>
      </c>
      <c r="I31" t="s">
        <v>1</v>
      </c>
      <c r="K31" s="1">
        <v>45246</v>
      </c>
      <c r="L31" s="2">
        <v>1409933.14</v>
      </c>
      <c r="M31" s="2">
        <v>1383207.12</v>
      </c>
      <c r="N31" s="2">
        <v>1409933.14</v>
      </c>
      <c r="O31" s="2">
        <v>1383207.12</v>
      </c>
      <c r="P31">
        <v>3332000318</v>
      </c>
      <c r="Q31" t="s">
        <v>3418</v>
      </c>
      <c r="R31" s="1">
        <v>45246</v>
      </c>
      <c r="T31">
        <v>-349.74</v>
      </c>
      <c r="U31" s="2">
        <f>VLOOKUP(T31,'158209 HQ NOV'!Q:Q,1,0)</f>
        <v>-349.74</v>
      </c>
      <c r="V31" t="s">
        <v>2</v>
      </c>
      <c r="W31" t="s">
        <v>1341</v>
      </c>
      <c r="Y31" t="s">
        <v>176</v>
      </c>
      <c r="BT31" s="1">
        <v>45246</v>
      </c>
      <c r="BU31" s="1">
        <v>45246</v>
      </c>
      <c r="CC31" t="s">
        <v>3</v>
      </c>
      <c r="CK31" t="s">
        <v>3</v>
      </c>
      <c r="CZ31" s="1">
        <v>45246</v>
      </c>
      <c r="EE31">
        <v>-349.74</v>
      </c>
      <c r="FS31">
        <v>1025773032603</v>
      </c>
      <c r="FT31" t="s">
        <v>3121</v>
      </c>
      <c r="FU31" t="s">
        <v>3419</v>
      </c>
      <c r="FV31" t="s">
        <v>3420</v>
      </c>
      <c r="FZ31" t="s">
        <v>3421</v>
      </c>
      <c r="GH31">
        <v>0</v>
      </c>
      <c r="GI31">
        <v>0</v>
      </c>
      <c r="GJ31">
        <v>1</v>
      </c>
      <c r="GK31">
        <v>349.74</v>
      </c>
      <c r="GL31">
        <v>0</v>
      </c>
      <c r="GM31">
        <v>0</v>
      </c>
      <c r="GN31">
        <v>-349.74</v>
      </c>
      <c r="HU31">
        <v>4400041011</v>
      </c>
      <c r="HW31" t="s">
        <v>3421</v>
      </c>
      <c r="IC31" t="s">
        <v>3418</v>
      </c>
    </row>
    <row r="32" spans="1:237" x14ac:dyDescent="0.3">
      <c r="A32" t="s">
        <v>126</v>
      </c>
      <c r="B32">
        <v>400076</v>
      </c>
      <c r="C32" t="s">
        <v>0</v>
      </c>
      <c r="D32">
        <v>825</v>
      </c>
      <c r="E32" t="s">
        <v>127</v>
      </c>
      <c r="F32">
        <v>400076006</v>
      </c>
      <c r="G32" t="s">
        <v>0</v>
      </c>
      <c r="I32" t="s">
        <v>1</v>
      </c>
      <c r="K32" s="1">
        <v>45237</v>
      </c>
      <c r="L32" s="2">
        <v>3139950.2</v>
      </c>
      <c r="M32" s="2">
        <v>3140276.59</v>
      </c>
      <c r="N32" s="2">
        <v>3139950.2</v>
      </c>
      <c r="O32" s="2">
        <v>3140276.59</v>
      </c>
      <c r="P32">
        <v>3331103365</v>
      </c>
      <c r="Q32" t="s">
        <v>3307</v>
      </c>
      <c r="R32" s="1">
        <v>45237</v>
      </c>
      <c r="T32">
        <v>-317.19</v>
      </c>
      <c r="U32" s="2">
        <f>VLOOKUP(T32,'158209 HQ NOV'!Q:Q,1,0)</f>
        <v>-317.19</v>
      </c>
      <c r="V32" t="s">
        <v>2</v>
      </c>
      <c r="W32" t="s">
        <v>1341</v>
      </c>
      <c r="Y32" t="s">
        <v>3308</v>
      </c>
      <c r="BT32" s="1">
        <v>45237</v>
      </c>
      <c r="BU32" s="1">
        <v>45237</v>
      </c>
      <c r="CC32" t="s">
        <v>3</v>
      </c>
      <c r="CK32" t="s">
        <v>3</v>
      </c>
      <c r="CZ32" s="1">
        <v>45237</v>
      </c>
      <c r="EE32">
        <v>-317.19</v>
      </c>
      <c r="FS32">
        <v>3038736014</v>
      </c>
      <c r="FT32" t="s">
        <v>3309</v>
      </c>
      <c r="FU32" t="s">
        <v>3310</v>
      </c>
      <c r="FV32" t="s">
        <v>3311</v>
      </c>
      <c r="FZ32" t="s">
        <v>3312</v>
      </c>
      <c r="GH32">
        <v>0</v>
      </c>
      <c r="GI32">
        <v>0</v>
      </c>
      <c r="GJ32">
        <v>1</v>
      </c>
      <c r="GK32">
        <v>317.19</v>
      </c>
      <c r="GL32">
        <v>0</v>
      </c>
      <c r="GM32">
        <v>0</v>
      </c>
      <c r="GN32">
        <v>-317.19</v>
      </c>
      <c r="HU32">
        <v>4400041011</v>
      </c>
      <c r="HW32" t="s">
        <v>3312</v>
      </c>
      <c r="IC32" t="s">
        <v>3307</v>
      </c>
    </row>
    <row r="33" spans="1:237" x14ac:dyDescent="0.3">
      <c r="A33" t="s">
        <v>126</v>
      </c>
      <c r="B33">
        <v>400076</v>
      </c>
      <c r="C33" t="s">
        <v>0</v>
      </c>
      <c r="D33">
        <v>825</v>
      </c>
      <c r="E33" t="s">
        <v>127</v>
      </c>
      <c r="F33">
        <v>400076006</v>
      </c>
      <c r="G33" t="s">
        <v>0</v>
      </c>
      <c r="I33" t="s">
        <v>1</v>
      </c>
      <c r="K33" s="1">
        <v>45246</v>
      </c>
      <c r="L33" s="2">
        <v>1409933.14</v>
      </c>
      <c r="M33" s="2">
        <v>1383207.12</v>
      </c>
      <c r="N33" s="2">
        <v>1409933.14</v>
      </c>
      <c r="O33" s="2">
        <v>1383207.12</v>
      </c>
      <c r="P33">
        <v>3332000588</v>
      </c>
      <c r="Q33" t="s">
        <v>3417</v>
      </c>
      <c r="R33" s="1">
        <v>45246</v>
      </c>
      <c r="T33">
        <v>-17.61</v>
      </c>
      <c r="U33" s="2">
        <f>VLOOKUP(T33,'158209 HQ NOV'!Q:Q,1,0)</f>
        <v>-17.61</v>
      </c>
      <c r="V33" t="s">
        <v>2</v>
      </c>
      <c r="W33" t="s">
        <v>1341</v>
      </c>
      <c r="Y33" t="s">
        <v>176</v>
      </c>
      <c r="BT33" s="1">
        <v>45246</v>
      </c>
      <c r="BU33" s="1">
        <v>45246</v>
      </c>
      <c r="CC33" t="s">
        <v>3</v>
      </c>
      <c r="CK33" t="s">
        <v>3</v>
      </c>
      <c r="CZ33" s="1">
        <v>45246</v>
      </c>
      <c r="EE33">
        <v>-17.61</v>
      </c>
      <c r="FS33">
        <v>90222431</v>
      </c>
      <c r="FT33" t="s">
        <v>17</v>
      </c>
      <c r="FU33" t="s">
        <v>18</v>
      </c>
      <c r="FV33" t="s">
        <v>19</v>
      </c>
      <c r="FW33" t="s">
        <v>20</v>
      </c>
      <c r="FZ33" t="s">
        <v>21</v>
      </c>
      <c r="GH33">
        <v>0</v>
      </c>
      <c r="GI33">
        <v>0</v>
      </c>
      <c r="GJ33">
        <v>1</v>
      </c>
      <c r="GK33">
        <v>17.61</v>
      </c>
      <c r="GL33">
        <v>0</v>
      </c>
      <c r="GM33">
        <v>0</v>
      </c>
      <c r="GN33">
        <v>-17.61</v>
      </c>
      <c r="HU33">
        <v>4400041011</v>
      </c>
      <c r="HW33" t="s">
        <v>21</v>
      </c>
      <c r="IC33" t="s">
        <v>3417</v>
      </c>
    </row>
    <row r="34" spans="1:237" x14ac:dyDescent="0.3">
      <c r="A34" t="s">
        <v>126</v>
      </c>
      <c r="B34">
        <v>400076</v>
      </c>
      <c r="C34" t="s">
        <v>0</v>
      </c>
      <c r="D34">
        <v>825</v>
      </c>
      <c r="E34" t="s">
        <v>127</v>
      </c>
      <c r="F34">
        <v>400076006</v>
      </c>
      <c r="G34" t="s">
        <v>0</v>
      </c>
      <c r="I34" t="s">
        <v>1</v>
      </c>
      <c r="K34" s="1">
        <v>45237</v>
      </c>
      <c r="L34" s="2">
        <v>3139950.2</v>
      </c>
      <c r="M34" s="2">
        <v>3140276.59</v>
      </c>
      <c r="N34" s="2">
        <v>3139950.2</v>
      </c>
      <c r="O34" s="2">
        <v>3140276.59</v>
      </c>
      <c r="P34">
        <v>3331102015</v>
      </c>
      <c r="Q34" t="s">
        <v>3305</v>
      </c>
      <c r="R34" s="1">
        <v>45237</v>
      </c>
      <c r="T34">
        <v>167.68</v>
      </c>
      <c r="U34" s="2">
        <f>VLOOKUP(T34,'158209 HQ NOV'!Q:Q,1,0)</f>
        <v>167.68</v>
      </c>
      <c r="V34" t="s">
        <v>2</v>
      </c>
      <c r="W34" t="s">
        <v>1328</v>
      </c>
      <c r="Y34" t="s">
        <v>3306</v>
      </c>
      <c r="AW34" t="s">
        <v>1342</v>
      </c>
      <c r="AX34" t="s">
        <v>9</v>
      </c>
      <c r="AY34" t="s">
        <v>1344</v>
      </c>
      <c r="AZ34" t="s">
        <v>1343</v>
      </c>
      <c r="BC34" t="s">
        <v>1342</v>
      </c>
      <c r="BT34" s="1">
        <v>45237</v>
      </c>
      <c r="BU34" s="1">
        <v>45237</v>
      </c>
      <c r="CC34" t="s">
        <v>3</v>
      </c>
      <c r="CK34" t="s">
        <v>3</v>
      </c>
      <c r="CZ34" s="1">
        <v>45237</v>
      </c>
      <c r="EE34">
        <v>167.68</v>
      </c>
      <c r="GH34">
        <v>1</v>
      </c>
      <c r="GI34">
        <v>167.68</v>
      </c>
      <c r="GJ34">
        <v>0</v>
      </c>
      <c r="GK34">
        <v>0</v>
      </c>
      <c r="GL34">
        <v>0</v>
      </c>
      <c r="GM34">
        <v>0</v>
      </c>
      <c r="GN34">
        <v>167.68</v>
      </c>
      <c r="HU34">
        <v>400076006</v>
      </c>
      <c r="HX34" t="s">
        <v>1342</v>
      </c>
      <c r="IC34" t="s">
        <v>3305</v>
      </c>
    </row>
    <row r="35" spans="1:237" x14ac:dyDescent="0.3">
      <c r="A35" t="s">
        <v>126</v>
      </c>
      <c r="B35">
        <v>400076</v>
      </c>
      <c r="C35" t="s">
        <v>0</v>
      </c>
      <c r="D35">
        <v>825</v>
      </c>
      <c r="E35" t="s">
        <v>127</v>
      </c>
      <c r="F35">
        <v>400076006</v>
      </c>
      <c r="G35" t="s">
        <v>0</v>
      </c>
      <c r="I35" t="s">
        <v>1</v>
      </c>
      <c r="K35" s="1">
        <v>45254</v>
      </c>
      <c r="L35" s="2">
        <v>1619042.53</v>
      </c>
      <c r="M35" s="2">
        <v>1643786.24</v>
      </c>
      <c r="N35" s="2">
        <v>1619042.53</v>
      </c>
      <c r="O35" s="2">
        <v>1643786.24</v>
      </c>
      <c r="P35">
        <v>3332816247</v>
      </c>
      <c r="Q35" t="s">
        <v>3552</v>
      </c>
      <c r="R35" s="1">
        <v>45254</v>
      </c>
      <c r="T35">
        <v>222.42</v>
      </c>
      <c r="U35" s="2">
        <f>VLOOKUP(T35,'158209 HQ NOV'!Q:Q,1,0)</f>
        <v>222.42</v>
      </c>
      <c r="V35" t="s">
        <v>2</v>
      </c>
      <c r="W35" t="s">
        <v>1328</v>
      </c>
      <c r="Y35" t="s">
        <v>3553</v>
      </c>
      <c r="AW35" t="s">
        <v>1359</v>
      </c>
      <c r="AX35" t="s">
        <v>1362</v>
      </c>
      <c r="AY35" t="s">
        <v>1361</v>
      </c>
      <c r="AZ35" t="s">
        <v>1360</v>
      </c>
      <c r="BC35" t="s">
        <v>1359</v>
      </c>
      <c r="BT35" s="1">
        <v>45254</v>
      </c>
      <c r="BU35" s="1">
        <v>45254</v>
      </c>
      <c r="CC35" t="s">
        <v>3</v>
      </c>
      <c r="CK35" t="s">
        <v>3</v>
      </c>
      <c r="CZ35" s="1">
        <v>45254</v>
      </c>
      <c r="EE35">
        <v>222.42</v>
      </c>
      <c r="GH35">
        <v>1</v>
      </c>
      <c r="GI35">
        <v>222.42</v>
      </c>
      <c r="GJ35">
        <v>0</v>
      </c>
      <c r="GK35">
        <v>0</v>
      </c>
      <c r="GL35">
        <v>0</v>
      </c>
      <c r="GM35">
        <v>0</v>
      </c>
      <c r="GN35">
        <v>222.42</v>
      </c>
      <c r="HU35">
        <v>400076006</v>
      </c>
      <c r="HX35" t="s">
        <v>1359</v>
      </c>
      <c r="IC35" t="s">
        <v>3552</v>
      </c>
    </row>
    <row r="36" spans="1:237" x14ac:dyDescent="0.3">
      <c r="A36" t="s">
        <v>126</v>
      </c>
      <c r="B36">
        <v>400076</v>
      </c>
      <c r="C36" t="s">
        <v>0</v>
      </c>
      <c r="D36">
        <v>825</v>
      </c>
      <c r="E36" t="s">
        <v>127</v>
      </c>
      <c r="F36">
        <v>400076006</v>
      </c>
      <c r="G36" t="s">
        <v>0</v>
      </c>
      <c r="I36" t="s">
        <v>1</v>
      </c>
      <c r="K36" s="1">
        <v>45237</v>
      </c>
      <c r="L36" s="2">
        <v>3139950.2</v>
      </c>
      <c r="M36" s="2">
        <v>3140276.59</v>
      </c>
      <c r="N36" s="2">
        <v>3139950.2</v>
      </c>
      <c r="O36" s="2">
        <v>3140276.59</v>
      </c>
      <c r="P36">
        <v>3331102429</v>
      </c>
      <c r="Q36" t="s">
        <v>3303</v>
      </c>
      <c r="R36" s="1">
        <v>45237</v>
      </c>
      <c r="T36">
        <v>656.86</v>
      </c>
      <c r="U36" s="2">
        <f>VLOOKUP(T36,'158209 HQ NOV'!Q:Q,1,0)</f>
        <v>656.86</v>
      </c>
      <c r="V36" t="s">
        <v>2</v>
      </c>
      <c r="W36" t="s">
        <v>1328</v>
      </c>
      <c r="Y36" t="s">
        <v>3304</v>
      </c>
      <c r="AW36" t="s">
        <v>3292</v>
      </c>
      <c r="AX36" t="s">
        <v>3293</v>
      </c>
      <c r="AY36" t="s">
        <v>3294</v>
      </c>
      <c r="AZ36" t="s">
        <v>3295</v>
      </c>
      <c r="BC36" t="s">
        <v>3296</v>
      </c>
      <c r="BT36" s="1">
        <v>45237</v>
      </c>
      <c r="BU36" s="1">
        <v>45237</v>
      </c>
      <c r="CC36" t="s">
        <v>3</v>
      </c>
      <c r="CK36" t="s">
        <v>3</v>
      </c>
      <c r="CZ36" s="1">
        <v>45237</v>
      </c>
      <c r="EE36">
        <v>656.86</v>
      </c>
      <c r="GH36">
        <v>1</v>
      </c>
      <c r="GI36">
        <v>656.86</v>
      </c>
      <c r="GJ36">
        <v>0</v>
      </c>
      <c r="GK36">
        <v>0</v>
      </c>
      <c r="GL36">
        <v>0</v>
      </c>
      <c r="GM36">
        <v>0</v>
      </c>
      <c r="GN36">
        <v>656.86</v>
      </c>
      <c r="HU36">
        <v>400076006</v>
      </c>
      <c r="HX36" t="s">
        <v>3292</v>
      </c>
      <c r="IC36" t="s">
        <v>3303</v>
      </c>
    </row>
    <row r="37" spans="1:237" x14ac:dyDescent="0.3">
      <c r="A37" t="s">
        <v>126</v>
      </c>
      <c r="B37">
        <v>400076</v>
      </c>
      <c r="C37" t="s">
        <v>0</v>
      </c>
      <c r="D37">
        <v>825</v>
      </c>
      <c r="E37" t="s">
        <v>127</v>
      </c>
      <c r="F37">
        <v>400076006</v>
      </c>
      <c r="G37" t="s">
        <v>0</v>
      </c>
      <c r="I37" t="s">
        <v>1</v>
      </c>
      <c r="K37" s="1">
        <v>45257</v>
      </c>
      <c r="L37" s="2">
        <v>1643786.24</v>
      </c>
      <c r="M37" s="2">
        <v>1646153.4</v>
      </c>
      <c r="N37" s="2">
        <v>1643786.24</v>
      </c>
      <c r="O37" s="2">
        <v>1646153.4</v>
      </c>
      <c r="P37">
        <v>3333102095</v>
      </c>
      <c r="Q37">
        <v>2023112700220030</v>
      </c>
      <c r="R37" s="1">
        <v>45257</v>
      </c>
      <c r="T37">
        <v>974.49</v>
      </c>
      <c r="U37" s="2">
        <f>VLOOKUP(T37,'158209 HQ NOV'!Q:Q,1,0)</f>
        <v>974.49</v>
      </c>
      <c r="V37" t="s">
        <v>2</v>
      </c>
      <c r="W37" t="s">
        <v>1328</v>
      </c>
      <c r="Y37" t="s">
        <v>1378</v>
      </c>
      <c r="AW37" t="s">
        <v>2729</v>
      </c>
      <c r="AX37" t="s">
        <v>1351</v>
      </c>
      <c r="AY37" t="s">
        <v>3556</v>
      </c>
      <c r="AZ37" t="s">
        <v>5</v>
      </c>
      <c r="BC37" t="s">
        <v>2729</v>
      </c>
      <c r="BT37" s="1">
        <v>45257</v>
      </c>
      <c r="BU37" s="1">
        <v>45257</v>
      </c>
      <c r="CC37" t="s">
        <v>3</v>
      </c>
      <c r="CK37" t="s">
        <v>3</v>
      </c>
      <c r="CZ37" s="1">
        <v>45257</v>
      </c>
      <c r="EE37">
        <v>974.49</v>
      </c>
      <c r="GH37">
        <v>1</v>
      </c>
      <c r="GI37">
        <v>974.49</v>
      </c>
      <c r="GJ37">
        <v>0</v>
      </c>
      <c r="GK37">
        <v>0</v>
      </c>
      <c r="GL37">
        <v>0</v>
      </c>
      <c r="GM37">
        <v>0</v>
      </c>
      <c r="GN37">
        <v>974.49</v>
      </c>
      <c r="HU37">
        <v>400076006</v>
      </c>
      <c r="HX37" t="s">
        <v>2729</v>
      </c>
      <c r="IC37">
        <v>2023112700220030</v>
      </c>
    </row>
    <row r="38" spans="1:237" x14ac:dyDescent="0.3">
      <c r="A38" t="s">
        <v>126</v>
      </c>
      <c r="B38">
        <v>400076</v>
      </c>
      <c r="C38" t="s">
        <v>0</v>
      </c>
      <c r="D38">
        <v>825</v>
      </c>
      <c r="E38" t="s">
        <v>127</v>
      </c>
      <c r="F38">
        <v>400076006</v>
      </c>
      <c r="G38" t="s">
        <v>0</v>
      </c>
      <c r="I38" t="s">
        <v>1</v>
      </c>
      <c r="K38" s="1">
        <v>45259</v>
      </c>
      <c r="L38" s="2">
        <v>1719352.78</v>
      </c>
      <c r="M38" s="2">
        <v>1709516.91</v>
      </c>
      <c r="N38" s="2">
        <v>1719352.78</v>
      </c>
      <c r="O38" s="2">
        <v>1709516.91</v>
      </c>
      <c r="P38">
        <v>3333300129</v>
      </c>
      <c r="Q38" t="s">
        <v>3587</v>
      </c>
      <c r="R38" s="1">
        <v>45259</v>
      </c>
      <c r="T38" s="2">
        <v>1117.3900000000001</v>
      </c>
      <c r="U38" s="2">
        <f>VLOOKUP(T38,'158209 HQ NOV'!Q:Q,1,0)</f>
        <v>1117.3900000000001</v>
      </c>
      <c r="V38" t="s">
        <v>2</v>
      </c>
      <c r="W38" t="s">
        <v>1328</v>
      </c>
      <c r="Y38" t="s">
        <v>3588</v>
      </c>
      <c r="AW38" t="s">
        <v>3589</v>
      </c>
      <c r="AX38" t="s">
        <v>9</v>
      </c>
      <c r="AY38" t="s">
        <v>3590</v>
      </c>
      <c r="AZ38" t="s">
        <v>3591</v>
      </c>
      <c r="BC38" t="s">
        <v>3589</v>
      </c>
      <c r="BT38" s="1">
        <v>45259</v>
      </c>
      <c r="BU38" s="1">
        <v>45258</v>
      </c>
      <c r="CC38" t="s">
        <v>3</v>
      </c>
      <c r="CK38" t="s">
        <v>3</v>
      </c>
      <c r="CZ38" s="1">
        <v>45258</v>
      </c>
      <c r="EE38" s="2">
        <v>1117.3900000000001</v>
      </c>
      <c r="GH38">
        <v>1</v>
      </c>
      <c r="GI38" s="2">
        <v>1117.3900000000001</v>
      </c>
      <c r="GJ38">
        <v>0</v>
      </c>
      <c r="GK38">
        <v>0</v>
      </c>
      <c r="GL38">
        <v>0</v>
      </c>
      <c r="GM38">
        <v>0</v>
      </c>
      <c r="GN38" s="2">
        <v>1117.3900000000001</v>
      </c>
      <c r="HU38">
        <v>400076006</v>
      </c>
      <c r="HX38" t="s">
        <v>3589</v>
      </c>
      <c r="IC38" t="s">
        <v>3587</v>
      </c>
    </row>
    <row r="39" spans="1:237" x14ac:dyDescent="0.3">
      <c r="A39" t="s">
        <v>126</v>
      </c>
      <c r="B39">
        <v>400076</v>
      </c>
      <c r="C39" t="s">
        <v>0</v>
      </c>
      <c r="D39">
        <v>825</v>
      </c>
      <c r="E39" t="s">
        <v>127</v>
      </c>
      <c r="F39">
        <v>400076006</v>
      </c>
      <c r="G39" t="s">
        <v>0</v>
      </c>
      <c r="I39" t="s">
        <v>1</v>
      </c>
      <c r="K39" s="1">
        <v>45258</v>
      </c>
      <c r="L39" s="2">
        <v>1646153.4</v>
      </c>
      <c r="M39" s="2">
        <v>1719352.78</v>
      </c>
      <c r="N39" s="2">
        <v>1646153.4</v>
      </c>
      <c r="O39" s="2">
        <v>1719352.78</v>
      </c>
      <c r="P39">
        <v>3333201986</v>
      </c>
      <c r="Q39" t="s">
        <v>3572</v>
      </c>
      <c r="R39" s="1">
        <v>45258</v>
      </c>
      <c r="T39" s="2">
        <v>1220.67</v>
      </c>
      <c r="U39" s="2">
        <f>VLOOKUP(T39,'158209 HQ NOV'!Q:Q,1,0)</f>
        <v>1220.67</v>
      </c>
      <c r="V39" t="s">
        <v>2</v>
      </c>
      <c r="W39" t="s">
        <v>1328</v>
      </c>
      <c r="Y39" t="s">
        <v>3573</v>
      </c>
      <c r="AW39" t="s">
        <v>2738</v>
      </c>
      <c r="AX39" t="s">
        <v>2739</v>
      </c>
      <c r="AY39" t="s">
        <v>2740</v>
      </c>
      <c r="AZ39" t="s">
        <v>2741</v>
      </c>
      <c r="BC39" t="s">
        <v>2738</v>
      </c>
      <c r="BT39" s="1">
        <v>45258</v>
      </c>
      <c r="BU39" s="1">
        <v>45258</v>
      </c>
      <c r="CC39" t="s">
        <v>3</v>
      </c>
      <c r="CK39" t="s">
        <v>3</v>
      </c>
      <c r="CZ39" s="1">
        <v>45258</v>
      </c>
      <c r="EE39" s="2">
        <v>1220.67</v>
      </c>
      <c r="GH39">
        <v>1</v>
      </c>
      <c r="GI39" s="2">
        <v>1220.67</v>
      </c>
      <c r="GJ39">
        <v>0</v>
      </c>
      <c r="GK39">
        <v>0</v>
      </c>
      <c r="GL39">
        <v>0</v>
      </c>
      <c r="GM39">
        <v>0</v>
      </c>
      <c r="GN39" s="2">
        <v>1220.67</v>
      </c>
      <c r="HU39">
        <v>400076006</v>
      </c>
      <c r="HX39" t="s">
        <v>2738</v>
      </c>
      <c r="IC39" t="s">
        <v>3572</v>
      </c>
    </row>
    <row r="40" spans="1:237" x14ac:dyDescent="0.3">
      <c r="A40" t="s">
        <v>126</v>
      </c>
      <c r="B40">
        <v>400076</v>
      </c>
      <c r="C40" t="s">
        <v>0</v>
      </c>
      <c r="D40">
        <v>825</v>
      </c>
      <c r="E40" t="s">
        <v>127</v>
      </c>
      <c r="F40">
        <v>400076006</v>
      </c>
      <c r="G40" t="s">
        <v>0</v>
      </c>
      <c r="I40" t="s">
        <v>1</v>
      </c>
      <c r="K40" s="1">
        <v>45253</v>
      </c>
      <c r="L40" s="2">
        <v>1594012.59</v>
      </c>
      <c r="M40" s="2">
        <v>1619042.53</v>
      </c>
      <c r="N40" s="2">
        <v>1594012.59</v>
      </c>
      <c r="O40" s="2">
        <v>1606290.43</v>
      </c>
      <c r="P40">
        <v>3332705470</v>
      </c>
      <c r="Q40" t="s">
        <v>3539</v>
      </c>
      <c r="R40" s="1">
        <v>45253</v>
      </c>
      <c r="T40" s="2">
        <v>1279.3</v>
      </c>
      <c r="U40" s="2">
        <f>VLOOKUP(T40,'158209 HQ NOV'!Q:Q,1,0)</f>
        <v>1279.3</v>
      </c>
      <c r="V40" t="s">
        <v>2</v>
      </c>
      <c r="W40" t="s">
        <v>1328</v>
      </c>
      <c r="Y40" t="s">
        <v>2751</v>
      </c>
      <c r="AW40" t="s">
        <v>1624</v>
      </c>
      <c r="AX40" t="s">
        <v>1330</v>
      </c>
      <c r="AY40" t="s">
        <v>1625</v>
      </c>
      <c r="AZ40" t="s">
        <v>1626</v>
      </c>
      <c r="BC40" t="s">
        <v>1624</v>
      </c>
      <c r="BT40" s="1">
        <v>45253</v>
      </c>
      <c r="BU40" s="1">
        <v>45254</v>
      </c>
      <c r="CC40" t="s">
        <v>3</v>
      </c>
      <c r="CK40" t="s">
        <v>3</v>
      </c>
      <c r="CZ40" s="1">
        <v>45254</v>
      </c>
      <c r="EE40" s="2">
        <v>1279.3</v>
      </c>
      <c r="GH40">
        <v>1</v>
      </c>
      <c r="GI40" s="2">
        <v>1279.3</v>
      </c>
      <c r="GJ40">
        <v>0</v>
      </c>
      <c r="GK40">
        <v>0</v>
      </c>
      <c r="GL40">
        <v>0</v>
      </c>
      <c r="GM40">
        <v>0</v>
      </c>
      <c r="GN40" s="2">
        <v>1279.3</v>
      </c>
      <c r="HU40">
        <v>400076006</v>
      </c>
      <c r="HX40" t="s">
        <v>1624</v>
      </c>
      <c r="IC40" t="s">
        <v>3539</v>
      </c>
    </row>
    <row r="41" spans="1:237" x14ac:dyDescent="0.3">
      <c r="A41" t="s">
        <v>126</v>
      </c>
      <c r="B41">
        <v>400076</v>
      </c>
      <c r="C41" t="s">
        <v>0</v>
      </c>
      <c r="D41">
        <v>825</v>
      </c>
      <c r="E41" t="s">
        <v>127</v>
      </c>
      <c r="F41">
        <v>400076006</v>
      </c>
      <c r="G41" t="s">
        <v>0</v>
      </c>
      <c r="I41" t="s">
        <v>1</v>
      </c>
      <c r="K41" s="1">
        <v>45257</v>
      </c>
      <c r="L41" s="2">
        <v>1643786.24</v>
      </c>
      <c r="M41" s="2">
        <v>1646153.4</v>
      </c>
      <c r="N41" s="2">
        <v>1643786.24</v>
      </c>
      <c r="O41" s="2">
        <v>1646153.4</v>
      </c>
      <c r="P41">
        <v>3333106615</v>
      </c>
      <c r="Q41" t="s">
        <v>3554</v>
      </c>
      <c r="R41" s="1">
        <v>45257</v>
      </c>
      <c r="T41" s="2">
        <v>1392.67</v>
      </c>
      <c r="U41" s="2">
        <f>VLOOKUP(T41,'158209 HQ NOV'!Q:Q,1,0)</f>
        <v>1392.67</v>
      </c>
      <c r="V41" t="s">
        <v>2</v>
      </c>
      <c r="W41" t="s">
        <v>1328</v>
      </c>
      <c r="Y41" t="s">
        <v>3555</v>
      </c>
      <c r="AW41" t="s">
        <v>2745</v>
      </c>
      <c r="AX41" t="s">
        <v>1631</v>
      </c>
      <c r="AY41" t="s">
        <v>2746</v>
      </c>
      <c r="AZ41" t="s">
        <v>2747</v>
      </c>
      <c r="BC41" t="s">
        <v>2745</v>
      </c>
      <c r="BT41" s="1">
        <v>45257</v>
      </c>
      <c r="BU41" s="1">
        <v>45257</v>
      </c>
      <c r="CC41" t="s">
        <v>3</v>
      </c>
      <c r="CK41" t="s">
        <v>3</v>
      </c>
      <c r="CZ41" s="1">
        <v>45257</v>
      </c>
      <c r="EE41" s="2">
        <v>1392.67</v>
      </c>
      <c r="GH41">
        <v>1</v>
      </c>
      <c r="GI41" s="2">
        <v>1392.67</v>
      </c>
      <c r="GJ41">
        <v>0</v>
      </c>
      <c r="GK41">
        <v>0</v>
      </c>
      <c r="GL41">
        <v>0</v>
      </c>
      <c r="GM41">
        <v>0</v>
      </c>
      <c r="GN41" s="2">
        <v>1392.67</v>
      </c>
      <c r="HU41">
        <v>400076006</v>
      </c>
      <c r="HX41" t="s">
        <v>2745</v>
      </c>
      <c r="IC41" t="s">
        <v>3554</v>
      </c>
    </row>
    <row r="42" spans="1:237" x14ac:dyDescent="0.3">
      <c r="A42" t="s">
        <v>126</v>
      </c>
      <c r="B42">
        <v>400076</v>
      </c>
      <c r="C42" t="s">
        <v>0</v>
      </c>
      <c r="D42">
        <v>825</v>
      </c>
      <c r="E42" t="s">
        <v>127</v>
      </c>
      <c r="F42">
        <v>400076006</v>
      </c>
      <c r="G42" t="s">
        <v>0</v>
      </c>
      <c r="I42" t="s">
        <v>1</v>
      </c>
      <c r="K42" s="1">
        <v>45246</v>
      </c>
      <c r="L42" s="2">
        <v>1409933.14</v>
      </c>
      <c r="M42" s="2">
        <v>1383207.12</v>
      </c>
      <c r="N42" s="2">
        <v>1409933.14</v>
      </c>
      <c r="O42" s="2">
        <v>1383207.12</v>
      </c>
      <c r="P42">
        <v>3332001328</v>
      </c>
      <c r="Q42" t="s">
        <v>3406</v>
      </c>
      <c r="R42" s="1">
        <v>45246</v>
      </c>
      <c r="T42" s="2">
        <v>1404.08</v>
      </c>
      <c r="U42" s="2">
        <f>VLOOKUP(T42,'158209 HQ NOV'!Q:Q,1,0)</f>
        <v>1404.08</v>
      </c>
      <c r="V42" t="s">
        <v>2</v>
      </c>
      <c r="W42" t="s">
        <v>1328</v>
      </c>
      <c r="Y42" t="s">
        <v>3407</v>
      </c>
      <c r="AW42" t="s">
        <v>3408</v>
      </c>
      <c r="AX42" t="s">
        <v>3353</v>
      </c>
      <c r="AY42" t="s">
        <v>3354</v>
      </c>
      <c r="AZ42" t="s">
        <v>3355</v>
      </c>
      <c r="BC42" t="s">
        <v>3408</v>
      </c>
      <c r="BT42" s="1">
        <v>45246</v>
      </c>
      <c r="BU42" s="1">
        <v>45246</v>
      </c>
      <c r="CC42" t="s">
        <v>3</v>
      </c>
      <c r="CK42" t="s">
        <v>3</v>
      </c>
      <c r="CZ42" s="1">
        <v>45246</v>
      </c>
      <c r="EE42" s="2">
        <v>1404.08</v>
      </c>
      <c r="GH42">
        <v>1</v>
      </c>
      <c r="GI42" s="2">
        <v>1404.08</v>
      </c>
      <c r="GJ42">
        <v>0</v>
      </c>
      <c r="GK42">
        <v>0</v>
      </c>
      <c r="GL42">
        <v>0</v>
      </c>
      <c r="GM42">
        <v>0</v>
      </c>
      <c r="GN42" s="2">
        <v>1404.08</v>
      </c>
      <c r="HU42">
        <v>400076006</v>
      </c>
      <c r="HX42" t="s">
        <v>3408</v>
      </c>
      <c r="IC42" t="s">
        <v>3406</v>
      </c>
    </row>
    <row r="43" spans="1:237" x14ac:dyDescent="0.3">
      <c r="A43" t="s">
        <v>126</v>
      </c>
      <c r="B43">
        <v>400076</v>
      </c>
      <c r="C43" t="s">
        <v>0</v>
      </c>
      <c r="D43">
        <v>825</v>
      </c>
      <c r="E43" t="s">
        <v>127</v>
      </c>
      <c r="F43">
        <v>400076006</v>
      </c>
      <c r="G43" t="s">
        <v>0</v>
      </c>
      <c r="I43" t="s">
        <v>1</v>
      </c>
      <c r="K43" s="1">
        <v>45238</v>
      </c>
      <c r="L43" s="2">
        <v>3140276.59</v>
      </c>
      <c r="M43" s="2">
        <v>3154871.64</v>
      </c>
      <c r="N43" s="2">
        <v>3140276.59</v>
      </c>
      <c r="O43" s="2">
        <v>3154871.64</v>
      </c>
      <c r="P43">
        <v>3331202872</v>
      </c>
      <c r="Q43" t="s">
        <v>3340</v>
      </c>
      <c r="R43" s="1">
        <v>45238</v>
      </c>
      <c r="T43" s="2">
        <v>1544</v>
      </c>
      <c r="U43" s="2">
        <f>VLOOKUP(T43,'158209 HQ NOV'!Q:Q,1,0)</f>
        <v>1544</v>
      </c>
      <c r="V43" t="s">
        <v>2</v>
      </c>
      <c r="W43" t="s">
        <v>1328</v>
      </c>
      <c r="Y43" t="s">
        <v>3341</v>
      </c>
      <c r="AW43" t="s">
        <v>2667</v>
      </c>
      <c r="AX43" t="s">
        <v>2668</v>
      </c>
      <c r="AY43" t="s">
        <v>2669</v>
      </c>
      <c r="AZ43" t="s">
        <v>1639</v>
      </c>
      <c r="BC43" t="s">
        <v>2667</v>
      </c>
      <c r="BT43" s="1">
        <v>45238</v>
      </c>
      <c r="BU43" s="1">
        <v>45238</v>
      </c>
      <c r="CC43" t="s">
        <v>3</v>
      </c>
      <c r="CK43" t="s">
        <v>3</v>
      </c>
      <c r="CZ43" s="1">
        <v>45238</v>
      </c>
      <c r="EE43" s="2">
        <v>1544</v>
      </c>
      <c r="GH43">
        <v>1</v>
      </c>
      <c r="GI43" s="2">
        <v>1544</v>
      </c>
      <c r="GJ43">
        <v>0</v>
      </c>
      <c r="GK43">
        <v>0</v>
      </c>
      <c r="GL43">
        <v>0</v>
      </c>
      <c r="GM43">
        <v>0</v>
      </c>
      <c r="GN43" s="2">
        <v>1544</v>
      </c>
      <c r="HU43">
        <v>400076006</v>
      </c>
      <c r="HX43" t="s">
        <v>2667</v>
      </c>
      <c r="IC43" t="s">
        <v>3340</v>
      </c>
    </row>
    <row r="44" spans="1:237" x14ac:dyDescent="0.3">
      <c r="A44" t="s">
        <v>126</v>
      </c>
      <c r="B44">
        <v>400076</v>
      </c>
      <c r="C44" t="s">
        <v>0</v>
      </c>
      <c r="D44">
        <v>825</v>
      </c>
      <c r="E44" t="s">
        <v>127</v>
      </c>
      <c r="F44">
        <v>400076006</v>
      </c>
      <c r="G44" t="s">
        <v>0</v>
      </c>
      <c r="I44" t="s">
        <v>1</v>
      </c>
      <c r="K44" s="1">
        <v>45251</v>
      </c>
      <c r="L44" s="2">
        <v>1410966.58</v>
      </c>
      <c r="M44" s="2">
        <v>1389791.29</v>
      </c>
      <c r="N44" s="2">
        <v>1410966.58</v>
      </c>
      <c r="O44" s="2">
        <v>1389791.29</v>
      </c>
      <c r="P44">
        <v>3332502516</v>
      </c>
      <c r="Q44" t="s">
        <v>3508</v>
      </c>
      <c r="R44" s="1">
        <v>45251</v>
      </c>
      <c r="T44" s="2">
        <v>2007</v>
      </c>
      <c r="U44" s="2">
        <f>VLOOKUP(T44,'158209 HQ NOV'!Q:Q,1,0)</f>
        <v>2007</v>
      </c>
      <c r="V44" t="s">
        <v>2</v>
      </c>
      <c r="W44" t="s">
        <v>1328</v>
      </c>
      <c r="Y44" t="s">
        <v>3509</v>
      </c>
      <c r="AW44" t="s">
        <v>1359</v>
      </c>
      <c r="AX44" t="s">
        <v>1362</v>
      </c>
      <c r="AY44" t="s">
        <v>1361</v>
      </c>
      <c r="AZ44" t="s">
        <v>1360</v>
      </c>
      <c r="BC44" t="s">
        <v>1359</v>
      </c>
      <c r="BT44" s="1">
        <v>45251</v>
      </c>
      <c r="BU44" s="1">
        <v>45251</v>
      </c>
      <c r="CC44" t="s">
        <v>3</v>
      </c>
      <c r="CK44" t="s">
        <v>3</v>
      </c>
      <c r="CZ44" s="1">
        <v>45251</v>
      </c>
      <c r="EE44" s="2">
        <v>2007</v>
      </c>
      <c r="GH44">
        <v>1</v>
      </c>
      <c r="GI44" s="2">
        <v>2007</v>
      </c>
      <c r="GJ44">
        <v>0</v>
      </c>
      <c r="GK44">
        <v>0</v>
      </c>
      <c r="GL44">
        <v>0</v>
      </c>
      <c r="GM44">
        <v>0</v>
      </c>
      <c r="GN44" s="2">
        <v>2007</v>
      </c>
      <c r="HU44">
        <v>400076006</v>
      </c>
      <c r="HX44" t="s">
        <v>1359</v>
      </c>
      <c r="IC44" t="s">
        <v>3508</v>
      </c>
    </row>
    <row r="45" spans="1:237" x14ac:dyDescent="0.3">
      <c r="A45" t="s">
        <v>126</v>
      </c>
      <c r="B45">
        <v>400076</v>
      </c>
      <c r="C45" t="s">
        <v>0</v>
      </c>
      <c r="D45">
        <v>825</v>
      </c>
      <c r="E45" t="s">
        <v>127</v>
      </c>
      <c r="F45">
        <v>400076006</v>
      </c>
      <c r="G45" t="s">
        <v>0</v>
      </c>
      <c r="I45" t="s">
        <v>1</v>
      </c>
      <c r="K45" s="1">
        <v>45236</v>
      </c>
      <c r="L45" s="2">
        <v>3100063.34</v>
      </c>
      <c r="M45" s="2">
        <v>3139950.2</v>
      </c>
      <c r="N45" s="2">
        <v>3100063.34</v>
      </c>
      <c r="O45" s="2">
        <v>3139950.2</v>
      </c>
      <c r="P45">
        <v>3331000659</v>
      </c>
      <c r="Q45" t="s">
        <v>3290</v>
      </c>
      <c r="R45" s="1">
        <v>45236</v>
      </c>
      <c r="T45" s="2">
        <v>2223.6</v>
      </c>
      <c r="U45" s="2">
        <f>VLOOKUP(T45,'158209 HQ NOV'!Q:Q,1,0)</f>
        <v>2223.6</v>
      </c>
      <c r="V45" t="s">
        <v>2</v>
      </c>
      <c r="W45" t="s">
        <v>1328</v>
      </c>
      <c r="Y45" t="s">
        <v>3291</v>
      </c>
      <c r="AW45" t="s">
        <v>3292</v>
      </c>
      <c r="AX45" t="s">
        <v>3293</v>
      </c>
      <c r="AY45" t="s">
        <v>3294</v>
      </c>
      <c r="AZ45" t="s">
        <v>3295</v>
      </c>
      <c r="BC45" t="s">
        <v>3296</v>
      </c>
      <c r="BT45" s="1">
        <v>45236</v>
      </c>
      <c r="BU45" s="1">
        <v>45236</v>
      </c>
      <c r="CC45" t="s">
        <v>3</v>
      </c>
      <c r="CK45" t="s">
        <v>3</v>
      </c>
      <c r="CZ45" s="1">
        <v>45236</v>
      </c>
      <c r="EE45" s="2">
        <v>2223.6</v>
      </c>
      <c r="GH45">
        <v>1</v>
      </c>
      <c r="GI45" s="2">
        <v>2223.6</v>
      </c>
      <c r="GJ45">
        <v>0</v>
      </c>
      <c r="GK45">
        <v>0</v>
      </c>
      <c r="GL45">
        <v>0</v>
      </c>
      <c r="GM45">
        <v>0</v>
      </c>
      <c r="GN45" s="2">
        <v>2223.6</v>
      </c>
      <c r="HU45">
        <v>400076006</v>
      </c>
      <c r="HX45" t="s">
        <v>3292</v>
      </c>
      <c r="IC45" t="s">
        <v>3290</v>
      </c>
    </row>
    <row r="46" spans="1:237" x14ac:dyDescent="0.3">
      <c r="A46" t="s">
        <v>126</v>
      </c>
      <c r="B46">
        <v>400076</v>
      </c>
      <c r="C46" t="s">
        <v>0</v>
      </c>
      <c r="D46">
        <v>825</v>
      </c>
      <c r="E46" t="s">
        <v>127</v>
      </c>
      <c r="F46">
        <v>400076006</v>
      </c>
      <c r="G46" t="s">
        <v>0</v>
      </c>
      <c r="I46" t="s">
        <v>1</v>
      </c>
      <c r="K46" s="1">
        <v>45231</v>
      </c>
      <c r="L46" s="2">
        <v>2894939.3</v>
      </c>
      <c r="M46" s="2">
        <v>2999336.83</v>
      </c>
      <c r="N46" s="2">
        <v>2894939.3</v>
      </c>
      <c r="O46" s="2">
        <v>2999336.83</v>
      </c>
      <c r="P46">
        <v>3330502408</v>
      </c>
      <c r="Q46" t="s">
        <v>3235</v>
      </c>
      <c r="R46" s="1">
        <v>45231</v>
      </c>
      <c r="T46" s="2">
        <v>2225.73</v>
      </c>
      <c r="U46" s="2">
        <f>VLOOKUP(T46,'158209 HQ NOV'!Q:Q,1,0)</f>
        <v>2225.73</v>
      </c>
      <c r="V46" t="s">
        <v>2</v>
      </c>
      <c r="W46" t="s">
        <v>1328</v>
      </c>
      <c r="Y46" t="s">
        <v>3236</v>
      </c>
      <c r="AW46" t="s">
        <v>3237</v>
      </c>
      <c r="AX46" t="s">
        <v>1331</v>
      </c>
      <c r="AY46" t="s">
        <v>3238</v>
      </c>
      <c r="AZ46" t="s">
        <v>3239</v>
      </c>
      <c r="BC46" t="s">
        <v>3237</v>
      </c>
      <c r="BT46" s="1">
        <v>45231</v>
      </c>
      <c r="BU46" s="1">
        <v>45231</v>
      </c>
      <c r="CC46" t="s">
        <v>3</v>
      </c>
      <c r="CK46" t="s">
        <v>3</v>
      </c>
      <c r="CZ46" s="1">
        <v>45231</v>
      </c>
      <c r="EE46" s="2">
        <v>2225.73</v>
      </c>
      <c r="GH46">
        <v>1</v>
      </c>
      <c r="GI46" s="2">
        <v>2225.73</v>
      </c>
      <c r="GJ46">
        <v>0</v>
      </c>
      <c r="GK46">
        <v>0</v>
      </c>
      <c r="GL46">
        <v>0</v>
      </c>
      <c r="GM46">
        <v>0</v>
      </c>
      <c r="GN46" s="2">
        <v>2225.73</v>
      </c>
      <c r="HU46">
        <v>400076006</v>
      </c>
      <c r="HX46" t="s">
        <v>3237</v>
      </c>
      <c r="IC46" t="s">
        <v>3235</v>
      </c>
    </row>
    <row r="47" spans="1:237" x14ac:dyDescent="0.3">
      <c r="A47" t="s">
        <v>126</v>
      </c>
      <c r="B47">
        <v>400076</v>
      </c>
      <c r="C47" t="s">
        <v>0</v>
      </c>
      <c r="D47">
        <v>825</v>
      </c>
      <c r="E47" t="s">
        <v>127</v>
      </c>
      <c r="F47">
        <v>400076006</v>
      </c>
      <c r="G47" t="s">
        <v>0</v>
      </c>
      <c r="I47" t="s">
        <v>1</v>
      </c>
      <c r="K47" s="1">
        <v>45236</v>
      </c>
      <c r="L47" s="2">
        <v>3100063.34</v>
      </c>
      <c r="M47" s="2">
        <v>3139950.2</v>
      </c>
      <c r="N47" s="2">
        <v>3100063.34</v>
      </c>
      <c r="O47" s="2">
        <v>3139950.2</v>
      </c>
      <c r="P47">
        <v>3330702814</v>
      </c>
      <c r="Q47" t="s">
        <v>3286</v>
      </c>
      <c r="R47" s="1">
        <v>45236</v>
      </c>
      <c r="T47" s="2">
        <v>2519.7399999999998</v>
      </c>
      <c r="U47" s="2">
        <f>VLOOKUP(T47,'158209 HQ NOV'!Q:Q,1,0)</f>
        <v>2519.7399999999998</v>
      </c>
      <c r="V47" t="s">
        <v>2</v>
      </c>
      <c r="W47" t="s">
        <v>1328</v>
      </c>
      <c r="Y47" t="s">
        <v>3287</v>
      </c>
      <c r="AW47" t="s">
        <v>2759</v>
      </c>
      <c r="AX47" t="s">
        <v>2760</v>
      </c>
      <c r="AY47" t="s">
        <v>3288</v>
      </c>
      <c r="AZ47" t="s">
        <v>3289</v>
      </c>
      <c r="BC47" t="s">
        <v>2759</v>
      </c>
      <c r="BT47" s="1">
        <v>45236</v>
      </c>
      <c r="BU47" s="1">
        <v>45233</v>
      </c>
      <c r="CC47" t="s">
        <v>3</v>
      </c>
      <c r="CK47" t="s">
        <v>3</v>
      </c>
      <c r="CZ47" s="1">
        <v>45233</v>
      </c>
      <c r="EE47" s="2">
        <v>2519.7399999999998</v>
      </c>
      <c r="GH47">
        <v>1</v>
      </c>
      <c r="GI47" s="2">
        <v>2519.7399999999998</v>
      </c>
      <c r="GJ47">
        <v>0</v>
      </c>
      <c r="GK47">
        <v>0</v>
      </c>
      <c r="GL47">
        <v>0</v>
      </c>
      <c r="GM47">
        <v>0</v>
      </c>
      <c r="GN47" s="2">
        <v>2519.7399999999998</v>
      </c>
      <c r="HU47">
        <v>400076006</v>
      </c>
      <c r="HX47" t="s">
        <v>2759</v>
      </c>
      <c r="IC47" t="s">
        <v>3286</v>
      </c>
    </row>
    <row r="48" spans="1:237" x14ac:dyDescent="0.3">
      <c r="A48" t="s">
        <v>126</v>
      </c>
      <c r="B48">
        <v>400076</v>
      </c>
      <c r="C48" t="s">
        <v>0</v>
      </c>
      <c r="D48">
        <v>825</v>
      </c>
      <c r="E48" t="s">
        <v>127</v>
      </c>
      <c r="F48">
        <v>400076006</v>
      </c>
      <c r="G48" t="s">
        <v>0</v>
      </c>
      <c r="I48" t="s">
        <v>1</v>
      </c>
      <c r="K48" s="1">
        <v>45237</v>
      </c>
      <c r="L48" s="2">
        <v>3139950.2</v>
      </c>
      <c r="M48" s="2">
        <v>3140276.59</v>
      </c>
      <c r="N48" s="2">
        <v>3139950.2</v>
      </c>
      <c r="O48" s="2">
        <v>3140276.59</v>
      </c>
      <c r="P48">
        <v>3331100133</v>
      </c>
      <c r="Q48" t="s">
        <v>3299</v>
      </c>
      <c r="R48" s="1">
        <v>45237</v>
      </c>
      <c r="T48" s="2">
        <v>2697.1</v>
      </c>
      <c r="U48" s="2">
        <f>VLOOKUP(T48,'158209 HQ NOV'!Q:Q,1,0)</f>
        <v>2697.1</v>
      </c>
      <c r="V48" t="s">
        <v>2</v>
      </c>
      <c r="W48" t="s">
        <v>1328</v>
      </c>
      <c r="Y48" t="s">
        <v>3300</v>
      </c>
      <c r="AW48" t="s">
        <v>3301</v>
      </c>
      <c r="AX48" t="s">
        <v>1627</v>
      </c>
      <c r="AY48" t="s">
        <v>1628</v>
      </c>
      <c r="AZ48" t="s">
        <v>1629</v>
      </c>
      <c r="BC48" t="s">
        <v>3302</v>
      </c>
      <c r="BT48" s="1">
        <v>45237</v>
      </c>
      <c r="BU48" s="1">
        <v>45236</v>
      </c>
      <c r="CC48" t="s">
        <v>3</v>
      </c>
      <c r="CK48" t="s">
        <v>3</v>
      </c>
      <c r="CZ48" s="1">
        <v>45236</v>
      </c>
      <c r="EE48" s="2">
        <v>2697.1</v>
      </c>
      <c r="GH48">
        <v>1</v>
      </c>
      <c r="GI48" s="2">
        <v>2697.1</v>
      </c>
      <c r="GJ48">
        <v>0</v>
      </c>
      <c r="GK48">
        <v>0</v>
      </c>
      <c r="GL48">
        <v>0</v>
      </c>
      <c r="GM48">
        <v>0</v>
      </c>
      <c r="GN48" s="2">
        <v>2697.1</v>
      </c>
      <c r="HU48">
        <v>400076006</v>
      </c>
      <c r="HX48" t="s">
        <v>3301</v>
      </c>
      <c r="IC48" t="s">
        <v>3299</v>
      </c>
    </row>
    <row r="49" spans="1:237" x14ac:dyDescent="0.3">
      <c r="A49" t="s">
        <v>126</v>
      </c>
      <c r="B49">
        <v>400076</v>
      </c>
      <c r="C49" t="s">
        <v>0</v>
      </c>
      <c r="D49">
        <v>825</v>
      </c>
      <c r="E49" t="s">
        <v>127</v>
      </c>
      <c r="F49">
        <v>400076006</v>
      </c>
      <c r="G49" t="s">
        <v>0</v>
      </c>
      <c r="I49" t="s">
        <v>1</v>
      </c>
      <c r="K49" s="1">
        <v>45237</v>
      </c>
      <c r="L49" s="2">
        <v>3139950.2</v>
      </c>
      <c r="M49" s="2">
        <v>3140276.59</v>
      </c>
      <c r="N49" s="2">
        <v>3139950.2</v>
      </c>
      <c r="O49" s="2">
        <v>3140276.59</v>
      </c>
      <c r="P49">
        <v>3331101651</v>
      </c>
      <c r="Q49" t="s">
        <v>3297</v>
      </c>
      <c r="R49" s="1">
        <v>45237</v>
      </c>
      <c r="T49" s="2">
        <v>3156.29</v>
      </c>
      <c r="U49" s="2">
        <f>VLOOKUP(T49,'158209 HQ NOV'!Q:Q,1,0)</f>
        <v>3156.29</v>
      </c>
      <c r="V49" t="s">
        <v>2</v>
      </c>
      <c r="W49" t="s">
        <v>1328</v>
      </c>
      <c r="Y49" t="s">
        <v>1378</v>
      </c>
      <c r="AW49" t="s">
        <v>1332</v>
      </c>
      <c r="AX49" t="s">
        <v>1333</v>
      </c>
      <c r="AY49" t="s">
        <v>1380</v>
      </c>
      <c r="AZ49" t="s">
        <v>3298</v>
      </c>
      <c r="BC49" t="s">
        <v>1332</v>
      </c>
      <c r="BT49" s="1">
        <v>45237</v>
      </c>
      <c r="BU49" s="1">
        <v>45237</v>
      </c>
      <c r="CC49" t="s">
        <v>3</v>
      </c>
      <c r="CK49" t="s">
        <v>3</v>
      </c>
      <c r="CZ49" s="1">
        <v>45237</v>
      </c>
      <c r="EE49" s="2">
        <v>3156.29</v>
      </c>
      <c r="GH49">
        <v>1</v>
      </c>
      <c r="GI49" s="2">
        <v>3156.29</v>
      </c>
      <c r="GJ49">
        <v>0</v>
      </c>
      <c r="GK49">
        <v>0</v>
      </c>
      <c r="GL49">
        <v>0</v>
      </c>
      <c r="GM49">
        <v>0</v>
      </c>
      <c r="GN49" s="2">
        <v>3156.29</v>
      </c>
      <c r="HU49">
        <v>400076006</v>
      </c>
      <c r="HX49" t="s">
        <v>1332</v>
      </c>
      <c r="IC49" t="s">
        <v>3297</v>
      </c>
    </row>
    <row r="50" spans="1:237" x14ac:dyDescent="0.3">
      <c r="A50" t="s">
        <v>126</v>
      </c>
      <c r="B50">
        <v>400076</v>
      </c>
      <c r="C50" t="s">
        <v>0</v>
      </c>
      <c r="D50">
        <v>825</v>
      </c>
      <c r="E50" t="s">
        <v>127</v>
      </c>
      <c r="F50">
        <v>400076006</v>
      </c>
      <c r="G50" t="s">
        <v>0</v>
      </c>
      <c r="I50" t="s">
        <v>1</v>
      </c>
      <c r="K50" s="1">
        <v>45247</v>
      </c>
      <c r="L50" s="2">
        <v>1383207.12</v>
      </c>
      <c r="M50" s="2">
        <v>1401810.89</v>
      </c>
      <c r="N50" s="2">
        <v>1383207.12</v>
      </c>
      <c r="O50" s="2">
        <v>1401810.89</v>
      </c>
      <c r="P50">
        <v>3332103576</v>
      </c>
      <c r="Q50" t="s">
        <v>3489</v>
      </c>
      <c r="R50" s="1">
        <v>45247</v>
      </c>
      <c r="T50" s="2">
        <v>4015.19</v>
      </c>
      <c r="U50" s="2">
        <f>VLOOKUP(T50,'158209 HQ NOV'!Q:Q,1,0)</f>
        <v>4015.19</v>
      </c>
      <c r="V50" t="s">
        <v>2</v>
      </c>
      <c r="W50" t="s">
        <v>1328</v>
      </c>
      <c r="Y50" t="s">
        <v>3490</v>
      </c>
      <c r="AW50" t="s">
        <v>3491</v>
      </c>
      <c r="AX50" t="s">
        <v>3163</v>
      </c>
      <c r="AY50" t="s">
        <v>3492</v>
      </c>
      <c r="AZ50" t="s">
        <v>3493</v>
      </c>
      <c r="BC50" t="s">
        <v>3491</v>
      </c>
      <c r="BT50" s="1">
        <v>45247</v>
      </c>
      <c r="BU50" s="1">
        <v>45247</v>
      </c>
      <c r="CC50" t="s">
        <v>3</v>
      </c>
      <c r="CK50" t="s">
        <v>3</v>
      </c>
      <c r="CZ50" s="1">
        <v>45247</v>
      </c>
      <c r="EE50" s="2">
        <v>4015.19</v>
      </c>
      <c r="GH50">
        <v>1</v>
      </c>
      <c r="GI50" s="2">
        <v>4015.19</v>
      </c>
      <c r="GJ50">
        <v>0</v>
      </c>
      <c r="GK50">
        <v>0</v>
      </c>
      <c r="GL50">
        <v>0</v>
      </c>
      <c r="GM50">
        <v>0</v>
      </c>
      <c r="GN50" s="2">
        <v>4015.19</v>
      </c>
      <c r="HU50">
        <v>400076006</v>
      </c>
      <c r="HX50" t="s">
        <v>3491</v>
      </c>
      <c r="IC50" t="s">
        <v>3489</v>
      </c>
    </row>
    <row r="51" spans="1:237" x14ac:dyDescent="0.3">
      <c r="A51" t="s">
        <v>126</v>
      </c>
      <c r="B51">
        <v>400076</v>
      </c>
      <c r="C51" t="s">
        <v>0</v>
      </c>
      <c r="D51">
        <v>825</v>
      </c>
      <c r="E51" t="s">
        <v>127</v>
      </c>
      <c r="F51">
        <v>400076006</v>
      </c>
      <c r="G51" t="s">
        <v>0</v>
      </c>
      <c r="I51" t="s">
        <v>1</v>
      </c>
      <c r="K51" s="1">
        <v>45258</v>
      </c>
      <c r="L51" s="2">
        <v>1646153.4</v>
      </c>
      <c r="M51" s="2">
        <v>1719352.78</v>
      </c>
      <c r="N51" s="2">
        <v>1646153.4</v>
      </c>
      <c r="O51" s="2">
        <v>1719352.78</v>
      </c>
      <c r="P51">
        <v>3333201507</v>
      </c>
      <c r="Q51">
        <v>2023112800130390</v>
      </c>
      <c r="R51" s="1">
        <v>45258</v>
      </c>
      <c r="T51" s="2">
        <v>4202.0600000000004</v>
      </c>
      <c r="U51" s="2">
        <f>VLOOKUP(T51,'158209 HQ NOV'!Q:Q,1,0)</f>
        <v>4202.0600000000004</v>
      </c>
      <c r="V51" t="s">
        <v>2</v>
      </c>
      <c r="W51" t="s">
        <v>1328</v>
      </c>
      <c r="Y51" t="s">
        <v>3571</v>
      </c>
      <c r="AW51" t="s">
        <v>3227</v>
      </c>
      <c r="AX51" t="s">
        <v>1351</v>
      </c>
      <c r="AY51" t="s">
        <v>3556</v>
      </c>
      <c r="AZ51" t="s">
        <v>5</v>
      </c>
      <c r="BC51" t="s">
        <v>3227</v>
      </c>
      <c r="BT51" s="1">
        <v>45258</v>
      </c>
      <c r="BU51" s="1">
        <v>45258</v>
      </c>
      <c r="CC51" t="s">
        <v>3</v>
      </c>
      <c r="CK51" t="s">
        <v>3</v>
      </c>
      <c r="CZ51" s="1">
        <v>45258</v>
      </c>
      <c r="EE51" s="2">
        <v>4202.0600000000004</v>
      </c>
      <c r="GH51">
        <v>1</v>
      </c>
      <c r="GI51" s="2">
        <v>4202.0600000000004</v>
      </c>
      <c r="GJ51">
        <v>0</v>
      </c>
      <c r="GK51">
        <v>0</v>
      </c>
      <c r="GL51">
        <v>0</v>
      </c>
      <c r="GM51">
        <v>0</v>
      </c>
      <c r="GN51" s="2">
        <v>4202.0600000000004</v>
      </c>
      <c r="HU51">
        <v>400076006</v>
      </c>
      <c r="HX51" t="s">
        <v>3227</v>
      </c>
      <c r="IC51">
        <v>2023112800130390</v>
      </c>
    </row>
    <row r="52" spans="1:237" x14ac:dyDescent="0.3">
      <c r="A52" t="s">
        <v>126</v>
      </c>
      <c r="B52">
        <v>400076</v>
      </c>
      <c r="C52" t="s">
        <v>0</v>
      </c>
      <c r="D52">
        <v>825</v>
      </c>
      <c r="E52" t="s">
        <v>127</v>
      </c>
      <c r="F52">
        <v>400076006</v>
      </c>
      <c r="G52" t="s">
        <v>0</v>
      </c>
      <c r="I52" t="s">
        <v>1</v>
      </c>
      <c r="K52" s="1">
        <v>45254</v>
      </c>
      <c r="L52" s="2">
        <v>1619042.53</v>
      </c>
      <c r="M52" s="2">
        <v>1643786.24</v>
      </c>
      <c r="N52" s="2">
        <v>1619042.53</v>
      </c>
      <c r="O52" s="2">
        <v>1643786.24</v>
      </c>
      <c r="P52">
        <v>3332816647</v>
      </c>
      <c r="Q52" t="s">
        <v>3550</v>
      </c>
      <c r="R52" s="1">
        <v>45254</v>
      </c>
      <c r="T52" s="2">
        <v>4778.9399999999996</v>
      </c>
      <c r="U52" s="2">
        <f>VLOOKUP(T52,'158209 HQ NOV'!Q:Q,1,0)</f>
        <v>4778.9399999999996</v>
      </c>
      <c r="V52" t="s">
        <v>2</v>
      </c>
      <c r="W52" t="s">
        <v>1328</v>
      </c>
      <c r="Y52" t="s">
        <v>3551</v>
      </c>
      <c r="AW52" t="s">
        <v>3237</v>
      </c>
      <c r="AX52" t="s">
        <v>1331</v>
      </c>
      <c r="AY52" t="s">
        <v>3238</v>
      </c>
      <c r="AZ52" t="s">
        <v>3239</v>
      </c>
      <c r="BC52" t="s">
        <v>3237</v>
      </c>
      <c r="BT52" s="1">
        <v>45254</v>
      </c>
      <c r="BU52" s="1">
        <v>45254</v>
      </c>
      <c r="CC52" t="s">
        <v>3</v>
      </c>
      <c r="CK52" t="s">
        <v>3</v>
      </c>
      <c r="CZ52" s="1">
        <v>45254</v>
      </c>
      <c r="EE52" s="2">
        <v>4778.9399999999996</v>
      </c>
      <c r="GH52">
        <v>1</v>
      </c>
      <c r="GI52" s="2">
        <v>4778.9399999999996</v>
      </c>
      <c r="GJ52">
        <v>0</v>
      </c>
      <c r="GK52">
        <v>0</v>
      </c>
      <c r="GL52">
        <v>0</v>
      </c>
      <c r="GM52">
        <v>0</v>
      </c>
      <c r="GN52" s="2">
        <v>4778.9399999999996</v>
      </c>
      <c r="HU52">
        <v>400076006</v>
      </c>
      <c r="HX52" t="s">
        <v>3237</v>
      </c>
      <c r="IC52" t="s">
        <v>3550</v>
      </c>
    </row>
    <row r="53" spans="1:237" x14ac:dyDescent="0.3">
      <c r="A53" t="s">
        <v>126</v>
      </c>
      <c r="B53">
        <v>400076</v>
      </c>
      <c r="C53" t="s">
        <v>0</v>
      </c>
      <c r="D53">
        <v>825</v>
      </c>
      <c r="E53" t="s">
        <v>127</v>
      </c>
      <c r="F53">
        <v>400076006</v>
      </c>
      <c r="G53" t="s">
        <v>0</v>
      </c>
      <c r="I53" t="s">
        <v>1</v>
      </c>
      <c r="K53" s="1">
        <v>45236</v>
      </c>
      <c r="L53" s="2">
        <v>3100063.34</v>
      </c>
      <c r="M53" s="2">
        <v>3139950.2</v>
      </c>
      <c r="N53" s="2">
        <v>3100063.34</v>
      </c>
      <c r="O53" s="2">
        <v>3139950.2</v>
      </c>
      <c r="P53">
        <v>3331000745</v>
      </c>
      <c r="Q53" t="s">
        <v>3281</v>
      </c>
      <c r="R53" s="1">
        <v>45236</v>
      </c>
      <c r="T53" s="2">
        <v>5367.52</v>
      </c>
      <c r="U53" s="2">
        <f>VLOOKUP(T53,'158209 HQ NOV'!Q:Q,1,0)</f>
        <v>5367.52</v>
      </c>
      <c r="V53" t="s">
        <v>2</v>
      </c>
      <c r="W53" t="s">
        <v>1328</v>
      </c>
      <c r="Y53" t="s">
        <v>2773</v>
      </c>
      <c r="AW53" t="s">
        <v>3282</v>
      </c>
      <c r="AX53" t="s">
        <v>3283</v>
      </c>
      <c r="AY53" t="s">
        <v>3284</v>
      </c>
      <c r="AZ53" t="s">
        <v>3285</v>
      </c>
      <c r="BC53" t="s">
        <v>3282</v>
      </c>
      <c r="BT53" s="1">
        <v>45236</v>
      </c>
      <c r="BU53" s="1">
        <v>45236</v>
      </c>
      <c r="CC53" t="s">
        <v>3</v>
      </c>
      <c r="CK53" t="s">
        <v>3</v>
      </c>
      <c r="CZ53" s="1">
        <v>45236</v>
      </c>
      <c r="EE53" s="2">
        <v>5367.52</v>
      </c>
      <c r="GH53">
        <v>1</v>
      </c>
      <c r="GI53" s="2">
        <v>5367.52</v>
      </c>
      <c r="GJ53">
        <v>0</v>
      </c>
      <c r="GK53">
        <v>0</v>
      </c>
      <c r="GL53">
        <v>0</v>
      </c>
      <c r="GM53">
        <v>0</v>
      </c>
      <c r="GN53" s="2">
        <v>5367.52</v>
      </c>
      <c r="HU53">
        <v>400076006</v>
      </c>
      <c r="HX53" t="s">
        <v>3282</v>
      </c>
      <c r="IC53" t="s">
        <v>3281</v>
      </c>
    </row>
    <row r="54" spans="1:237" x14ac:dyDescent="0.3">
      <c r="A54" t="s">
        <v>126</v>
      </c>
      <c r="B54">
        <v>400076</v>
      </c>
      <c r="C54" t="s">
        <v>0</v>
      </c>
      <c r="D54">
        <v>825</v>
      </c>
      <c r="E54" t="s">
        <v>127</v>
      </c>
      <c r="F54">
        <v>400076006</v>
      </c>
      <c r="G54" t="s">
        <v>0</v>
      </c>
      <c r="I54" t="s">
        <v>1</v>
      </c>
      <c r="K54" s="1">
        <v>45232</v>
      </c>
      <c r="L54" s="2">
        <v>2999336.83</v>
      </c>
      <c r="M54" s="2">
        <v>2959271.47</v>
      </c>
      <c r="N54" s="2">
        <v>2999336.83</v>
      </c>
      <c r="O54" s="2">
        <v>2959271.47</v>
      </c>
      <c r="P54">
        <v>3330601141</v>
      </c>
      <c r="Q54" t="s">
        <v>3240</v>
      </c>
      <c r="R54" s="1">
        <v>45232</v>
      </c>
      <c r="T54" s="2">
        <v>6118.11</v>
      </c>
      <c r="U54" s="2">
        <f>VLOOKUP(T54,'158209 HQ NOV'!Q:Q,1,0)</f>
        <v>6118.11</v>
      </c>
      <c r="V54" t="s">
        <v>2</v>
      </c>
      <c r="W54" t="s">
        <v>1328</v>
      </c>
      <c r="Y54" t="s">
        <v>3241</v>
      </c>
      <c r="AW54" t="s">
        <v>3242</v>
      </c>
      <c r="AX54" t="s">
        <v>3243</v>
      </c>
      <c r="AY54" t="s">
        <v>3244</v>
      </c>
      <c r="AZ54" t="s">
        <v>3245</v>
      </c>
      <c r="BC54" t="s">
        <v>3242</v>
      </c>
      <c r="BT54" s="1">
        <v>45232</v>
      </c>
      <c r="BU54" s="1">
        <v>45231</v>
      </c>
      <c r="CC54" t="s">
        <v>3</v>
      </c>
      <c r="CK54" t="s">
        <v>3</v>
      </c>
      <c r="CZ54" s="1">
        <v>45231</v>
      </c>
      <c r="EE54" s="2">
        <v>6118.11</v>
      </c>
      <c r="GH54">
        <v>1</v>
      </c>
      <c r="GI54" s="2">
        <v>6118.11</v>
      </c>
      <c r="GJ54">
        <v>0</v>
      </c>
      <c r="GK54">
        <v>0</v>
      </c>
      <c r="GL54">
        <v>0</v>
      </c>
      <c r="GM54">
        <v>0</v>
      </c>
      <c r="GN54" s="2">
        <v>6118.11</v>
      </c>
      <c r="HU54">
        <v>400076006</v>
      </c>
      <c r="HX54" t="s">
        <v>3242</v>
      </c>
      <c r="IC54" t="s">
        <v>3240</v>
      </c>
    </row>
    <row r="55" spans="1:237" x14ac:dyDescent="0.3">
      <c r="A55" t="s">
        <v>126</v>
      </c>
      <c r="B55">
        <v>400076</v>
      </c>
      <c r="C55" t="s">
        <v>0</v>
      </c>
      <c r="D55">
        <v>825</v>
      </c>
      <c r="E55" t="s">
        <v>127</v>
      </c>
      <c r="F55">
        <v>400076006</v>
      </c>
      <c r="G55" t="s">
        <v>0</v>
      </c>
      <c r="I55" t="s">
        <v>1</v>
      </c>
      <c r="K55" s="1">
        <v>45250</v>
      </c>
      <c r="L55" s="2">
        <v>1401810.89</v>
      </c>
      <c r="M55" s="2">
        <v>1410966.58</v>
      </c>
      <c r="N55" s="2">
        <v>1401810.89</v>
      </c>
      <c r="O55" s="2">
        <v>1410966.58</v>
      </c>
      <c r="P55">
        <v>3332404530</v>
      </c>
      <c r="Q55" t="s">
        <v>3497</v>
      </c>
      <c r="R55" s="1">
        <v>45250</v>
      </c>
      <c r="T55" s="2">
        <v>6422.62</v>
      </c>
      <c r="U55" s="2">
        <f>VLOOKUP(T55,'158209 HQ NOV'!Q:Q,1,0)</f>
        <v>6422.62</v>
      </c>
      <c r="V55" t="s">
        <v>2</v>
      </c>
      <c r="W55" t="s">
        <v>1328</v>
      </c>
      <c r="Y55" t="s">
        <v>3498</v>
      </c>
      <c r="AW55" t="s">
        <v>2761</v>
      </c>
      <c r="AX55" t="s">
        <v>2762</v>
      </c>
      <c r="AY55" t="s">
        <v>2763</v>
      </c>
      <c r="AZ55" t="s">
        <v>2764</v>
      </c>
      <c r="BC55" t="s">
        <v>2761</v>
      </c>
      <c r="BT55" s="1">
        <v>45250</v>
      </c>
      <c r="BU55" s="1">
        <v>45250</v>
      </c>
      <c r="CC55" t="s">
        <v>3</v>
      </c>
      <c r="CK55" t="s">
        <v>3</v>
      </c>
      <c r="CZ55" s="1">
        <v>45250</v>
      </c>
      <c r="EE55" s="2">
        <v>6422.62</v>
      </c>
      <c r="GH55">
        <v>1</v>
      </c>
      <c r="GI55" s="2">
        <v>6422.62</v>
      </c>
      <c r="GJ55">
        <v>0</v>
      </c>
      <c r="GK55">
        <v>0</v>
      </c>
      <c r="GL55">
        <v>0</v>
      </c>
      <c r="GM55">
        <v>0</v>
      </c>
      <c r="GN55" s="2">
        <v>6422.62</v>
      </c>
      <c r="HU55">
        <v>400076006</v>
      </c>
      <c r="HX55" t="s">
        <v>2761</v>
      </c>
      <c r="IC55" t="s">
        <v>3497</v>
      </c>
    </row>
    <row r="56" spans="1:237" x14ac:dyDescent="0.3">
      <c r="A56" t="s">
        <v>126</v>
      </c>
      <c r="B56">
        <v>400076</v>
      </c>
      <c r="C56" t="s">
        <v>0</v>
      </c>
      <c r="D56">
        <v>825</v>
      </c>
      <c r="E56" t="s">
        <v>127</v>
      </c>
      <c r="F56">
        <v>400076006</v>
      </c>
      <c r="G56" t="s">
        <v>0</v>
      </c>
      <c r="I56" t="s">
        <v>1</v>
      </c>
      <c r="K56" s="1">
        <v>45239</v>
      </c>
      <c r="L56" s="2">
        <v>3154871.64</v>
      </c>
      <c r="M56" s="2">
        <v>3182887.95</v>
      </c>
      <c r="N56" s="2">
        <v>3154871.64</v>
      </c>
      <c r="O56" s="2">
        <v>3182887.95</v>
      </c>
      <c r="P56">
        <v>3331302468</v>
      </c>
      <c r="Q56" t="s">
        <v>3356</v>
      </c>
      <c r="R56" s="1">
        <v>45239</v>
      </c>
      <c r="T56" s="2">
        <v>6517.33</v>
      </c>
      <c r="U56" s="2">
        <f>VLOOKUP(T56,'158209 HQ NOV'!Q:Q,1,0)</f>
        <v>6517.33</v>
      </c>
      <c r="V56" t="s">
        <v>2</v>
      </c>
      <c r="W56" t="s">
        <v>1328</v>
      </c>
      <c r="Y56" t="s">
        <v>3357</v>
      </c>
      <c r="AW56" t="s">
        <v>3352</v>
      </c>
      <c r="AX56" t="s">
        <v>3353</v>
      </c>
      <c r="AY56" t="s">
        <v>3354</v>
      </c>
      <c r="AZ56" t="s">
        <v>3355</v>
      </c>
      <c r="BC56" t="s">
        <v>3352</v>
      </c>
      <c r="BT56" s="1">
        <v>45239</v>
      </c>
      <c r="BU56" s="1">
        <v>45239</v>
      </c>
      <c r="CC56" t="s">
        <v>3</v>
      </c>
      <c r="CK56" t="s">
        <v>3</v>
      </c>
      <c r="CZ56" s="1">
        <v>45239</v>
      </c>
      <c r="EE56" s="2">
        <v>6517.33</v>
      </c>
      <c r="GH56">
        <v>1</v>
      </c>
      <c r="GI56" s="2">
        <v>6517.33</v>
      </c>
      <c r="GJ56">
        <v>0</v>
      </c>
      <c r="GK56">
        <v>0</v>
      </c>
      <c r="GL56">
        <v>0</v>
      </c>
      <c r="GM56">
        <v>0</v>
      </c>
      <c r="GN56" s="2">
        <v>6517.33</v>
      </c>
      <c r="HU56">
        <v>400076006</v>
      </c>
      <c r="HX56" t="s">
        <v>3352</v>
      </c>
      <c r="IC56" t="s">
        <v>3356</v>
      </c>
    </row>
    <row r="57" spans="1:237" x14ac:dyDescent="0.3">
      <c r="A57" t="s">
        <v>126</v>
      </c>
      <c r="B57">
        <v>400076</v>
      </c>
      <c r="C57" t="s">
        <v>0</v>
      </c>
      <c r="D57">
        <v>825</v>
      </c>
      <c r="E57" t="s">
        <v>127</v>
      </c>
      <c r="F57">
        <v>400076006</v>
      </c>
      <c r="G57" t="s">
        <v>0</v>
      </c>
      <c r="I57" t="s">
        <v>1</v>
      </c>
      <c r="K57" s="1">
        <v>45258</v>
      </c>
      <c r="L57" s="2">
        <v>1646153.4</v>
      </c>
      <c r="M57" s="2">
        <v>1719352.78</v>
      </c>
      <c r="N57" s="2">
        <v>1646153.4</v>
      </c>
      <c r="O57" s="2">
        <v>1719352.78</v>
      </c>
      <c r="P57">
        <v>3333200706</v>
      </c>
      <c r="Q57" t="s">
        <v>3567</v>
      </c>
      <c r="R57" s="1">
        <v>45258</v>
      </c>
      <c r="T57" s="2">
        <v>7006.5</v>
      </c>
      <c r="U57" s="2">
        <f>VLOOKUP(T57,'158209 HQ NOV'!Q:Q,1,0)</f>
        <v>7006.5</v>
      </c>
      <c r="V57" t="s">
        <v>2</v>
      </c>
      <c r="W57" t="s">
        <v>1328</v>
      </c>
      <c r="Y57" t="s">
        <v>3568</v>
      </c>
      <c r="AW57" t="s">
        <v>2742</v>
      </c>
      <c r="AX57" t="s">
        <v>110</v>
      </c>
      <c r="AY57" t="s">
        <v>3569</v>
      </c>
      <c r="AZ57" t="s">
        <v>3570</v>
      </c>
      <c r="BC57" t="s">
        <v>2743</v>
      </c>
      <c r="BT57" s="1">
        <v>45258</v>
      </c>
      <c r="BU57" s="1">
        <v>45258</v>
      </c>
      <c r="CC57" t="s">
        <v>3</v>
      </c>
      <c r="CK57" t="s">
        <v>3</v>
      </c>
      <c r="CZ57" s="1">
        <v>45258</v>
      </c>
      <c r="EE57" s="2">
        <v>7006.5</v>
      </c>
      <c r="GH57">
        <v>1</v>
      </c>
      <c r="GI57" s="2">
        <v>7006.5</v>
      </c>
      <c r="GJ57">
        <v>0</v>
      </c>
      <c r="GK57">
        <v>0</v>
      </c>
      <c r="GL57">
        <v>0</v>
      </c>
      <c r="GM57">
        <v>0</v>
      </c>
      <c r="GN57" s="2">
        <v>7006.5</v>
      </c>
      <c r="HU57">
        <v>400076006</v>
      </c>
      <c r="HX57" t="s">
        <v>2742</v>
      </c>
      <c r="IC57" t="s">
        <v>3567</v>
      </c>
    </row>
    <row r="58" spans="1:237" x14ac:dyDescent="0.3">
      <c r="A58" t="s">
        <v>126</v>
      </c>
      <c r="B58">
        <v>400076</v>
      </c>
      <c r="C58" t="s">
        <v>0</v>
      </c>
      <c r="D58">
        <v>825</v>
      </c>
      <c r="E58" t="s">
        <v>127</v>
      </c>
      <c r="F58">
        <v>400076006</v>
      </c>
      <c r="G58" t="s">
        <v>0</v>
      </c>
      <c r="I58" t="s">
        <v>1</v>
      </c>
      <c r="K58" s="1">
        <v>45239</v>
      </c>
      <c r="L58" s="2">
        <v>3154871.64</v>
      </c>
      <c r="M58" s="2">
        <v>3182887.95</v>
      </c>
      <c r="N58" s="2">
        <v>3154871.64</v>
      </c>
      <c r="O58" s="2">
        <v>3182887.95</v>
      </c>
      <c r="P58">
        <v>3331302361</v>
      </c>
      <c r="Q58" t="s">
        <v>3350</v>
      </c>
      <c r="R58" s="1">
        <v>45239</v>
      </c>
      <c r="T58" s="2">
        <v>7167.72</v>
      </c>
      <c r="U58" s="2">
        <f>VLOOKUP(T58,'158209 HQ NOV'!Q:Q,1,0)</f>
        <v>7167.72</v>
      </c>
      <c r="V58" t="s">
        <v>2</v>
      </c>
      <c r="W58" t="s">
        <v>1328</v>
      </c>
      <c r="Y58" t="s">
        <v>3351</v>
      </c>
      <c r="AW58" t="s">
        <v>3352</v>
      </c>
      <c r="AX58" t="s">
        <v>3353</v>
      </c>
      <c r="AY58" t="s">
        <v>3354</v>
      </c>
      <c r="AZ58" t="s">
        <v>3355</v>
      </c>
      <c r="BC58" t="s">
        <v>3352</v>
      </c>
      <c r="BT58" s="1">
        <v>45239</v>
      </c>
      <c r="BU58" s="1">
        <v>45239</v>
      </c>
      <c r="CC58" t="s">
        <v>3</v>
      </c>
      <c r="CK58" t="s">
        <v>3</v>
      </c>
      <c r="CZ58" s="1">
        <v>45239</v>
      </c>
      <c r="EE58" s="2">
        <v>7167.72</v>
      </c>
      <c r="GH58">
        <v>1</v>
      </c>
      <c r="GI58" s="2">
        <v>7167.72</v>
      </c>
      <c r="GJ58">
        <v>0</v>
      </c>
      <c r="GK58">
        <v>0</v>
      </c>
      <c r="GL58">
        <v>0</v>
      </c>
      <c r="GM58">
        <v>0</v>
      </c>
      <c r="GN58" s="2">
        <v>7167.72</v>
      </c>
      <c r="HU58">
        <v>400076006</v>
      </c>
      <c r="HX58" t="s">
        <v>3352</v>
      </c>
      <c r="IC58" t="s">
        <v>3350</v>
      </c>
    </row>
    <row r="59" spans="1:237" x14ac:dyDescent="0.3">
      <c r="A59" t="s">
        <v>126</v>
      </c>
      <c r="B59">
        <v>400076</v>
      </c>
      <c r="C59" t="s">
        <v>0</v>
      </c>
      <c r="D59">
        <v>825</v>
      </c>
      <c r="E59" t="s">
        <v>127</v>
      </c>
      <c r="F59">
        <v>400076006</v>
      </c>
      <c r="G59" t="s">
        <v>0</v>
      </c>
      <c r="I59" t="s">
        <v>1</v>
      </c>
      <c r="K59" s="1">
        <v>45244</v>
      </c>
      <c r="L59" s="2">
        <v>3303041.71</v>
      </c>
      <c r="M59" s="2">
        <v>3392225.73</v>
      </c>
      <c r="N59" s="2">
        <v>3303041.71</v>
      </c>
      <c r="O59" s="2">
        <v>3392225.73</v>
      </c>
      <c r="P59">
        <v>3331800510</v>
      </c>
      <c r="Q59" t="s">
        <v>3368</v>
      </c>
      <c r="R59" s="1">
        <v>45244</v>
      </c>
      <c r="T59" s="2">
        <v>7193.25</v>
      </c>
      <c r="U59" s="2">
        <f>VLOOKUP(T59,'158209 HQ NOV'!Q:Q,1,0)</f>
        <v>7193.25</v>
      </c>
      <c r="V59" t="s">
        <v>2</v>
      </c>
      <c r="W59" t="s">
        <v>1328</v>
      </c>
      <c r="Y59" t="s">
        <v>3369</v>
      </c>
      <c r="AW59" t="s">
        <v>3370</v>
      </c>
      <c r="AX59" t="s">
        <v>3371</v>
      </c>
      <c r="AY59" t="s">
        <v>3372</v>
      </c>
      <c r="AZ59" t="s">
        <v>3373</v>
      </c>
      <c r="BC59" t="s">
        <v>3370</v>
      </c>
      <c r="BT59" s="1">
        <v>45244</v>
      </c>
      <c r="BU59" s="1">
        <v>45243</v>
      </c>
      <c r="CC59" t="s">
        <v>3</v>
      </c>
      <c r="CK59" t="s">
        <v>3</v>
      </c>
      <c r="CZ59" s="1">
        <v>45243</v>
      </c>
      <c r="EE59" s="2">
        <v>7193.25</v>
      </c>
      <c r="GH59">
        <v>1</v>
      </c>
      <c r="GI59" s="2">
        <v>7193.25</v>
      </c>
      <c r="GJ59">
        <v>0</v>
      </c>
      <c r="GK59">
        <v>0</v>
      </c>
      <c r="GL59">
        <v>0</v>
      </c>
      <c r="GM59">
        <v>0</v>
      </c>
      <c r="GN59" s="2">
        <v>7193.25</v>
      </c>
      <c r="HU59">
        <v>400076006</v>
      </c>
      <c r="HX59" t="s">
        <v>3370</v>
      </c>
      <c r="IC59" t="s">
        <v>3368</v>
      </c>
    </row>
    <row r="60" spans="1:237" x14ac:dyDescent="0.3">
      <c r="A60" t="s">
        <v>126</v>
      </c>
      <c r="B60">
        <v>400076</v>
      </c>
      <c r="C60" t="s">
        <v>0</v>
      </c>
      <c r="D60">
        <v>825</v>
      </c>
      <c r="E60" t="s">
        <v>127</v>
      </c>
      <c r="F60">
        <v>400076006</v>
      </c>
      <c r="G60" t="s">
        <v>0</v>
      </c>
      <c r="I60" t="s">
        <v>1</v>
      </c>
      <c r="K60" s="1">
        <v>45253</v>
      </c>
      <c r="L60" s="2">
        <v>1594012.59</v>
      </c>
      <c r="M60" s="2">
        <v>1619042.53</v>
      </c>
      <c r="N60" s="2">
        <v>1594012.59</v>
      </c>
      <c r="O60" s="2">
        <v>1606290.43</v>
      </c>
      <c r="P60">
        <v>3332702275</v>
      </c>
      <c r="Q60" t="s">
        <v>3530</v>
      </c>
      <c r="R60" s="1">
        <v>45253</v>
      </c>
      <c r="T60" s="2">
        <v>11472.8</v>
      </c>
      <c r="U60" s="2">
        <f>VLOOKUP(T60,'158209 HQ NOV'!Q:Q,1,0)</f>
        <v>11472.8</v>
      </c>
      <c r="V60" t="s">
        <v>2</v>
      </c>
      <c r="W60" t="s">
        <v>1328</v>
      </c>
      <c r="Y60" t="s">
        <v>3531</v>
      </c>
      <c r="AW60" t="s">
        <v>3532</v>
      </c>
      <c r="AX60" t="s">
        <v>3533</v>
      </c>
      <c r="AY60" t="s">
        <v>3534</v>
      </c>
      <c r="AZ60" t="s">
        <v>3535</v>
      </c>
      <c r="BC60" t="s">
        <v>3536</v>
      </c>
      <c r="BT60" s="1">
        <v>45253</v>
      </c>
      <c r="BU60" s="1">
        <v>45254</v>
      </c>
      <c r="CC60" t="s">
        <v>3</v>
      </c>
      <c r="CK60" t="s">
        <v>3</v>
      </c>
      <c r="CZ60" s="1">
        <v>45254</v>
      </c>
      <c r="EE60" s="2">
        <v>11472.8</v>
      </c>
      <c r="GH60">
        <v>1</v>
      </c>
      <c r="GI60" s="2">
        <v>11472.8</v>
      </c>
      <c r="GJ60">
        <v>0</v>
      </c>
      <c r="GK60">
        <v>0</v>
      </c>
      <c r="GL60">
        <v>0</v>
      </c>
      <c r="GM60">
        <v>0</v>
      </c>
      <c r="GN60" s="2">
        <v>11472.8</v>
      </c>
      <c r="HU60">
        <v>400076006</v>
      </c>
      <c r="HX60" t="s">
        <v>3532</v>
      </c>
      <c r="IC60" t="s">
        <v>3530</v>
      </c>
    </row>
    <row r="61" spans="1:237" x14ac:dyDescent="0.3">
      <c r="A61" t="s">
        <v>126</v>
      </c>
      <c r="B61">
        <v>400076</v>
      </c>
      <c r="C61" t="s">
        <v>0</v>
      </c>
      <c r="D61">
        <v>825</v>
      </c>
      <c r="E61" t="s">
        <v>127</v>
      </c>
      <c r="F61">
        <v>400076006</v>
      </c>
      <c r="G61" t="s">
        <v>0</v>
      </c>
      <c r="I61" t="s">
        <v>1</v>
      </c>
      <c r="K61" s="1">
        <v>45238</v>
      </c>
      <c r="L61" s="2">
        <v>3140276.59</v>
      </c>
      <c r="M61" s="2">
        <v>3154871.64</v>
      </c>
      <c r="N61" s="2">
        <v>3140276.59</v>
      </c>
      <c r="O61" s="2">
        <v>3154871.64</v>
      </c>
      <c r="P61">
        <v>3331201224</v>
      </c>
      <c r="Q61" t="s">
        <v>3333</v>
      </c>
      <c r="R61" s="1">
        <v>45238</v>
      </c>
      <c r="T61" s="2">
        <v>12959.42</v>
      </c>
      <c r="U61" s="2">
        <f>VLOOKUP(T61,'158209 HQ NOV'!Q:Q,1,0)</f>
        <v>12959.42</v>
      </c>
      <c r="V61" t="s">
        <v>2</v>
      </c>
      <c r="W61" t="s">
        <v>1328</v>
      </c>
      <c r="Y61" t="s">
        <v>1340</v>
      </c>
      <c r="AW61" t="s">
        <v>1337</v>
      </c>
      <c r="AX61" t="s">
        <v>1339</v>
      </c>
      <c r="AY61" t="s">
        <v>1338</v>
      </c>
      <c r="AZ61" t="s">
        <v>11</v>
      </c>
      <c r="BC61" t="s">
        <v>1337</v>
      </c>
      <c r="BT61" s="1">
        <v>45238</v>
      </c>
      <c r="BU61" s="1">
        <v>45238</v>
      </c>
      <c r="CC61" t="s">
        <v>3</v>
      </c>
      <c r="CK61" t="s">
        <v>3</v>
      </c>
      <c r="CZ61" s="1">
        <v>45238</v>
      </c>
      <c r="EE61" s="2">
        <v>12959.42</v>
      </c>
      <c r="GH61">
        <v>1</v>
      </c>
      <c r="GI61" s="2">
        <v>12959.42</v>
      </c>
      <c r="GJ61">
        <v>0</v>
      </c>
      <c r="GK61">
        <v>0</v>
      </c>
      <c r="GL61">
        <v>0</v>
      </c>
      <c r="GM61">
        <v>0</v>
      </c>
      <c r="GN61" s="2">
        <v>12959.42</v>
      </c>
      <c r="HU61">
        <v>400076006</v>
      </c>
      <c r="HX61" t="s">
        <v>1337</v>
      </c>
      <c r="IC61" t="s">
        <v>3333</v>
      </c>
    </row>
    <row r="62" spans="1:237" x14ac:dyDescent="0.3">
      <c r="A62" t="s">
        <v>126</v>
      </c>
      <c r="B62">
        <v>400076</v>
      </c>
      <c r="C62" t="s">
        <v>0</v>
      </c>
      <c r="D62">
        <v>825</v>
      </c>
      <c r="E62" t="s">
        <v>127</v>
      </c>
      <c r="F62">
        <v>400076006</v>
      </c>
      <c r="G62" t="s">
        <v>0</v>
      </c>
      <c r="I62" t="s">
        <v>1</v>
      </c>
      <c r="K62" s="1">
        <v>45239</v>
      </c>
      <c r="L62" s="2">
        <v>3154871.64</v>
      </c>
      <c r="M62" s="2">
        <v>3182887.95</v>
      </c>
      <c r="N62" s="2">
        <v>3154871.64</v>
      </c>
      <c r="O62" s="2">
        <v>3182887.95</v>
      </c>
      <c r="P62">
        <v>3331300842</v>
      </c>
      <c r="Q62" t="s">
        <v>3348</v>
      </c>
      <c r="R62" s="1">
        <v>45239</v>
      </c>
      <c r="T62" s="2">
        <v>14331.26</v>
      </c>
      <c r="U62" s="2">
        <f>VLOOKUP(T62,'158209 HQ NOV'!Q:Q,1,0)</f>
        <v>14331.26</v>
      </c>
      <c r="V62" t="s">
        <v>2</v>
      </c>
      <c r="W62" t="s">
        <v>1328</v>
      </c>
      <c r="Y62" t="s">
        <v>3349</v>
      </c>
      <c r="AW62" t="s">
        <v>1381</v>
      </c>
      <c r="AX62" t="s">
        <v>1383</v>
      </c>
      <c r="AY62" t="s">
        <v>2735</v>
      </c>
      <c r="AZ62" t="s">
        <v>2662</v>
      </c>
      <c r="BC62" t="s">
        <v>1382</v>
      </c>
      <c r="BT62" s="1">
        <v>45239</v>
      </c>
      <c r="BU62" s="1">
        <v>45239</v>
      </c>
      <c r="CC62" t="s">
        <v>3</v>
      </c>
      <c r="CK62" t="s">
        <v>3</v>
      </c>
      <c r="CZ62" s="1">
        <v>45239</v>
      </c>
      <c r="EE62" s="2">
        <v>14331.26</v>
      </c>
      <c r="GH62">
        <v>1</v>
      </c>
      <c r="GI62" s="2">
        <v>14331.26</v>
      </c>
      <c r="GJ62">
        <v>0</v>
      </c>
      <c r="GK62">
        <v>0</v>
      </c>
      <c r="GL62">
        <v>0</v>
      </c>
      <c r="GM62">
        <v>0</v>
      </c>
      <c r="GN62" s="2">
        <v>14331.26</v>
      </c>
      <c r="HU62">
        <v>400076006</v>
      </c>
      <c r="HX62" t="s">
        <v>1381</v>
      </c>
      <c r="IC62" t="s">
        <v>3348</v>
      </c>
    </row>
    <row r="63" spans="1:237" x14ac:dyDescent="0.3">
      <c r="A63" t="s">
        <v>126</v>
      </c>
      <c r="B63">
        <v>400076</v>
      </c>
      <c r="C63" t="s">
        <v>0</v>
      </c>
      <c r="D63">
        <v>825</v>
      </c>
      <c r="E63" t="s">
        <v>127</v>
      </c>
      <c r="F63">
        <v>400076006</v>
      </c>
      <c r="G63" t="s">
        <v>0</v>
      </c>
      <c r="I63" t="s">
        <v>1</v>
      </c>
      <c r="K63" s="1">
        <v>45246</v>
      </c>
      <c r="L63" s="2">
        <v>1409933.14</v>
      </c>
      <c r="M63" s="2">
        <v>1383207.12</v>
      </c>
      <c r="N63" s="2">
        <v>1409933.14</v>
      </c>
      <c r="O63" s="2">
        <v>1383207.12</v>
      </c>
      <c r="P63">
        <v>3332000654</v>
      </c>
      <c r="Q63" t="s">
        <v>3403</v>
      </c>
      <c r="R63" s="1">
        <v>45246</v>
      </c>
      <c r="T63" s="2">
        <v>14479.2</v>
      </c>
      <c r="U63" s="2">
        <f>VLOOKUP(T63,'158209 HQ NOV'!Q:Q,1,0)</f>
        <v>14479.2</v>
      </c>
      <c r="V63" t="s">
        <v>2</v>
      </c>
      <c r="W63" t="s">
        <v>1328</v>
      </c>
      <c r="Y63" t="s">
        <v>1340</v>
      </c>
      <c r="AW63" t="s">
        <v>1337</v>
      </c>
      <c r="AX63" t="s">
        <v>1339</v>
      </c>
      <c r="AY63" t="s">
        <v>1338</v>
      </c>
      <c r="AZ63" t="s">
        <v>11</v>
      </c>
      <c r="BC63" t="s">
        <v>1337</v>
      </c>
      <c r="BT63" s="1">
        <v>45246</v>
      </c>
      <c r="BU63" s="1">
        <v>45246</v>
      </c>
      <c r="CC63" t="s">
        <v>3</v>
      </c>
      <c r="CK63" t="s">
        <v>3</v>
      </c>
      <c r="CZ63" s="1">
        <v>45246</v>
      </c>
      <c r="EE63" s="2">
        <v>14479.2</v>
      </c>
      <c r="GH63">
        <v>1</v>
      </c>
      <c r="GI63" s="2">
        <v>14479.2</v>
      </c>
      <c r="GJ63">
        <v>0</v>
      </c>
      <c r="GK63">
        <v>0</v>
      </c>
      <c r="GL63">
        <v>0</v>
      </c>
      <c r="GM63">
        <v>0</v>
      </c>
      <c r="GN63" s="2">
        <v>14479.2</v>
      </c>
      <c r="HU63">
        <v>400076006</v>
      </c>
      <c r="HX63" t="s">
        <v>1337</v>
      </c>
      <c r="IC63" t="s">
        <v>3403</v>
      </c>
    </row>
    <row r="64" spans="1:237" x14ac:dyDescent="0.3">
      <c r="A64" t="s">
        <v>126</v>
      </c>
      <c r="B64">
        <v>400076</v>
      </c>
      <c r="C64" t="s">
        <v>0</v>
      </c>
      <c r="D64">
        <v>825</v>
      </c>
      <c r="E64" t="s">
        <v>127</v>
      </c>
      <c r="F64">
        <v>400076006</v>
      </c>
      <c r="G64" t="s">
        <v>0</v>
      </c>
      <c r="I64" t="s">
        <v>1</v>
      </c>
      <c r="K64" s="1">
        <v>45254</v>
      </c>
      <c r="L64" s="2">
        <v>1619042.53</v>
      </c>
      <c r="M64" s="2">
        <v>1643786.24</v>
      </c>
      <c r="N64" s="2">
        <v>1619042.53</v>
      </c>
      <c r="O64" s="2">
        <v>1643786.24</v>
      </c>
      <c r="P64">
        <v>3332806154</v>
      </c>
      <c r="Q64" t="s">
        <v>3548</v>
      </c>
      <c r="R64" s="1">
        <v>45254</v>
      </c>
      <c r="T64" s="2">
        <v>19742.349999999999</v>
      </c>
      <c r="U64" s="2">
        <f>VLOOKUP(T64,'158209 HQ NOV'!Q:Q,1,0)</f>
        <v>19742.349999999999</v>
      </c>
      <c r="V64" t="s">
        <v>2</v>
      </c>
      <c r="W64" t="s">
        <v>1328</v>
      </c>
      <c r="Y64" t="s">
        <v>3549</v>
      </c>
      <c r="AW64" t="s">
        <v>2663</v>
      </c>
      <c r="AX64" t="s">
        <v>16</v>
      </c>
      <c r="AY64" t="s">
        <v>2664</v>
      </c>
      <c r="AZ64" t="s">
        <v>2665</v>
      </c>
      <c r="BC64" t="s">
        <v>2666</v>
      </c>
      <c r="BT64" s="1">
        <v>45254</v>
      </c>
      <c r="BU64" s="1">
        <v>45254</v>
      </c>
      <c r="CC64" t="s">
        <v>3</v>
      </c>
      <c r="CK64" t="s">
        <v>3</v>
      </c>
      <c r="CZ64" s="1">
        <v>45254</v>
      </c>
      <c r="EE64" s="2">
        <v>19742.349999999999</v>
      </c>
      <c r="GH64">
        <v>1</v>
      </c>
      <c r="GI64" s="2">
        <v>19742.349999999999</v>
      </c>
      <c r="GJ64">
        <v>0</v>
      </c>
      <c r="GK64">
        <v>0</v>
      </c>
      <c r="GL64">
        <v>0</v>
      </c>
      <c r="GM64">
        <v>0</v>
      </c>
      <c r="GN64" s="2">
        <v>19742.349999999999</v>
      </c>
      <c r="HU64">
        <v>400076006</v>
      </c>
      <c r="HX64" t="s">
        <v>2663</v>
      </c>
      <c r="IC64" t="s">
        <v>3548</v>
      </c>
    </row>
    <row r="65" spans="1:237" x14ac:dyDescent="0.3">
      <c r="A65" t="s">
        <v>126</v>
      </c>
      <c r="B65">
        <v>400076</v>
      </c>
      <c r="C65" t="s">
        <v>0</v>
      </c>
      <c r="D65">
        <v>825</v>
      </c>
      <c r="E65" t="s">
        <v>127</v>
      </c>
      <c r="F65">
        <v>400076006</v>
      </c>
      <c r="G65" t="s">
        <v>0</v>
      </c>
      <c r="I65" t="s">
        <v>1</v>
      </c>
      <c r="K65" s="1">
        <v>45258</v>
      </c>
      <c r="L65" s="2">
        <v>1646153.4</v>
      </c>
      <c r="M65" s="2">
        <v>1719352.78</v>
      </c>
      <c r="N65" s="2">
        <v>1646153.4</v>
      </c>
      <c r="O65" s="2">
        <v>1719352.78</v>
      </c>
      <c r="P65">
        <v>3333204855</v>
      </c>
      <c r="Q65" t="s">
        <v>3563</v>
      </c>
      <c r="R65" s="1">
        <v>45258</v>
      </c>
      <c r="T65" s="2">
        <v>25626.35</v>
      </c>
      <c r="U65" s="2">
        <f>VLOOKUP(T65,'158209 HQ NOV'!Q:Q,1,0)</f>
        <v>25626.35</v>
      </c>
      <c r="V65" t="s">
        <v>2</v>
      </c>
      <c r="W65" t="s">
        <v>1328</v>
      </c>
      <c r="Y65" t="s">
        <v>3564</v>
      </c>
      <c r="AW65" t="s">
        <v>1635</v>
      </c>
      <c r="AX65" t="s">
        <v>1636</v>
      </c>
      <c r="AY65" t="s">
        <v>3565</v>
      </c>
      <c r="AZ65" t="s">
        <v>3566</v>
      </c>
      <c r="BC65" t="s">
        <v>1635</v>
      </c>
      <c r="BT65" s="1">
        <v>45258</v>
      </c>
      <c r="BU65" s="1">
        <v>45258</v>
      </c>
      <c r="CC65" t="s">
        <v>3</v>
      </c>
      <c r="CK65" t="s">
        <v>3</v>
      </c>
      <c r="CZ65" s="1">
        <v>45258</v>
      </c>
      <c r="EE65" s="2">
        <v>25626.35</v>
      </c>
      <c r="GH65">
        <v>1</v>
      </c>
      <c r="GI65" s="2">
        <v>25626.35</v>
      </c>
      <c r="GJ65">
        <v>0</v>
      </c>
      <c r="GK65">
        <v>0</v>
      </c>
      <c r="GL65">
        <v>0</v>
      </c>
      <c r="GM65">
        <v>0</v>
      </c>
      <c r="GN65" s="2">
        <v>25626.35</v>
      </c>
      <c r="HU65">
        <v>400076006</v>
      </c>
      <c r="HX65" t="s">
        <v>1635</v>
      </c>
      <c r="IC65" t="s">
        <v>3563</v>
      </c>
    </row>
    <row r="66" spans="1:237" x14ac:dyDescent="0.3">
      <c r="A66" t="s">
        <v>126</v>
      </c>
      <c r="B66">
        <v>400076</v>
      </c>
      <c r="C66" t="s">
        <v>0</v>
      </c>
      <c r="D66">
        <v>825</v>
      </c>
      <c r="E66" t="s">
        <v>127</v>
      </c>
      <c r="F66">
        <v>400076006</v>
      </c>
      <c r="G66" t="s">
        <v>0</v>
      </c>
      <c r="I66" t="s">
        <v>1</v>
      </c>
      <c r="K66" s="1">
        <v>45236</v>
      </c>
      <c r="L66" s="2">
        <v>3100063.34</v>
      </c>
      <c r="M66" s="2">
        <v>3139950.2</v>
      </c>
      <c r="N66" s="2">
        <v>3100063.34</v>
      </c>
      <c r="O66" s="2">
        <v>3139950.2</v>
      </c>
      <c r="P66">
        <v>3331000736</v>
      </c>
      <c r="Q66" t="s">
        <v>3275</v>
      </c>
      <c r="R66" s="1">
        <v>45236</v>
      </c>
      <c r="T66" s="2">
        <v>29776</v>
      </c>
      <c r="U66" s="2">
        <f>VLOOKUP(T66,'158209 HQ NOV'!Q:Q,1,0)</f>
        <v>29776</v>
      </c>
      <c r="V66" t="s">
        <v>2</v>
      </c>
      <c r="W66" t="s">
        <v>1328</v>
      </c>
      <c r="Y66" t="s">
        <v>3276</v>
      </c>
      <c r="AW66" t="s">
        <v>3277</v>
      </c>
      <c r="AX66" t="s">
        <v>3278</v>
      </c>
      <c r="AY66" t="s">
        <v>3279</v>
      </c>
      <c r="AZ66" t="s">
        <v>3280</v>
      </c>
      <c r="BC66" t="s">
        <v>3277</v>
      </c>
      <c r="BT66" s="1">
        <v>45236</v>
      </c>
      <c r="BU66" s="1">
        <v>45236</v>
      </c>
      <c r="CC66" t="s">
        <v>3</v>
      </c>
      <c r="CK66" t="s">
        <v>3</v>
      </c>
      <c r="CZ66" s="1">
        <v>45236</v>
      </c>
      <c r="EE66" s="2">
        <v>29776</v>
      </c>
      <c r="GH66">
        <v>1</v>
      </c>
      <c r="GI66" s="2">
        <v>29776</v>
      </c>
      <c r="GJ66">
        <v>0</v>
      </c>
      <c r="GK66">
        <v>0</v>
      </c>
      <c r="GL66">
        <v>0</v>
      </c>
      <c r="GM66">
        <v>0</v>
      </c>
      <c r="GN66" s="2">
        <v>29776</v>
      </c>
      <c r="HU66">
        <v>400076006</v>
      </c>
      <c r="HX66" t="s">
        <v>3277</v>
      </c>
      <c r="IC66" t="s">
        <v>3275</v>
      </c>
    </row>
    <row r="67" spans="1:237" x14ac:dyDescent="0.3">
      <c r="A67" t="s">
        <v>126</v>
      </c>
      <c r="B67">
        <v>400076</v>
      </c>
      <c r="C67" t="s">
        <v>0</v>
      </c>
      <c r="D67">
        <v>825</v>
      </c>
      <c r="E67" t="s">
        <v>127</v>
      </c>
      <c r="F67">
        <v>400076006</v>
      </c>
      <c r="G67" t="s">
        <v>0</v>
      </c>
      <c r="I67" t="s">
        <v>1</v>
      </c>
      <c r="K67" s="1">
        <v>45240</v>
      </c>
      <c r="L67" s="2">
        <v>3182887.95</v>
      </c>
      <c r="M67" s="2">
        <v>3303041.71</v>
      </c>
      <c r="N67" s="2">
        <v>3182887.95</v>
      </c>
      <c r="O67" s="2">
        <v>3303041.71</v>
      </c>
      <c r="P67">
        <v>3331402544</v>
      </c>
      <c r="Q67" t="s">
        <v>3364</v>
      </c>
      <c r="R67" s="1">
        <v>45240</v>
      </c>
      <c r="T67" s="2">
        <v>34081.69</v>
      </c>
      <c r="U67" s="2">
        <f>VLOOKUP(T67,'158209 HQ NOV'!Q:Q,1,0)</f>
        <v>34081.69</v>
      </c>
      <c r="V67" t="s">
        <v>2</v>
      </c>
      <c r="W67" t="s">
        <v>1328</v>
      </c>
      <c r="Y67" t="s">
        <v>3365</v>
      </c>
      <c r="AW67" t="s">
        <v>2768</v>
      </c>
      <c r="AX67" t="s">
        <v>627</v>
      </c>
      <c r="AY67" t="s">
        <v>2769</v>
      </c>
      <c r="AZ67" t="s">
        <v>2770</v>
      </c>
      <c r="BC67" t="s">
        <v>2768</v>
      </c>
      <c r="BT67" s="1">
        <v>45240</v>
      </c>
      <c r="BU67" s="1">
        <v>45240</v>
      </c>
      <c r="CC67" t="s">
        <v>3</v>
      </c>
      <c r="CK67" t="s">
        <v>3</v>
      </c>
      <c r="CZ67" s="1">
        <v>45240</v>
      </c>
      <c r="EE67" s="2">
        <v>34081.69</v>
      </c>
      <c r="GH67">
        <v>1</v>
      </c>
      <c r="GI67" s="2">
        <v>34081.69</v>
      </c>
      <c r="GJ67">
        <v>0</v>
      </c>
      <c r="GK67">
        <v>0</v>
      </c>
      <c r="GL67">
        <v>0</v>
      </c>
      <c r="GM67">
        <v>0</v>
      </c>
      <c r="GN67" s="2">
        <v>34081.69</v>
      </c>
      <c r="HU67">
        <v>400076006</v>
      </c>
      <c r="HX67" t="s">
        <v>2768</v>
      </c>
      <c r="IC67" t="s">
        <v>3364</v>
      </c>
    </row>
    <row r="68" spans="1:237" x14ac:dyDescent="0.3">
      <c r="A68" t="s">
        <v>126</v>
      </c>
      <c r="B68">
        <v>400076</v>
      </c>
      <c r="C68" t="s">
        <v>0</v>
      </c>
      <c r="D68">
        <v>825</v>
      </c>
      <c r="E68" t="s">
        <v>127</v>
      </c>
      <c r="F68">
        <v>400076006</v>
      </c>
      <c r="G68" t="s">
        <v>0</v>
      </c>
      <c r="I68" t="s">
        <v>1</v>
      </c>
      <c r="K68" s="1">
        <v>45252</v>
      </c>
      <c r="L68" s="2">
        <v>1389791.29</v>
      </c>
      <c r="M68" s="2">
        <v>1594012.59</v>
      </c>
      <c r="N68" s="2">
        <v>1389791.29</v>
      </c>
      <c r="O68" s="2">
        <v>1594012.59</v>
      </c>
      <c r="P68">
        <v>3332601056</v>
      </c>
      <c r="Q68" t="s">
        <v>3520</v>
      </c>
      <c r="R68" s="1">
        <v>45252</v>
      </c>
      <c r="T68" s="2">
        <v>35131.050000000003</v>
      </c>
      <c r="U68" s="2">
        <f>VLOOKUP(T68,'158209 HQ NOV'!Q:Q,1,0)</f>
        <v>35131.050000000003</v>
      </c>
      <c r="V68" t="s">
        <v>2</v>
      </c>
      <c r="W68" t="s">
        <v>1328</v>
      </c>
      <c r="Y68" t="s">
        <v>3521</v>
      </c>
      <c r="AW68" t="s">
        <v>3360</v>
      </c>
      <c r="AX68" t="s">
        <v>3361</v>
      </c>
      <c r="AY68" t="s">
        <v>3362</v>
      </c>
      <c r="AZ68" t="s">
        <v>3363</v>
      </c>
      <c r="BC68" t="s">
        <v>3360</v>
      </c>
      <c r="BT68" s="1">
        <v>45252</v>
      </c>
      <c r="BU68" s="1">
        <v>45252</v>
      </c>
      <c r="CC68" t="s">
        <v>3</v>
      </c>
      <c r="CK68" t="s">
        <v>3</v>
      </c>
      <c r="CZ68" s="1">
        <v>45252</v>
      </c>
      <c r="EE68" s="2">
        <v>35131.050000000003</v>
      </c>
      <c r="GH68">
        <v>1</v>
      </c>
      <c r="GI68" s="2">
        <v>35131.050000000003</v>
      </c>
      <c r="GJ68">
        <v>0</v>
      </c>
      <c r="GK68">
        <v>0</v>
      </c>
      <c r="GL68">
        <v>0</v>
      </c>
      <c r="GM68">
        <v>0</v>
      </c>
      <c r="GN68" s="2">
        <v>35131.050000000003</v>
      </c>
      <c r="HU68">
        <v>400076006</v>
      </c>
      <c r="HX68" t="s">
        <v>3360</v>
      </c>
      <c r="IC68" t="s">
        <v>3520</v>
      </c>
    </row>
    <row r="69" spans="1:237" x14ac:dyDescent="0.3">
      <c r="A69" t="s">
        <v>126</v>
      </c>
      <c r="B69">
        <v>400076</v>
      </c>
      <c r="C69" t="s">
        <v>0</v>
      </c>
      <c r="D69">
        <v>825</v>
      </c>
      <c r="E69" t="s">
        <v>127</v>
      </c>
      <c r="F69">
        <v>400076006</v>
      </c>
      <c r="G69" t="s">
        <v>0</v>
      </c>
      <c r="I69" t="s">
        <v>1</v>
      </c>
      <c r="K69" s="1">
        <v>45258</v>
      </c>
      <c r="L69" s="2">
        <v>1646153.4</v>
      </c>
      <c r="M69" s="2">
        <v>1719352.78</v>
      </c>
      <c r="N69" s="2">
        <v>1646153.4</v>
      </c>
      <c r="O69" s="2">
        <v>1719352.78</v>
      </c>
      <c r="P69">
        <v>3333202100</v>
      </c>
      <c r="Q69" t="s">
        <v>3557</v>
      </c>
      <c r="R69" s="1">
        <v>45258</v>
      </c>
      <c r="T69" s="2">
        <v>35143.800000000003</v>
      </c>
      <c r="U69" s="2">
        <f>VLOOKUP(T69,'158209 HQ NOV'!Q:Q,1,0)</f>
        <v>35143.800000000003</v>
      </c>
      <c r="V69" t="s">
        <v>2</v>
      </c>
      <c r="W69" t="s">
        <v>1328</v>
      </c>
      <c r="Y69" t="s">
        <v>3558</v>
      </c>
      <c r="AW69" t="s">
        <v>3559</v>
      </c>
      <c r="AX69" t="s">
        <v>3560</v>
      </c>
      <c r="AY69" t="s">
        <v>3561</v>
      </c>
      <c r="AZ69" t="s">
        <v>3562</v>
      </c>
      <c r="BC69" t="s">
        <v>3559</v>
      </c>
      <c r="BT69" s="1">
        <v>45258</v>
      </c>
      <c r="BU69" s="1">
        <v>45258</v>
      </c>
      <c r="CC69" t="s">
        <v>3</v>
      </c>
      <c r="CK69" t="s">
        <v>3</v>
      </c>
      <c r="CZ69" s="1">
        <v>45258</v>
      </c>
      <c r="EE69" s="2">
        <v>35143.800000000003</v>
      </c>
      <c r="GH69">
        <v>1</v>
      </c>
      <c r="GI69" s="2">
        <v>35143.800000000003</v>
      </c>
      <c r="GJ69">
        <v>0</v>
      </c>
      <c r="GK69">
        <v>0</v>
      </c>
      <c r="GL69">
        <v>0</v>
      </c>
      <c r="GM69">
        <v>0</v>
      </c>
      <c r="GN69" s="2">
        <v>35143.800000000003</v>
      </c>
      <c r="HU69">
        <v>400076006</v>
      </c>
      <c r="HX69" t="s">
        <v>3559</v>
      </c>
      <c r="IC69" t="s">
        <v>3557</v>
      </c>
    </row>
    <row r="70" spans="1:237" x14ac:dyDescent="0.3">
      <c r="A70" t="s">
        <v>126</v>
      </c>
      <c r="B70">
        <v>400076</v>
      </c>
      <c r="C70" t="s">
        <v>0</v>
      </c>
      <c r="D70">
        <v>825</v>
      </c>
      <c r="E70" t="s">
        <v>127</v>
      </c>
      <c r="F70">
        <v>400076006</v>
      </c>
      <c r="G70" t="s">
        <v>0</v>
      </c>
      <c r="I70" t="s">
        <v>1</v>
      </c>
      <c r="K70" s="1">
        <v>45231</v>
      </c>
      <c r="L70" s="2">
        <v>2894939.3</v>
      </c>
      <c r="M70" s="2">
        <v>2999336.83</v>
      </c>
      <c r="N70" s="2">
        <v>2894939.3</v>
      </c>
      <c r="O70" s="2">
        <v>2999336.83</v>
      </c>
      <c r="P70">
        <v>3330500248</v>
      </c>
      <c r="Q70" t="s">
        <v>3225</v>
      </c>
      <c r="R70" s="1">
        <v>45231</v>
      </c>
      <c r="T70" s="2">
        <v>54725.4</v>
      </c>
      <c r="U70" s="2">
        <f>VLOOKUP(T70,'158209 HQ NOV'!Q:Q,1,0)</f>
        <v>54725.4</v>
      </c>
      <c r="V70" t="s">
        <v>2</v>
      </c>
      <c r="W70" t="s">
        <v>1328</v>
      </c>
      <c r="Y70" t="s">
        <v>3226</v>
      </c>
      <c r="AW70" t="s">
        <v>3227</v>
      </c>
      <c r="AX70" t="s">
        <v>1351</v>
      </c>
      <c r="AY70" t="s">
        <v>2749</v>
      </c>
      <c r="AZ70" t="s">
        <v>2750</v>
      </c>
      <c r="BC70" t="s">
        <v>3227</v>
      </c>
      <c r="BT70" s="1">
        <v>45231</v>
      </c>
      <c r="BU70" s="1">
        <v>45230</v>
      </c>
      <c r="CC70" t="s">
        <v>3</v>
      </c>
      <c r="CK70" t="s">
        <v>3</v>
      </c>
      <c r="CZ70" s="1">
        <v>45230</v>
      </c>
      <c r="EE70" s="2">
        <v>54725.4</v>
      </c>
      <c r="GH70">
        <v>1</v>
      </c>
      <c r="GI70" s="2">
        <v>54725.4</v>
      </c>
      <c r="GJ70">
        <v>0</v>
      </c>
      <c r="GK70">
        <v>0</v>
      </c>
      <c r="GL70">
        <v>0</v>
      </c>
      <c r="GM70">
        <v>0</v>
      </c>
      <c r="GN70" s="2">
        <v>54725.4</v>
      </c>
      <c r="HU70">
        <v>400076006</v>
      </c>
      <c r="HX70" t="s">
        <v>3227</v>
      </c>
      <c r="IC70" t="s">
        <v>3225</v>
      </c>
    </row>
    <row r="71" spans="1:237" x14ac:dyDescent="0.3">
      <c r="A71" t="s">
        <v>126</v>
      </c>
      <c r="B71">
        <v>400076</v>
      </c>
      <c r="C71" t="s">
        <v>0</v>
      </c>
      <c r="D71">
        <v>825</v>
      </c>
      <c r="E71" t="s">
        <v>127</v>
      </c>
      <c r="F71">
        <v>400076006</v>
      </c>
      <c r="G71" t="s">
        <v>0</v>
      </c>
      <c r="I71" t="s">
        <v>1</v>
      </c>
      <c r="K71" s="1">
        <v>45244</v>
      </c>
      <c r="L71" s="2">
        <v>3303041.71</v>
      </c>
      <c r="M71" s="2">
        <v>3392225.73</v>
      </c>
      <c r="N71" s="2">
        <v>3303041.71</v>
      </c>
      <c r="O71" s="2">
        <v>3392225.73</v>
      </c>
      <c r="P71">
        <v>3331804897</v>
      </c>
      <c r="Q71" t="s">
        <v>3366</v>
      </c>
      <c r="R71" s="1">
        <v>45244</v>
      </c>
      <c r="T71" s="2">
        <v>76323.08</v>
      </c>
      <c r="U71" s="2">
        <f>VLOOKUP(T71,'158209 HQ NOV'!Q:Q,1,0)</f>
        <v>76323.08</v>
      </c>
      <c r="V71" t="s">
        <v>2</v>
      </c>
      <c r="W71" t="s">
        <v>1328</v>
      </c>
      <c r="Y71" t="s">
        <v>3367</v>
      </c>
      <c r="AW71" t="s">
        <v>1352</v>
      </c>
      <c r="AX71" t="s">
        <v>1354</v>
      </c>
      <c r="AY71" t="s">
        <v>1353</v>
      </c>
      <c r="AZ71" t="s">
        <v>2648</v>
      </c>
      <c r="BC71" t="s">
        <v>1352</v>
      </c>
      <c r="BT71" s="1">
        <v>45244</v>
      </c>
      <c r="BU71" s="1">
        <v>45244</v>
      </c>
      <c r="CC71" t="s">
        <v>3</v>
      </c>
      <c r="CK71" t="s">
        <v>3</v>
      </c>
      <c r="CZ71" s="1">
        <v>45244</v>
      </c>
      <c r="EE71" s="2">
        <v>76323.08</v>
      </c>
      <c r="GH71">
        <v>1</v>
      </c>
      <c r="GI71" s="2">
        <v>76323.08</v>
      </c>
      <c r="GJ71">
        <v>0</v>
      </c>
      <c r="GK71">
        <v>0</v>
      </c>
      <c r="GL71">
        <v>0</v>
      </c>
      <c r="GM71">
        <v>0</v>
      </c>
      <c r="GN71" s="2">
        <v>76323.08</v>
      </c>
      <c r="HU71">
        <v>400076006</v>
      </c>
      <c r="HX71" t="s">
        <v>1352</v>
      </c>
      <c r="IC71" t="s">
        <v>3366</v>
      </c>
    </row>
    <row r="72" spans="1:237" x14ac:dyDescent="0.3">
      <c r="A72" t="s">
        <v>126</v>
      </c>
      <c r="B72">
        <v>400076</v>
      </c>
      <c r="C72" t="s">
        <v>0</v>
      </c>
      <c r="D72">
        <v>825</v>
      </c>
      <c r="E72" t="s">
        <v>127</v>
      </c>
      <c r="F72">
        <v>400076006</v>
      </c>
      <c r="G72" t="s">
        <v>0</v>
      </c>
      <c r="I72" t="s">
        <v>1</v>
      </c>
      <c r="K72" s="1">
        <v>45240</v>
      </c>
      <c r="L72" s="2">
        <v>3182887.95</v>
      </c>
      <c r="M72" s="2">
        <v>3303041.71</v>
      </c>
      <c r="N72" s="2">
        <v>3182887.95</v>
      </c>
      <c r="O72" s="2">
        <v>3303041.71</v>
      </c>
      <c r="P72">
        <v>3331400195</v>
      </c>
      <c r="Q72" t="s">
        <v>3358</v>
      </c>
      <c r="R72" s="1">
        <v>45240</v>
      </c>
      <c r="T72" s="2">
        <v>86072.07</v>
      </c>
      <c r="U72" s="2">
        <f>VLOOKUP(T72,'158209 HQ NOV'!Q:Q,1,0)</f>
        <v>86072.07</v>
      </c>
      <c r="V72" t="s">
        <v>2</v>
      </c>
      <c r="W72" t="s">
        <v>1328</v>
      </c>
      <c r="Y72" t="s">
        <v>3359</v>
      </c>
      <c r="AW72" t="s">
        <v>3360</v>
      </c>
      <c r="AX72" t="s">
        <v>3361</v>
      </c>
      <c r="AY72" t="s">
        <v>3362</v>
      </c>
      <c r="AZ72" t="s">
        <v>3363</v>
      </c>
      <c r="BC72" t="s">
        <v>3360</v>
      </c>
      <c r="BT72" s="1">
        <v>45240</v>
      </c>
      <c r="BU72" s="1">
        <v>45239</v>
      </c>
      <c r="CC72" t="s">
        <v>3</v>
      </c>
      <c r="CK72" t="s">
        <v>3</v>
      </c>
      <c r="CZ72" s="1">
        <v>45239</v>
      </c>
      <c r="EE72" s="2">
        <v>86072.07</v>
      </c>
      <c r="GH72">
        <v>1</v>
      </c>
      <c r="GI72" s="2">
        <v>86072.07</v>
      </c>
      <c r="GJ72">
        <v>0</v>
      </c>
      <c r="GK72">
        <v>0</v>
      </c>
      <c r="GL72">
        <v>0</v>
      </c>
      <c r="GM72">
        <v>0</v>
      </c>
      <c r="GN72" s="2">
        <v>86072.07</v>
      </c>
      <c r="HU72">
        <v>400076006</v>
      </c>
      <c r="HX72" t="s">
        <v>3360</v>
      </c>
      <c r="IC72" t="s">
        <v>3358</v>
      </c>
    </row>
    <row r="73" spans="1:237" x14ac:dyDescent="0.3">
      <c r="A73" t="s">
        <v>126</v>
      </c>
      <c r="B73">
        <v>400076</v>
      </c>
      <c r="C73" t="s">
        <v>0</v>
      </c>
      <c r="D73">
        <v>825</v>
      </c>
      <c r="E73" t="s">
        <v>127</v>
      </c>
      <c r="F73">
        <v>400076006</v>
      </c>
      <c r="G73" t="s">
        <v>0</v>
      </c>
      <c r="I73" t="s">
        <v>1</v>
      </c>
      <c r="K73" s="1">
        <v>45233</v>
      </c>
      <c r="L73" s="2">
        <v>2959271.47</v>
      </c>
      <c r="M73" s="2">
        <v>3100063.34</v>
      </c>
      <c r="N73" s="2">
        <v>2959271.47</v>
      </c>
      <c r="O73" s="2">
        <v>3100063.34</v>
      </c>
      <c r="P73">
        <v>3330701894</v>
      </c>
      <c r="Q73" t="s">
        <v>3253</v>
      </c>
      <c r="R73" s="1">
        <v>45233</v>
      </c>
      <c r="T73" s="2">
        <v>137289.54999999999</v>
      </c>
      <c r="U73" s="2">
        <f>VLOOKUP(T73,'158209 HQ NOV'!Q:Q,1,0)</f>
        <v>137289.54999999999</v>
      </c>
      <c r="V73" t="s">
        <v>2</v>
      </c>
      <c r="W73" t="s">
        <v>1328</v>
      </c>
      <c r="Y73" t="s">
        <v>3254</v>
      </c>
      <c r="AW73" t="s">
        <v>3255</v>
      </c>
      <c r="AX73" t="s">
        <v>3256</v>
      </c>
      <c r="AY73" t="s">
        <v>1630</v>
      </c>
      <c r="AZ73" t="s">
        <v>3257</v>
      </c>
      <c r="BC73" t="s">
        <v>3255</v>
      </c>
      <c r="BT73" s="1">
        <v>45233</v>
      </c>
      <c r="BU73" s="1">
        <v>45233</v>
      </c>
      <c r="CC73" t="s">
        <v>3</v>
      </c>
      <c r="CK73" t="s">
        <v>3</v>
      </c>
      <c r="CZ73" s="1">
        <v>45233</v>
      </c>
      <c r="EE73" s="2">
        <v>137289.54999999999</v>
      </c>
      <c r="GH73">
        <v>1</v>
      </c>
      <c r="GI73" s="2">
        <v>137289.54999999999</v>
      </c>
      <c r="GJ73">
        <v>0</v>
      </c>
      <c r="GK73">
        <v>0</v>
      </c>
      <c r="GL73">
        <v>0</v>
      </c>
      <c r="GM73">
        <v>0</v>
      </c>
      <c r="GN73" s="2">
        <v>137289.54999999999</v>
      </c>
      <c r="HU73">
        <v>400076006</v>
      </c>
      <c r="HX73" t="s">
        <v>3255</v>
      </c>
      <c r="IC73" t="s">
        <v>3253</v>
      </c>
    </row>
    <row r="74" spans="1:237" x14ac:dyDescent="0.3">
      <c r="A74" t="s">
        <v>126</v>
      </c>
      <c r="B74">
        <v>400076</v>
      </c>
      <c r="C74" t="s">
        <v>0</v>
      </c>
      <c r="D74">
        <v>825</v>
      </c>
      <c r="E74" t="s">
        <v>127</v>
      </c>
      <c r="F74">
        <v>400076006</v>
      </c>
      <c r="G74" t="s">
        <v>0</v>
      </c>
      <c r="I74" t="s">
        <v>1</v>
      </c>
      <c r="K74" s="1">
        <v>45252</v>
      </c>
      <c r="L74" s="2">
        <v>1389791.29</v>
      </c>
      <c r="M74" s="2">
        <v>1594012.59</v>
      </c>
      <c r="N74" s="2">
        <v>1389791.29</v>
      </c>
      <c r="O74" s="2">
        <v>1594012.59</v>
      </c>
      <c r="P74">
        <v>3332600110</v>
      </c>
      <c r="Q74" t="s">
        <v>3518</v>
      </c>
      <c r="R74" s="1">
        <v>45252</v>
      </c>
      <c r="T74" s="2">
        <v>155442.92000000001</v>
      </c>
      <c r="U74" s="2">
        <f>VLOOKUP(T74,'158209 HQ NOV'!Q:Q,1,0)</f>
        <v>155442.92000000001</v>
      </c>
      <c r="V74" t="s">
        <v>2</v>
      </c>
      <c r="W74" t="s">
        <v>1328</v>
      </c>
      <c r="Y74" t="s">
        <v>3519</v>
      </c>
      <c r="AW74" t="s">
        <v>1342</v>
      </c>
      <c r="AX74" t="s">
        <v>9</v>
      </c>
      <c r="AY74" t="s">
        <v>1344</v>
      </c>
      <c r="AZ74" t="s">
        <v>1343</v>
      </c>
      <c r="BC74" t="s">
        <v>1342</v>
      </c>
      <c r="BT74" s="1">
        <v>45252</v>
      </c>
      <c r="BU74" s="1">
        <v>45251</v>
      </c>
      <c r="CC74" t="s">
        <v>3</v>
      </c>
      <c r="CK74" t="s">
        <v>3</v>
      </c>
      <c r="CZ74" s="1">
        <v>45251</v>
      </c>
      <c r="EE74" s="2">
        <v>155442.92000000001</v>
      </c>
      <c r="GH74">
        <v>1</v>
      </c>
      <c r="GI74" s="2">
        <v>155442.92000000001</v>
      </c>
      <c r="GJ74">
        <v>0</v>
      </c>
      <c r="GK74">
        <v>0</v>
      </c>
      <c r="GL74">
        <v>0</v>
      </c>
      <c r="GM74">
        <v>0</v>
      </c>
      <c r="GN74" s="2">
        <v>155442.92000000001</v>
      </c>
      <c r="HU74">
        <v>400076006</v>
      </c>
      <c r="HX74" t="s">
        <v>1342</v>
      </c>
      <c r="IC74" t="s">
        <v>3518</v>
      </c>
    </row>
    <row r="75" spans="1:237" x14ac:dyDescent="0.3">
      <c r="A75" t="s">
        <v>126</v>
      </c>
      <c r="B75">
        <v>400076</v>
      </c>
      <c r="C75" t="s">
        <v>0</v>
      </c>
      <c r="D75">
        <v>825</v>
      </c>
      <c r="E75" t="s">
        <v>127</v>
      </c>
      <c r="F75">
        <v>400076006</v>
      </c>
      <c r="G75" t="s">
        <v>0</v>
      </c>
      <c r="I75" t="s">
        <v>1</v>
      </c>
      <c r="K75" s="1">
        <v>45231</v>
      </c>
      <c r="L75" s="2">
        <v>2894939.3</v>
      </c>
      <c r="M75" s="2">
        <v>2999336.83</v>
      </c>
      <c r="N75" s="2">
        <v>2894939.3</v>
      </c>
      <c r="O75" s="2">
        <v>2999336.83</v>
      </c>
      <c r="P75">
        <v>3330502482</v>
      </c>
      <c r="Q75" t="s">
        <v>3228</v>
      </c>
      <c r="R75" s="1">
        <v>45231</v>
      </c>
      <c r="T75" s="2">
        <v>43290.44</v>
      </c>
      <c r="U75" s="2">
        <f>+T75</f>
        <v>43290.44</v>
      </c>
      <c r="V75" t="s">
        <v>2</v>
      </c>
      <c r="W75" t="s">
        <v>1328</v>
      </c>
      <c r="Y75" t="s">
        <v>1340</v>
      </c>
      <c r="AW75" t="s">
        <v>1337</v>
      </c>
      <c r="AX75" t="s">
        <v>1339</v>
      </c>
      <c r="AY75" t="s">
        <v>1338</v>
      </c>
      <c r="AZ75" t="s">
        <v>11</v>
      </c>
      <c r="BC75" t="s">
        <v>1337</v>
      </c>
      <c r="BT75" s="1">
        <v>45231</v>
      </c>
      <c r="BU75" s="1">
        <v>45231</v>
      </c>
      <c r="CC75" t="s">
        <v>3</v>
      </c>
      <c r="CK75" t="s">
        <v>3</v>
      </c>
      <c r="CZ75" s="1">
        <v>45231</v>
      </c>
      <c r="EE75" s="2">
        <v>43290.44</v>
      </c>
      <c r="GH75">
        <v>1</v>
      </c>
      <c r="GI75" s="2">
        <v>43290.44</v>
      </c>
      <c r="GJ75">
        <v>0</v>
      </c>
      <c r="GK75">
        <v>0</v>
      </c>
      <c r="GL75">
        <v>0</v>
      </c>
      <c r="GM75">
        <v>0</v>
      </c>
      <c r="GN75" s="2">
        <v>43290.44</v>
      </c>
      <c r="HU75">
        <v>400076006</v>
      </c>
      <c r="HX75" t="s">
        <v>1337</v>
      </c>
      <c r="IC75" t="s">
        <v>3228</v>
      </c>
    </row>
    <row r="76" spans="1:237" x14ac:dyDescent="0.3">
      <c r="A76" t="s">
        <v>126</v>
      </c>
      <c r="B76">
        <v>400076</v>
      </c>
      <c r="C76" t="s">
        <v>0</v>
      </c>
      <c r="D76">
        <v>825</v>
      </c>
      <c r="E76" t="s">
        <v>127</v>
      </c>
      <c r="F76">
        <v>400076006</v>
      </c>
      <c r="G76" t="s">
        <v>0</v>
      </c>
      <c r="I76" t="s">
        <v>1</v>
      </c>
      <c r="K76" s="1">
        <v>45245</v>
      </c>
      <c r="L76" s="2">
        <v>3392225.73</v>
      </c>
      <c r="M76" s="2">
        <v>1409933.14</v>
      </c>
      <c r="N76" s="2">
        <v>3392225.73</v>
      </c>
      <c r="O76" s="2">
        <v>1409933.14</v>
      </c>
      <c r="P76">
        <v>3331903923</v>
      </c>
      <c r="Q76" t="s">
        <v>3384</v>
      </c>
      <c r="R76" s="1">
        <v>45245</v>
      </c>
      <c r="T76" s="2">
        <v>14615.25</v>
      </c>
      <c r="U76" s="2">
        <f>+T76</f>
        <v>14615.25</v>
      </c>
      <c r="V76" t="s">
        <v>2</v>
      </c>
      <c r="W76" t="s">
        <v>1328</v>
      </c>
      <c r="Y76" t="s">
        <v>3385</v>
      </c>
      <c r="AW76" t="s">
        <v>1356</v>
      </c>
      <c r="AX76" t="s">
        <v>14</v>
      </c>
      <c r="AY76" t="s">
        <v>1358</v>
      </c>
      <c r="AZ76" t="s">
        <v>1357</v>
      </c>
      <c r="BC76" t="s">
        <v>1356</v>
      </c>
      <c r="BT76" s="1">
        <v>45245</v>
      </c>
      <c r="BU76" s="1">
        <v>45245</v>
      </c>
      <c r="CC76" t="s">
        <v>3</v>
      </c>
      <c r="CK76" t="s">
        <v>3</v>
      </c>
      <c r="CZ76" s="1">
        <v>45245</v>
      </c>
      <c r="EE76" s="2">
        <v>14615.25</v>
      </c>
      <c r="GH76">
        <v>1</v>
      </c>
      <c r="GI76" s="2">
        <v>14615.25</v>
      </c>
      <c r="GJ76">
        <v>0</v>
      </c>
      <c r="GK76">
        <v>0</v>
      </c>
      <c r="GL76">
        <v>0</v>
      </c>
      <c r="GM76">
        <v>0</v>
      </c>
      <c r="GN76" s="2">
        <v>14615.25</v>
      </c>
      <c r="HU76">
        <v>400076006</v>
      </c>
      <c r="HX76" t="s">
        <v>1356</v>
      </c>
      <c r="IC76" t="s">
        <v>3384</v>
      </c>
    </row>
    <row r="77" spans="1:237" x14ac:dyDescent="0.3">
      <c r="A77" t="s">
        <v>126</v>
      </c>
      <c r="B77">
        <v>400076</v>
      </c>
      <c r="C77" t="s">
        <v>0</v>
      </c>
      <c r="D77">
        <v>825</v>
      </c>
      <c r="E77" t="s">
        <v>127</v>
      </c>
      <c r="F77">
        <v>400076006</v>
      </c>
      <c r="G77" t="s">
        <v>0</v>
      </c>
      <c r="I77" t="s">
        <v>1</v>
      </c>
      <c r="K77" s="1">
        <v>45252</v>
      </c>
      <c r="L77" s="2">
        <v>1389791.29</v>
      </c>
      <c r="M77" s="2">
        <v>1594012.59</v>
      </c>
      <c r="N77" s="2">
        <v>1389791.29</v>
      </c>
      <c r="O77" s="2">
        <v>1594012.59</v>
      </c>
      <c r="P77">
        <v>3332601586</v>
      </c>
      <c r="Q77" t="s">
        <v>3522</v>
      </c>
      <c r="R77" s="1">
        <v>45252</v>
      </c>
      <c r="T77" s="2">
        <v>10509.22</v>
      </c>
      <c r="U77" s="2">
        <f>+T77</f>
        <v>10509.22</v>
      </c>
      <c r="V77" t="s">
        <v>2</v>
      </c>
      <c r="W77" t="s">
        <v>1328</v>
      </c>
      <c r="Y77" t="s">
        <v>1340</v>
      </c>
      <c r="AW77" t="s">
        <v>1337</v>
      </c>
      <c r="AX77" t="s">
        <v>1339</v>
      </c>
      <c r="AY77" t="s">
        <v>1338</v>
      </c>
      <c r="AZ77" t="s">
        <v>11</v>
      </c>
      <c r="BC77" t="s">
        <v>1337</v>
      </c>
      <c r="BT77" s="1">
        <v>45252</v>
      </c>
      <c r="BU77" s="1">
        <v>45252</v>
      </c>
      <c r="CC77" t="s">
        <v>3</v>
      </c>
      <c r="CK77" t="s">
        <v>3</v>
      </c>
      <c r="CZ77" s="1">
        <v>45252</v>
      </c>
      <c r="EE77" s="2">
        <v>10509.22</v>
      </c>
      <c r="GH77">
        <v>1</v>
      </c>
      <c r="GI77" s="2">
        <v>10509.22</v>
      </c>
      <c r="GJ77">
        <v>0</v>
      </c>
      <c r="GK77">
        <v>0</v>
      </c>
      <c r="GL77">
        <v>0</v>
      </c>
      <c r="GM77">
        <v>0</v>
      </c>
      <c r="GN77" s="2">
        <v>10509.22</v>
      </c>
      <c r="HU77">
        <v>400076006</v>
      </c>
      <c r="HX77" t="s">
        <v>1337</v>
      </c>
      <c r="IC77" t="s">
        <v>3522</v>
      </c>
    </row>
    <row r="78" spans="1:237" x14ac:dyDescent="0.3">
      <c r="K78" s="1"/>
      <c r="L78" s="2"/>
      <c r="M78" s="2"/>
      <c r="N78" s="2"/>
      <c r="O78" s="2"/>
      <c r="R78" s="1"/>
      <c r="T78" s="2"/>
      <c r="U78" s="2">
        <f>SUM(U1:U77)</f>
        <v>764035.52</v>
      </c>
      <c r="BT78" s="1"/>
      <c r="BU78" s="1"/>
      <c r="CZ78" s="1"/>
      <c r="EE78" s="2"/>
      <c r="GI78" s="2"/>
      <c r="GN78" s="2"/>
    </row>
    <row r="79" spans="1:237" x14ac:dyDescent="0.3">
      <c r="K79" s="1"/>
      <c r="L79" s="2"/>
      <c r="M79" s="2"/>
      <c r="N79" s="2"/>
      <c r="O79" s="2"/>
      <c r="R79" s="1"/>
      <c r="T79" s="2"/>
      <c r="U79" s="2"/>
      <c r="BT79" s="1"/>
      <c r="BU79" s="1"/>
      <c r="CZ79" s="1"/>
      <c r="EE79" s="2"/>
      <c r="GI79" s="2"/>
      <c r="GN79" s="2"/>
    </row>
    <row r="80" spans="1:237" x14ac:dyDescent="0.3">
      <c r="K80" s="1"/>
      <c r="L80" s="2"/>
      <c r="M80" s="2"/>
      <c r="N80" s="2"/>
      <c r="O80" s="2"/>
      <c r="R80" s="1"/>
      <c r="T80" s="2"/>
      <c r="U80" s="2"/>
      <c r="BT80" s="1"/>
      <c r="BU80" s="1"/>
      <c r="CZ80" s="1"/>
      <c r="EE80" s="2"/>
      <c r="GI80" s="2"/>
      <c r="GN80" s="2"/>
    </row>
    <row r="81" spans="1:237" x14ac:dyDescent="0.3">
      <c r="K81" s="1"/>
      <c r="L81" s="2"/>
      <c r="M81" s="2"/>
      <c r="N81" s="2"/>
      <c r="O81" s="2"/>
      <c r="R81" s="1"/>
      <c r="T81" s="2"/>
      <c r="U81" s="2"/>
      <c r="BT81" s="1"/>
      <c r="BU81" s="1"/>
      <c r="CZ81" s="1"/>
      <c r="EE81" s="2"/>
      <c r="GI81" s="2"/>
      <c r="GN81" s="2"/>
    </row>
    <row r="82" spans="1:237" x14ac:dyDescent="0.3">
      <c r="A82" t="s">
        <v>126</v>
      </c>
      <c r="B82">
        <v>400076</v>
      </c>
      <c r="C82" t="s">
        <v>0</v>
      </c>
      <c r="D82">
        <v>825</v>
      </c>
      <c r="E82" t="s">
        <v>127</v>
      </c>
      <c r="F82">
        <v>400076006</v>
      </c>
      <c r="G82" t="s">
        <v>0</v>
      </c>
      <c r="I82" t="s">
        <v>1</v>
      </c>
      <c r="K82" s="1">
        <v>45260</v>
      </c>
      <c r="L82" s="2">
        <v>1709516.91</v>
      </c>
      <c r="M82" s="2">
        <v>1727655.81</v>
      </c>
      <c r="N82" s="2">
        <v>1709516.91</v>
      </c>
      <c r="O82" s="2">
        <v>1727655.81</v>
      </c>
      <c r="P82">
        <v>9333401070</v>
      </c>
      <c r="Q82" t="s">
        <v>23</v>
      </c>
      <c r="R82" s="1">
        <v>45260</v>
      </c>
      <c r="T82">
        <v>-5</v>
      </c>
      <c r="U82" s="2" t="s">
        <v>3637</v>
      </c>
      <c r="V82" t="s">
        <v>10</v>
      </c>
      <c r="W82" t="s">
        <v>24</v>
      </c>
      <c r="BT82" s="1">
        <v>45260</v>
      </c>
      <c r="BU82" s="1">
        <v>45261</v>
      </c>
      <c r="CC82" t="s">
        <v>3</v>
      </c>
      <c r="CK82" t="s">
        <v>3</v>
      </c>
      <c r="CZ82" s="1">
        <v>45261</v>
      </c>
      <c r="EE82">
        <v>-5</v>
      </c>
      <c r="GH82">
        <v>0</v>
      </c>
      <c r="GI82">
        <v>0</v>
      </c>
      <c r="GJ82">
        <v>1</v>
      </c>
      <c r="GK82">
        <v>5</v>
      </c>
      <c r="GL82">
        <v>0</v>
      </c>
      <c r="GM82">
        <v>0</v>
      </c>
      <c r="GN82">
        <v>-5</v>
      </c>
      <c r="IC82" t="s">
        <v>23</v>
      </c>
    </row>
    <row r="83" spans="1:237" x14ac:dyDescent="0.3">
      <c r="A83" t="s">
        <v>126</v>
      </c>
      <c r="B83">
        <v>400076</v>
      </c>
      <c r="C83" t="s">
        <v>0</v>
      </c>
      <c r="D83">
        <v>825</v>
      </c>
      <c r="E83" t="s">
        <v>127</v>
      </c>
      <c r="F83">
        <v>400076006</v>
      </c>
      <c r="G83" t="s">
        <v>0</v>
      </c>
      <c r="I83" t="s">
        <v>1</v>
      </c>
      <c r="K83" s="1">
        <v>45260</v>
      </c>
      <c r="L83" s="2">
        <v>1709516.91</v>
      </c>
      <c r="M83" s="2">
        <v>1727655.81</v>
      </c>
      <c r="N83" s="2">
        <v>1709516.91</v>
      </c>
      <c r="O83" s="2">
        <v>1727655.81</v>
      </c>
      <c r="P83">
        <v>9333401071</v>
      </c>
      <c r="Q83" t="s">
        <v>25</v>
      </c>
      <c r="R83" s="1">
        <v>45260</v>
      </c>
      <c r="T83">
        <v>-49.16</v>
      </c>
      <c r="U83" s="2" t="s">
        <v>3637</v>
      </c>
      <c r="V83" t="s">
        <v>10</v>
      </c>
      <c r="W83" t="s">
        <v>24</v>
      </c>
      <c r="BT83" s="1">
        <v>45260</v>
      </c>
      <c r="BU83" s="1">
        <v>45261</v>
      </c>
      <c r="CC83" t="s">
        <v>3</v>
      </c>
      <c r="CK83" t="s">
        <v>3</v>
      </c>
      <c r="CZ83" s="1">
        <v>45261</v>
      </c>
      <c r="EE83">
        <v>-49.16</v>
      </c>
      <c r="GH83">
        <v>0</v>
      </c>
      <c r="GI83">
        <v>0</v>
      </c>
      <c r="GJ83">
        <v>1</v>
      </c>
      <c r="GK83">
        <v>49.16</v>
      </c>
      <c r="GL83">
        <v>0</v>
      </c>
      <c r="GM83">
        <v>0</v>
      </c>
      <c r="GN83">
        <v>-49.16</v>
      </c>
      <c r="IC83" t="s">
        <v>25</v>
      </c>
    </row>
    <row r="84" spans="1:237" x14ac:dyDescent="0.3">
      <c r="A84" t="s">
        <v>126</v>
      </c>
      <c r="B84">
        <v>400076</v>
      </c>
      <c r="C84" t="s">
        <v>0</v>
      </c>
      <c r="D84">
        <v>825</v>
      </c>
      <c r="E84" t="s">
        <v>127</v>
      </c>
      <c r="F84">
        <v>400076006</v>
      </c>
      <c r="G84" t="s">
        <v>0</v>
      </c>
      <c r="I84" t="s">
        <v>1</v>
      </c>
      <c r="K84" s="1">
        <v>45232</v>
      </c>
      <c r="L84" s="2">
        <v>2999336.83</v>
      </c>
      <c r="M84" s="2">
        <v>2959271.47</v>
      </c>
      <c r="N84" s="2">
        <v>2999336.83</v>
      </c>
      <c r="O84" s="2">
        <v>2959271.47</v>
      </c>
      <c r="Q84" t="s">
        <v>3246</v>
      </c>
      <c r="R84" s="1">
        <v>45232</v>
      </c>
      <c r="T84">
        <v>2.5499999999999998</v>
      </c>
      <c r="U84" s="2" t="s">
        <v>3637</v>
      </c>
      <c r="V84" t="s">
        <v>10</v>
      </c>
      <c r="W84" t="s">
        <v>15</v>
      </c>
      <c r="BT84" s="1">
        <v>45232</v>
      </c>
      <c r="BU84" s="1">
        <v>45232</v>
      </c>
      <c r="CC84" t="s">
        <v>3</v>
      </c>
      <c r="CK84" t="s">
        <v>3</v>
      </c>
      <c r="CZ84" s="1">
        <v>45232</v>
      </c>
      <c r="EE84">
        <v>2.5499999999999998</v>
      </c>
      <c r="GH84">
        <v>1</v>
      </c>
      <c r="GI84">
        <v>2.5499999999999998</v>
      </c>
      <c r="GJ84">
        <v>0</v>
      </c>
      <c r="GK84">
        <v>0</v>
      </c>
      <c r="GL84">
        <v>0</v>
      </c>
      <c r="GM84">
        <v>0</v>
      </c>
      <c r="GN84">
        <v>2.5499999999999998</v>
      </c>
      <c r="IC84" t="s">
        <v>3246</v>
      </c>
    </row>
    <row r="85" spans="1:237" x14ac:dyDescent="0.3">
      <c r="A85" t="s">
        <v>126</v>
      </c>
      <c r="B85">
        <v>400076</v>
      </c>
      <c r="C85" t="s">
        <v>0</v>
      </c>
      <c r="D85">
        <v>825</v>
      </c>
      <c r="E85" t="s">
        <v>127</v>
      </c>
      <c r="F85">
        <v>400076006</v>
      </c>
      <c r="G85" t="s">
        <v>0</v>
      </c>
      <c r="I85" t="s">
        <v>1</v>
      </c>
      <c r="K85" s="1">
        <v>45233</v>
      </c>
      <c r="L85" s="2">
        <v>2959271.47</v>
      </c>
      <c r="M85" s="2">
        <v>3100063.34</v>
      </c>
      <c r="N85" s="2">
        <v>2959271.47</v>
      </c>
      <c r="O85" s="2">
        <v>3100063.34</v>
      </c>
      <c r="Q85" t="s">
        <v>3266</v>
      </c>
      <c r="R85" s="1">
        <v>45233</v>
      </c>
      <c r="T85">
        <v>-1</v>
      </c>
      <c r="U85" s="2" t="s">
        <v>3637</v>
      </c>
      <c r="V85" t="s">
        <v>10</v>
      </c>
      <c r="W85" t="s">
        <v>15</v>
      </c>
      <c r="BT85" s="1">
        <v>45233</v>
      </c>
      <c r="BU85" s="1">
        <v>45233</v>
      </c>
      <c r="CC85" t="s">
        <v>3</v>
      </c>
      <c r="CK85" t="s">
        <v>3</v>
      </c>
      <c r="CZ85" s="1">
        <v>45233</v>
      </c>
      <c r="EE85">
        <v>-1</v>
      </c>
      <c r="GH85">
        <v>0</v>
      </c>
      <c r="GI85">
        <v>0</v>
      </c>
      <c r="GJ85">
        <v>1</v>
      </c>
      <c r="GK85">
        <v>1</v>
      </c>
      <c r="GL85">
        <v>0</v>
      </c>
      <c r="GM85">
        <v>0</v>
      </c>
      <c r="GN85">
        <v>-1</v>
      </c>
      <c r="IC85" t="s">
        <v>3266</v>
      </c>
    </row>
    <row r="86" spans="1:237" x14ac:dyDescent="0.3">
      <c r="A86" t="s">
        <v>126</v>
      </c>
      <c r="B86">
        <v>400076</v>
      </c>
      <c r="C86" t="s">
        <v>0</v>
      </c>
      <c r="D86">
        <v>825</v>
      </c>
      <c r="E86" t="s">
        <v>127</v>
      </c>
      <c r="F86">
        <v>400076006</v>
      </c>
      <c r="G86" t="s">
        <v>0</v>
      </c>
      <c r="I86" t="s">
        <v>1</v>
      </c>
      <c r="K86" s="1">
        <v>45245</v>
      </c>
      <c r="L86" s="2">
        <v>3392225.73</v>
      </c>
      <c r="M86" s="2">
        <v>1409933.14</v>
      </c>
      <c r="N86" s="2">
        <v>3392225.73</v>
      </c>
      <c r="O86" s="2">
        <v>1409933.14</v>
      </c>
      <c r="P86">
        <v>1123532219</v>
      </c>
      <c r="Q86" t="s">
        <v>3396</v>
      </c>
      <c r="R86" s="1">
        <v>45245</v>
      </c>
      <c r="T86">
        <v>-587.30999999999995</v>
      </c>
      <c r="U86" s="2" t="s">
        <v>3637</v>
      </c>
      <c r="V86" t="s">
        <v>10</v>
      </c>
      <c r="W86" t="s">
        <v>1632</v>
      </c>
      <c r="BT86" s="1">
        <v>45245</v>
      </c>
      <c r="BU86" s="1">
        <v>45243</v>
      </c>
      <c r="CC86" t="s">
        <v>3</v>
      </c>
      <c r="CK86" t="s">
        <v>3</v>
      </c>
      <c r="CZ86" s="1">
        <v>45243</v>
      </c>
      <c r="EE86">
        <v>-587.30999999999995</v>
      </c>
      <c r="GH86">
        <v>0</v>
      </c>
      <c r="GI86">
        <v>0</v>
      </c>
      <c r="GJ86">
        <v>1</v>
      </c>
      <c r="GK86">
        <v>587.30999999999995</v>
      </c>
      <c r="GL86">
        <v>0</v>
      </c>
      <c r="GM86">
        <v>0</v>
      </c>
      <c r="GN86">
        <v>-587.30999999999995</v>
      </c>
      <c r="IC86" t="s">
        <v>3396</v>
      </c>
    </row>
    <row r="87" spans="1:237" x14ac:dyDescent="0.3">
      <c r="A87" t="s">
        <v>126</v>
      </c>
      <c r="B87">
        <v>400076</v>
      </c>
      <c r="C87" t="s">
        <v>0</v>
      </c>
      <c r="D87">
        <v>825</v>
      </c>
      <c r="E87" t="s">
        <v>127</v>
      </c>
      <c r="F87">
        <v>400076006</v>
      </c>
      <c r="G87" t="s">
        <v>0</v>
      </c>
      <c r="I87" t="s">
        <v>1</v>
      </c>
      <c r="K87" s="1">
        <v>45233</v>
      </c>
      <c r="L87" s="2">
        <v>2959271.47</v>
      </c>
      <c r="M87" s="2">
        <v>3100063.34</v>
      </c>
      <c r="N87" s="2">
        <v>2959271.47</v>
      </c>
      <c r="O87" s="2">
        <v>3100063.34</v>
      </c>
      <c r="Q87" t="s">
        <v>3267</v>
      </c>
      <c r="R87" s="1">
        <v>45233</v>
      </c>
      <c r="T87">
        <v>-7.84</v>
      </c>
      <c r="U87" s="2" t="s">
        <v>3637</v>
      </c>
      <c r="V87" t="s">
        <v>10</v>
      </c>
      <c r="W87" t="s">
        <v>15</v>
      </c>
      <c r="BT87" s="1">
        <v>45233</v>
      </c>
      <c r="BU87" s="1">
        <v>45233</v>
      </c>
      <c r="CC87" t="s">
        <v>3</v>
      </c>
      <c r="CK87" t="s">
        <v>3</v>
      </c>
      <c r="CZ87" s="1">
        <v>45233</v>
      </c>
      <c r="EE87">
        <v>-7.84</v>
      </c>
      <c r="GH87">
        <v>0</v>
      </c>
      <c r="GI87">
        <v>0</v>
      </c>
      <c r="GJ87">
        <v>1</v>
      </c>
      <c r="GK87">
        <v>7.84</v>
      </c>
      <c r="GL87">
        <v>0</v>
      </c>
      <c r="GM87">
        <v>0</v>
      </c>
      <c r="GN87">
        <v>-7.84</v>
      </c>
      <c r="IC87" t="s">
        <v>3267</v>
      </c>
    </row>
    <row r="88" spans="1:237" x14ac:dyDescent="0.3">
      <c r="K88" s="1"/>
      <c r="L88" s="2"/>
      <c r="M88" s="2"/>
      <c r="N88" s="2"/>
      <c r="O88" s="2"/>
      <c r="R88" s="1"/>
      <c r="U88" s="2"/>
      <c r="BT88" s="1"/>
      <c r="BU88" s="1"/>
      <c r="CZ88" s="1"/>
    </row>
    <row r="89" spans="1:237" x14ac:dyDescent="0.3">
      <c r="K89" s="1"/>
      <c r="L89" s="2"/>
      <c r="M89" s="2"/>
      <c r="N89" s="2"/>
      <c r="O89" s="2"/>
      <c r="R89" s="1"/>
      <c r="U89" s="2"/>
      <c r="BT89" s="1"/>
      <c r="BU89" s="1"/>
      <c r="CZ89" s="1"/>
    </row>
    <row r="90" spans="1:237" x14ac:dyDescent="0.3">
      <c r="A90" t="s">
        <v>126</v>
      </c>
      <c r="B90">
        <v>400076</v>
      </c>
      <c r="C90" t="s">
        <v>0</v>
      </c>
      <c r="D90">
        <v>825</v>
      </c>
      <c r="E90" t="s">
        <v>127</v>
      </c>
      <c r="F90">
        <v>400076006</v>
      </c>
      <c r="G90" t="s">
        <v>0</v>
      </c>
      <c r="I90" t="s">
        <v>1</v>
      </c>
      <c r="K90" s="1">
        <v>45246</v>
      </c>
      <c r="L90" s="2">
        <v>1409933.14</v>
      </c>
      <c r="M90" s="2">
        <v>1383207.12</v>
      </c>
      <c r="N90" s="2">
        <v>1409933.14</v>
      </c>
      <c r="O90" s="2">
        <v>1383207.12</v>
      </c>
      <c r="P90">
        <v>3332002333</v>
      </c>
      <c r="Q90">
        <v>2470918</v>
      </c>
      <c r="R90" s="1">
        <v>45246</v>
      </c>
      <c r="T90" s="2">
        <v>1000</v>
      </c>
      <c r="U90" s="2" t="s">
        <v>3638</v>
      </c>
      <c r="V90" t="s">
        <v>2</v>
      </c>
      <c r="W90" t="s">
        <v>1328</v>
      </c>
      <c r="X90" t="s">
        <v>2675</v>
      </c>
      <c r="Y90" t="s">
        <v>3409</v>
      </c>
      <c r="AW90" t="s">
        <v>3410</v>
      </c>
      <c r="AX90" t="s">
        <v>2675</v>
      </c>
      <c r="AY90" t="s">
        <v>3411</v>
      </c>
      <c r="AZ90" t="s">
        <v>3412</v>
      </c>
      <c r="BC90" t="s">
        <v>3410</v>
      </c>
      <c r="BT90" s="1">
        <v>45246</v>
      </c>
      <c r="BU90" s="1">
        <v>45246</v>
      </c>
      <c r="CC90" t="s">
        <v>3</v>
      </c>
      <c r="CK90" t="s">
        <v>3</v>
      </c>
      <c r="CZ90" s="1">
        <v>45246</v>
      </c>
      <c r="EE90" s="2">
        <v>1000</v>
      </c>
      <c r="GH90">
        <v>1</v>
      </c>
      <c r="GI90" s="2">
        <v>1000</v>
      </c>
      <c r="GJ90">
        <v>0</v>
      </c>
      <c r="GK90">
        <v>0</v>
      </c>
      <c r="GL90">
        <v>0</v>
      </c>
      <c r="GM90">
        <v>0</v>
      </c>
      <c r="GN90" s="2">
        <v>1000</v>
      </c>
      <c r="HU90">
        <v>400076006</v>
      </c>
      <c r="HX90" t="s">
        <v>3410</v>
      </c>
      <c r="IC90">
        <v>2470918</v>
      </c>
    </row>
    <row r="91" spans="1:237" x14ac:dyDescent="0.3">
      <c r="A91" t="s">
        <v>126</v>
      </c>
      <c r="B91">
        <v>400076</v>
      </c>
      <c r="C91" t="s">
        <v>0</v>
      </c>
      <c r="D91">
        <v>825</v>
      </c>
      <c r="E91" t="s">
        <v>127</v>
      </c>
      <c r="F91">
        <v>400076006</v>
      </c>
      <c r="G91" t="s">
        <v>0</v>
      </c>
      <c r="I91" t="s">
        <v>1</v>
      </c>
      <c r="K91" s="1">
        <v>45250</v>
      </c>
      <c r="L91" s="2">
        <v>1401810.89</v>
      </c>
      <c r="M91" s="2">
        <v>1410966.58</v>
      </c>
      <c r="N91" s="2">
        <v>1401810.89</v>
      </c>
      <c r="O91" s="2">
        <v>1410966.58</v>
      </c>
      <c r="P91">
        <v>3332404446</v>
      </c>
      <c r="Q91">
        <v>2230203</v>
      </c>
      <c r="R91" s="1">
        <v>45250</v>
      </c>
      <c r="T91" s="2">
        <v>1000</v>
      </c>
      <c r="U91" s="2" t="s">
        <v>3638</v>
      </c>
      <c r="V91" t="s">
        <v>2</v>
      </c>
      <c r="W91" t="s">
        <v>1328</v>
      </c>
      <c r="X91" t="s">
        <v>3504</v>
      </c>
      <c r="AW91" t="s">
        <v>3503</v>
      </c>
      <c r="AX91" t="s">
        <v>3504</v>
      </c>
      <c r="AY91" t="s">
        <v>3505</v>
      </c>
      <c r="BC91" t="s">
        <v>3503</v>
      </c>
      <c r="BT91" s="1">
        <v>45250</v>
      </c>
      <c r="BU91" s="1">
        <v>45250</v>
      </c>
      <c r="CC91" t="s">
        <v>3</v>
      </c>
      <c r="CK91" t="s">
        <v>3</v>
      </c>
      <c r="CZ91" s="1">
        <v>45250</v>
      </c>
      <c r="EE91" s="2">
        <v>1000</v>
      </c>
      <c r="GH91">
        <v>1</v>
      </c>
      <c r="GI91" s="2">
        <v>1000</v>
      </c>
      <c r="GJ91">
        <v>0</v>
      </c>
      <c r="GK91">
        <v>0</v>
      </c>
      <c r="GL91">
        <v>0</v>
      </c>
      <c r="GM91">
        <v>0</v>
      </c>
      <c r="GN91" s="2">
        <v>1000</v>
      </c>
      <c r="HU91">
        <v>400076006</v>
      </c>
      <c r="HX91" t="s">
        <v>3503</v>
      </c>
      <c r="IC91">
        <v>2230203</v>
      </c>
    </row>
    <row r="92" spans="1:237" x14ac:dyDescent="0.3">
      <c r="A92" t="s">
        <v>126</v>
      </c>
      <c r="B92">
        <v>400076</v>
      </c>
      <c r="C92" t="s">
        <v>0</v>
      </c>
      <c r="D92">
        <v>825</v>
      </c>
      <c r="E92" t="s">
        <v>127</v>
      </c>
      <c r="F92">
        <v>400076006</v>
      </c>
      <c r="G92" t="s">
        <v>0</v>
      </c>
      <c r="I92" t="s">
        <v>1</v>
      </c>
      <c r="K92" s="1">
        <v>45253</v>
      </c>
      <c r="L92" s="2">
        <v>1594012.59</v>
      </c>
      <c r="M92" s="2">
        <v>1619042.53</v>
      </c>
      <c r="N92" s="2">
        <v>1594012.59</v>
      </c>
      <c r="O92" s="2">
        <v>1606290.43</v>
      </c>
      <c r="P92">
        <v>3332702021</v>
      </c>
      <c r="Q92" t="s">
        <v>3546</v>
      </c>
      <c r="R92" s="1">
        <v>45253</v>
      </c>
      <c r="T92" s="85">
        <v>1000</v>
      </c>
      <c r="U92" s="2" t="s">
        <v>3638</v>
      </c>
      <c r="V92" t="s">
        <v>2</v>
      </c>
      <c r="W92" t="s">
        <v>1328</v>
      </c>
      <c r="X92" t="s">
        <v>3543</v>
      </c>
      <c r="Y92" t="s">
        <v>3547</v>
      </c>
      <c r="AW92" t="s">
        <v>3542</v>
      </c>
      <c r="AX92" t="s">
        <v>3543</v>
      </c>
      <c r="AY92" t="s">
        <v>3544</v>
      </c>
      <c r="AZ92" t="s">
        <v>3545</v>
      </c>
      <c r="BC92" t="s">
        <v>3542</v>
      </c>
      <c r="BT92" s="1">
        <v>45253</v>
      </c>
      <c r="BU92" s="1">
        <v>45253</v>
      </c>
      <c r="CC92" t="s">
        <v>3</v>
      </c>
      <c r="CK92" t="s">
        <v>3</v>
      </c>
      <c r="CZ92" s="1">
        <v>45253</v>
      </c>
      <c r="EE92" s="2">
        <v>1000</v>
      </c>
      <c r="GH92">
        <v>1</v>
      </c>
      <c r="GI92" s="2">
        <v>1000</v>
      </c>
      <c r="GJ92">
        <v>0</v>
      </c>
      <c r="GK92">
        <v>0</v>
      </c>
      <c r="GL92">
        <v>0</v>
      </c>
      <c r="GM92">
        <v>0</v>
      </c>
      <c r="GN92" s="2">
        <v>1000</v>
      </c>
      <c r="HU92">
        <v>400076006</v>
      </c>
      <c r="HX92" t="s">
        <v>3542</v>
      </c>
      <c r="IC92" t="s">
        <v>3546</v>
      </c>
    </row>
    <row r="93" spans="1:237" x14ac:dyDescent="0.3">
      <c r="A93" t="s">
        <v>126</v>
      </c>
      <c r="B93">
        <v>400076</v>
      </c>
      <c r="C93" t="s">
        <v>0</v>
      </c>
      <c r="D93">
        <v>825</v>
      </c>
      <c r="E93" t="s">
        <v>127</v>
      </c>
      <c r="F93">
        <v>400076006</v>
      </c>
      <c r="G93" t="s">
        <v>0</v>
      </c>
      <c r="I93" t="s">
        <v>1</v>
      </c>
      <c r="K93" s="1">
        <v>45233</v>
      </c>
      <c r="L93" s="2">
        <v>2959271.47</v>
      </c>
      <c r="M93" s="2">
        <v>3100063.34</v>
      </c>
      <c r="N93" s="2">
        <v>2959271.47</v>
      </c>
      <c r="O93" s="2">
        <v>3100063.34</v>
      </c>
      <c r="P93">
        <v>3330703244</v>
      </c>
      <c r="Q93" t="s">
        <v>3268</v>
      </c>
      <c r="R93" s="1">
        <v>45233</v>
      </c>
      <c r="T93">
        <v>-750</v>
      </c>
      <c r="U93" s="2" t="s">
        <v>3638</v>
      </c>
      <c r="V93" t="s">
        <v>2</v>
      </c>
      <c r="W93" t="s">
        <v>1341</v>
      </c>
      <c r="X93" t="s">
        <v>3270</v>
      </c>
      <c r="Y93" t="s">
        <v>3269</v>
      </c>
      <c r="BT93" s="1">
        <v>45233</v>
      </c>
      <c r="BU93" s="1">
        <v>45233</v>
      </c>
      <c r="CC93" t="s">
        <v>3</v>
      </c>
      <c r="CK93" t="s">
        <v>3</v>
      </c>
      <c r="CZ93" s="1">
        <v>45233</v>
      </c>
      <c r="EE93">
        <v>-750</v>
      </c>
      <c r="FS93">
        <v>1200340144</v>
      </c>
      <c r="FT93" t="s">
        <v>3270</v>
      </c>
      <c r="FU93" t="s">
        <v>3271</v>
      </c>
      <c r="FZ93" t="s">
        <v>3272</v>
      </c>
      <c r="GA93" t="s">
        <v>3273</v>
      </c>
      <c r="GB93" t="s">
        <v>3274</v>
      </c>
      <c r="GH93">
        <v>0</v>
      </c>
      <c r="GI93">
        <v>0</v>
      </c>
      <c r="GJ93">
        <v>1</v>
      </c>
      <c r="GK93">
        <v>750</v>
      </c>
      <c r="GL93">
        <v>0</v>
      </c>
      <c r="GM93">
        <v>0</v>
      </c>
      <c r="GN93">
        <v>-750</v>
      </c>
      <c r="HU93">
        <v>4400000045</v>
      </c>
      <c r="HW93" t="s">
        <v>3272</v>
      </c>
      <c r="IC93" t="s">
        <v>3268</v>
      </c>
    </row>
    <row r="94" spans="1:237" ht="15" x14ac:dyDescent="0.25">
      <c r="A94" t="s">
        <v>126</v>
      </c>
      <c r="B94">
        <v>400076</v>
      </c>
      <c r="C94" t="s">
        <v>0</v>
      </c>
      <c r="D94">
        <v>825</v>
      </c>
      <c r="E94" t="s">
        <v>127</v>
      </c>
      <c r="F94">
        <v>400076006</v>
      </c>
      <c r="G94" t="s">
        <v>0</v>
      </c>
      <c r="I94" t="s">
        <v>1</v>
      </c>
      <c r="K94" s="1">
        <v>45237</v>
      </c>
      <c r="L94" s="2">
        <v>3139950.2</v>
      </c>
      <c r="M94" s="2">
        <v>3140276.59</v>
      </c>
      <c r="N94" s="2">
        <v>3139950.2</v>
      </c>
      <c r="O94" s="2">
        <v>3140276.59</v>
      </c>
      <c r="P94">
        <v>3331102618</v>
      </c>
      <c r="Q94" t="s">
        <v>3318</v>
      </c>
      <c r="R94" s="1">
        <v>45237</v>
      </c>
      <c r="T94">
        <v>-447.82</v>
      </c>
      <c r="U94" s="2" t="s">
        <v>3638</v>
      </c>
      <c r="V94" t="s">
        <v>2</v>
      </c>
      <c r="W94" t="s">
        <v>1341</v>
      </c>
      <c r="X94" t="s">
        <v>3319</v>
      </c>
      <c r="Y94">
        <v>35308</v>
      </c>
      <c r="BT94" s="1">
        <v>45237</v>
      </c>
      <c r="BU94" s="1">
        <v>45237</v>
      </c>
      <c r="CC94" t="s">
        <v>3</v>
      </c>
      <c r="CK94" t="s">
        <v>3</v>
      </c>
      <c r="CZ94" s="1">
        <v>45237</v>
      </c>
      <c r="EE94">
        <v>-447.82</v>
      </c>
      <c r="FS94">
        <v>1316244288</v>
      </c>
      <c r="FT94" t="s">
        <v>3319</v>
      </c>
      <c r="FU94" t="s">
        <v>2734</v>
      </c>
      <c r="FZ94" t="s">
        <v>3320</v>
      </c>
      <c r="GA94" t="s">
        <v>3321</v>
      </c>
      <c r="GB94" t="s">
        <v>3322</v>
      </c>
      <c r="GH94">
        <v>0</v>
      </c>
      <c r="GI94">
        <v>0</v>
      </c>
      <c r="GJ94">
        <v>1</v>
      </c>
      <c r="GK94">
        <v>447.82</v>
      </c>
      <c r="GL94">
        <v>0</v>
      </c>
      <c r="GM94">
        <v>0</v>
      </c>
      <c r="GN94">
        <v>-447.82</v>
      </c>
      <c r="HU94">
        <v>4400000045</v>
      </c>
      <c r="HW94" t="s">
        <v>3320</v>
      </c>
      <c r="IC94" t="s">
        <v>3318</v>
      </c>
    </row>
    <row r="95" spans="1:237" ht="15" x14ac:dyDescent="0.25">
      <c r="A95" t="s">
        <v>126</v>
      </c>
      <c r="B95">
        <v>400076</v>
      </c>
      <c r="C95" t="s">
        <v>0</v>
      </c>
      <c r="D95">
        <v>825</v>
      </c>
      <c r="E95" t="s">
        <v>127</v>
      </c>
      <c r="F95">
        <v>400076006</v>
      </c>
      <c r="G95" t="s">
        <v>0</v>
      </c>
      <c r="I95" t="s">
        <v>1</v>
      </c>
      <c r="K95" s="1">
        <v>45245</v>
      </c>
      <c r="L95" s="2">
        <v>3392225.73</v>
      </c>
      <c r="M95" s="2">
        <v>1409933.14</v>
      </c>
      <c r="N95" s="2">
        <v>3392225.73</v>
      </c>
      <c r="O95" s="2">
        <v>1409933.14</v>
      </c>
      <c r="P95">
        <v>3331901033</v>
      </c>
      <c r="Q95" t="s">
        <v>3397</v>
      </c>
      <c r="R95" s="1">
        <v>45245</v>
      </c>
      <c r="T95" s="2">
        <v>-2000000</v>
      </c>
      <c r="U95" s="2" t="s">
        <v>3638</v>
      </c>
      <c r="V95" t="s">
        <v>2</v>
      </c>
      <c r="W95" t="s">
        <v>1341</v>
      </c>
      <c r="Y95" t="s">
        <v>3398</v>
      </c>
      <c r="BT95" s="1">
        <v>45245</v>
      </c>
      <c r="BU95" s="1">
        <v>45245</v>
      </c>
      <c r="CC95" t="s">
        <v>3</v>
      </c>
      <c r="CK95" t="s">
        <v>3</v>
      </c>
      <c r="CZ95" s="1">
        <v>45245</v>
      </c>
      <c r="EE95" s="2">
        <v>-2000000</v>
      </c>
      <c r="FS95">
        <v>1131781244</v>
      </c>
      <c r="FT95" t="s">
        <v>3399</v>
      </c>
      <c r="FU95" t="s">
        <v>3400</v>
      </c>
      <c r="FZ95" t="s">
        <v>3320</v>
      </c>
      <c r="GA95" t="s">
        <v>3401</v>
      </c>
      <c r="GB95" t="s">
        <v>3402</v>
      </c>
      <c r="GC95" t="s">
        <v>1334</v>
      </c>
      <c r="GH95">
        <v>0</v>
      </c>
      <c r="GI95">
        <v>0</v>
      </c>
      <c r="GJ95">
        <v>1</v>
      </c>
      <c r="GK95" s="2">
        <v>2000000</v>
      </c>
      <c r="GL95">
        <v>0</v>
      </c>
      <c r="GM95">
        <v>0</v>
      </c>
      <c r="GN95" s="2">
        <v>-2000000</v>
      </c>
      <c r="HU95">
        <v>4400000045</v>
      </c>
      <c r="HW95" t="s">
        <v>3320</v>
      </c>
      <c r="IC95" t="s">
        <v>3397</v>
      </c>
    </row>
    <row r="96" spans="1:237" ht="15" x14ac:dyDescent="0.25">
      <c r="K96" s="1"/>
      <c r="L96" s="2"/>
      <c r="M96" s="2"/>
      <c r="N96" s="2"/>
      <c r="O96" s="2"/>
      <c r="R96" s="1"/>
      <c r="T96" s="2"/>
      <c r="U96" s="2"/>
      <c r="BT96" s="1"/>
      <c r="BU96" s="1"/>
      <c r="CZ96" s="1"/>
      <c r="EE96" s="2"/>
      <c r="GK96" s="2"/>
      <c r="GN96" s="2"/>
    </row>
    <row r="97" spans="1:237" ht="15" x14ac:dyDescent="0.25">
      <c r="K97" s="1"/>
      <c r="L97" s="2"/>
      <c r="M97" s="2"/>
      <c r="N97" s="2"/>
      <c r="O97" s="2"/>
      <c r="R97" s="1"/>
      <c r="T97" s="2"/>
      <c r="U97" s="2"/>
      <c r="BT97" s="1"/>
      <c r="BU97" s="1"/>
      <c r="CZ97" s="1"/>
      <c r="EE97" s="2"/>
      <c r="GK97" s="2"/>
      <c r="GN97" s="2"/>
    </row>
    <row r="98" spans="1:237" ht="15" x14ac:dyDescent="0.25">
      <c r="K98" s="1"/>
      <c r="L98" s="2"/>
      <c r="M98" s="2"/>
      <c r="N98" s="2"/>
      <c r="O98" s="2"/>
      <c r="R98" s="1"/>
      <c r="T98" s="2"/>
      <c r="U98" s="2"/>
      <c r="BT98" s="1"/>
      <c r="BU98" s="1"/>
      <c r="CZ98" s="1"/>
      <c r="EE98" s="2"/>
      <c r="GK98" s="2"/>
      <c r="GN98" s="2"/>
    </row>
    <row r="99" spans="1:237" ht="15" x14ac:dyDescent="0.25">
      <c r="A99" t="s">
        <v>126</v>
      </c>
      <c r="B99">
        <v>400076</v>
      </c>
      <c r="C99" t="s">
        <v>0</v>
      </c>
      <c r="D99">
        <v>825</v>
      </c>
      <c r="E99" t="s">
        <v>127</v>
      </c>
      <c r="F99">
        <v>400076006</v>
      </c>
      <c r="G99" t="s">
        <v>0</v>
      </c>
      <c r="I99" t="s">
        <v>1</v>
      </c>
      <c r="K99" s="1">
        <v>45244</v>
      </c>
      <c r="L99" s="2">
        <v>3303041.71</v>
      </c>
      <c r="M99" s="2">
        <v>3392225.73</v>
      </c>
      <c r="N99" s="2">
        <v>3303041.71</v>
      </c>
      <c r="O99" s="2">
        <v>3392225.73</v>
      </c>
      <c r="P99">
        <v>3331800027</v>
      </c>
      <c r="Q99" t="s">
        <v>3380</v>
      </c>
      <c r="R99" s="1">
        <v>45244</v>
      </c>
      <c r="T99" s="2">
        <v>1234.8499999999999</v>
      </c>
      <c r="U99" s="2" t="s">
        <v>3640</v>
      </c>
      <c r="V99" t="s">
        <v>2</v>
      </c>
      <c r="W99" t="s">
        <v>1328</v>
      </c>
      <c r="X99" t="s">
        <v>3382</v>
      </c>
      <c r="Y99" t="s">
        <v>3381</v>
      </c>
      <c r="AW99" t="s">
        <v>1345</v>
      </c>
      <c r="AX99" t="s">
        <v>3382</v>
      </c>
      <c r="AY99" t="s">
        <v>3383</v>
      </c>
      <c r="AZ99" t="s">
        <v>2765</v>
      </c>
      <c r="BC99" t="s">
        <v>1345</v>
      </c>
      <c r="BT99" s="1">
        <v>45244</v>
      </c>
      <c r="BU99" s="1">
        <v>45240</v>
      </c>
      <c r="CC99" t="s">
        <v>3</v>
      </c>
      <c r="CK99" t="s">
        <v>3</v>
      </c>
      <c r="CZ99" s="1">
        <v>45240</v>
      </c>
      <c r="EE99" s="2">
        <v>1234.8499999999999</v>
      </c>
      <c r="GH99">
        <v>1</v>
      </c>
      <c r="GI99" s="2">
        <v>1234.8499999999999</v>
      </c>
      <c r="GJ99">
        <v>0</v>
      </c>
      <c r="GK99">
        <v>0</v>
      </c>
      <c r="GL99">
        <v>0</v>
      </c>
      <c r="GM99">
        <v>0</v>
      </c>
      <c r="GN99" s="2">
        <v>1234.8499999999999</v>
      </c>
      <c r="HU99">
        <v>400076006</v>
      </c>
      <c r="HX99" t="s">
        <v>1345</v>
      </c>
      <c r="IC99" t="s">
        <v>3380</v>
      </c>
    </row>
    <row r="100" spans="1:237" ht="15" x14ac:dyDescent="0.25">
      <c r="A100" t="s">
        <v>126</v>
      </c>
      <c r="B100">
        <v>400076</v>
      </c>
      <c r="C100" t="s">
        <v>0</v>
      </c>
      <c r="D100">
        <v>825</v>
      </c>
      <c r="E100" t="s">
        <v>127</v>
      </c>
      <c r="F100">
        <v>400076006</v>
      </c>
      <c r="G100" t="s">
        <v>0</v>
      </c>
      <c r="I100" t="s">
        <v>1</v>
      </c>
      <c r="K100" s="1">
        <v>45244</v>
      </c>
      <c r="L100" s="2">
        <v>3303041.71</v>
      </c>
      <c r="M100" s="2">
        <v>3392225.73</v>
      </c>
      <c r="N100" s="2">
        <v>3303041.71</v>
      </c>
      <c r="O100" s="2">
        <v>3392225.73</v>
      </c>
      <c r="P100">
        <v>3331800504</v>
      </c>
      <c r="Q100" t="s">
        <v>3374</v>
      </c>
      <c r="R100" s="1">
        <v>45244</v>
      </c>
      <c r="T100" s="2">
        <v>4432.84</v>
      </c>
      <c r="U100" s="2" t="s">
        <v>3641</v>
      </c>
      <c r="V100" t="s">
        <v>2</v>
      </c>
      <c r="W100" t="s">
        <v>1328</v>
      </c>
      <c r="X100" t="s">
        <v>1256</v>
      </c>
      <c r="Y100" t="s">
        <v>3375</v>
      </c>
      <c r="AW100" t="s">
        <v>3376</v>
      </c>
      <c r="AX100" t="s">
        <v>1256</v>
      </c>
      <c r="AY100" t="s">
        <v>3377</v>
      </c>
      <c r="AZ100" t="s">
        <v>3378</v>
      </c>
      <c r="BC100" t="s">
        <v>3379</v>
      </c>
      <c r="BT100" s="1">
        <v>45244</v>
      </c>
      <c r="BU100" s="1">
        <v>45243</v>
      </c>
      <c r="CC100" t="s">
        <v>3</v>
      </c>
      <c r="CK100" t="s">
        <v>3</v>
      </c>
      <c r="CZ100" s="1">
        <v>45243</v>
      </c>
      <c r="EE100" s="2">
        <v>4432.84</v>
      </c>
      <c r="GH100">
        <v>1</v>
      </c>
      <c r="GI100" s="2">
        <v>4432.84</v>
      </c>
      <c r="GJ100">
        <v>0</v>
      </c>
      <c r="GK100">
        <v>0</v>
      </c>
      <c r="GL100">
        <v>0</v>
      </c>
      <c r="GM100">
        <v>0</v>
      </c>
      <c r="GN100" s="2">
        <v>4432.84</v>
      </c>
      <c r="HU100">
        <v>400076006</v>
      </c>
      <c r="HX100" t="s">
        <v>3376</v>
      </c>
      <c r="IC100" t="s">
        <v>3374</v>
      </c>
    </row>
    <row r="101" spans="1:237" ht="15" x14ac:dyDescent="0.25">
      <c r="A101" t="s">
        <v>126</v>
      </c>
      <c r="B101">
        <v>400076</v>
      </c>
      <c r="C101" t="s">
        <v>0</v>
      </c>
      <c r="D101">
        <v>825</v>
      </c>
      <c r="E101" t="s">
        <v>127</v>
      </c>
      <c r="F101">
        <v>400076006</v>
      </c>
      <c r="G101" t="s">
        <v>0</v>
      </c>
      <c r="I101" t="s">
        <v>1</v>
      </c>
      <c r="K101" s="1">
        <v>45253</v>
      </c>
      <c r="L101" s="2">
        <v>1594012.59</v>
      </c>
      <c r="M101" s="2">
        <v>1619042.53</v>
      </c>
      <c r="N101" s="2">
        <v>1594012.59</v>
      </c>
      <c r="O101" s="2">
        <v>1606290.43</v>
      </c>
      <c r="P101">
        <v>3332700021</v>
      </c>
      <c r="Q101" t="s">
        <v>3537</v>
      </c>
      <c r="R101" s="1">
        <v>45253</v>
      </c>
      <c r="T101" s="2">
        <v>10167.81</v>
      </c>
      <c r="U101" s="2" t="s">
        <v>3642</v>
      </c>
      <c r="V101" t="s">
        <v>2</v>
      </c>
      <c r="W101" t="s">
        <v>1328</v>
      </c>
      <c r="X101" t="s">
        <v>2731</v>
      </c>
      <c r="Y101" t="s">
        <v>3538</v>
      </c>
      <c r="AW101" t="s">
        <v>2730</v>
      </c>
      <c r="AX101" t="s">
        <v>2731</v>
      </c>
      <c r="AY101" t="s">
        <v>2732</v>
      </c>
      <c r="AZ101" t="s">
        <v>1329</v>
      </c>
      <c r="BC101" t="s">
        <v>2733</v>
      </c>
      <c r="BT101" s="1">
        <v>45253</v>
      </c>
      <c r="BU101" s="1">
        <v>45252</v>
      </c>
      <c r="CC101" t="s">
        <v>3</v>
      </c>
      <c r="CK101" t="s">
        <v>3</v>
      </c>
      <c r="CZ101" s="1">
        <v>45252</v>
      </c>
      <c r="EE101" s="2">
        <v>10167.81</v>
      </c>
      <c r="GH101">
        <v>1</v>
      </c>
      <c r="GI101" s="2">
        <v>10167.81</v>
      </c>
      <c r="GJ101">
        <v>0</v>
      </c>
      <c r="GK101">
        <v>0</v>
      </c>
      <c r="GL101">
        <v>0</v>
      </c>
      <c r="GM101">
        <v>0</v>
      </c>
      <c r="GN101" s="2">
        <v>10167.81</v>
      </c>
      <c r="HU101">
        <v>400076006</v>
      </c>
      <c r="HX101" t="s">
        <v>2730</v>
      </c>
      <c r="IC101" t="s">
        <v>3537</v>
      </c>
    </row>
    <row r="102" spans="1:237" ht="15" x14ac:dyDescent="0.25">
      <c r="A102" t="s">
        <v>126</v>
      </c>
      <c r="B102">
        <v>400076</v>
      </c>
      <c r="C102" t="s">
        <v>0</v>
      </c>
      <c r="D102">
        <v>825</v>
      </c>
      <c r="E102" t="s">
        <v>127</v>
      </c>
      <c r="F102">
        <v>400076006</v>
      </c>
      <c r="G102" t="s">
        <v>0</v>
      </c>
      <c r="I102" t="s">
        <v>1</v>
      </c>
      <c r="K102" s="1">
        <v>45238</v>
      </c>
      <c r="L102" s="2">
        <v>3140276.59</v>
      </c>
      <c r="M102" s="2">
        <v>3154871.64</v>
      </c>
      <c r="N102" s="2">
        <v>3140276.59</v>
      </c>
      <c r="O102" s="2">
        <v>3154871.64</v>
      </c>
      <c r="P102">
        <v>3331203461</v>
      </c>
      <c r="Q102" t="s">
        <v>3334</v>
      </c>
      <c r="R102" s="1">
        <v>45238</v>
      </c>
      <c r="T102" s="2">
        <v>10643.39</v>
      </c>
      <c r="U102" s="2" t="s">
        <v>3643</v>
      </c>
      <c r="V102" t="s">
        <v>2</v>
      </c>
      <c r="W102" t="s">
        <v>1328</v>
      </c>
      <c r="X102" t="s">
        <v>3337</v>
      </c>
      <c r="Y102" t="s">
        <v>3335</v>
      </c>
      <c r="AW102" t="s">
        <v>3336</v>
      </c>
      <c r="AX102" t="s">
        <v>3337</v>
      </c>
      <c r="AY102" t="s">
        <v>3338</v>
      </c>
      <c r="AZ102" t="s">
        <v>3339</v>
      </c>
      <c r="BC102" t="s">
        <v>3336</v>
      </c>
      <c r="BT102" s="1">
        <v>45238</v>
      </c>
      <c r="BU102" s="1">
        <v>45238</v>
      </c>
      <c r="CC102" t="s">
        <v>3</v>
      </c>
      <c r="CK102" t="s">
        <v>3</v>
      </c>
      <c r="CZ102" s="1">
        <v>45238</v>
      </c>
      <c r="EE102" s="2">
        <v>10643.39</v>
      </c>
      <c r="GH102">
        <v>1</v>
      </c>
      <c r="GI102" s="2">
        <v>10643.39</v>
      </c>
      <c r="GJ102">
        <v>0</v>
      </c>
      <c r="GK102">
        <v>0</v>
      </c>
      <c r="GL102">
        <v>0</v>
      </c>
      <c r="GM102">
        <v>0</v>
      </c>
      <c r="GN102" s="2">
        <v>10643.39</v>
      </c>
      <c r="HU102">
        <v>400076006</v>
      </c>
      <c r="HX102" t="s">
        <v>3336</v>
      </c>
      <c r="IC102" t="s">
        <v>3334</v>
      </c>
    </row>
    <row r="103" spans="1:237" ht="15" x14ac:dyDescent="0.25">
      <c r="A103" t="s">
        <v>126</v>
      </c>
      <c r="B103">
        <v>400076</v>
      </c>
      <c r="C103" t="s">
        <v>0</v>
      </c>
      <c r="D103">
        <v>825</v>
      </c>
      <c r="E103" t="s">
        <v>127</v>
      </c>
      <c r="F103">
        <v>400076006</v>
      </c>
      <c r="G103" t="s">
        <v>0</v>
      </c>
      <c r="I103" t="s">
        <v>1</v>
      </c>
      <c r="K103" s="1">
        <v>45259</v>
      </c>
      <c r="L103" s="2">
        <v>1719352.78</v>
      </c>
      <c r="M103" s="2">
        <v>1709516.91</v>
      </c>
      <c r="N103" s="2">
        <v>1719352.78</v>
      </c>
      <c r="O103" s="2">
        <v>1709516.91</v>
      </c>
      <c r="P103">
        <v>3333303017</v>
      </c>
      <c r="Q103" t="s">
        <v>3582</v>
      </c>
      <c r="R103" s="1">
        <v>45259</v>
      </c>
      <c r="T103" s="2">
        <v>1895</v>
      </c>
      <c r="U103" s="2" t="s">
        <v>3644</v>
      </c>
      <c r="V103" t="s">
        <v>2</v>
      </c>
      <c r="W103" t="s">
        <v>1328</v>
      </c>
      <c r="X103" t="s">
        <v>3584</v>
      </c>
      <c r="Y103" t="s">
        <v>1637</v>
      </c>
      <c r="AW103" t="s">
        <v>3583</v>
      </c>
      <c r="AX103" t="s">
        <v>3584</v>
      </c>
      <c r="AY103" t="s">
        <v>3585</v>
      </c>
      <c r="AZ103" t="s">
        <v>3586</v>
      </c>
      <c r="BC103" t="s">
        <v>3583</v>
      </c>
      <c r="BT103" s="1">
        <v>45259</v>
      </c>
      <c r="BU103" s="1">
        <v>45259</v>
      </c>
      <c r="CC103" t="s">
        <v>3</v>
      </c>
      <c r="CK103" t="s">
        <v>3</v>
      </c>
      <c r="CZ103" s="1">
        <v>45259</v>
      </c>
      <c r="EE103" s="2">
        <v>1895</v>
      </c>
      <c r="GH103">
        <v>1</v>
      </c>
      <c r="GI103" s="2">
        <v>1895</v>
      </c>
      <c r="GJ103">
        <v>0</v>
      </c>
      <c r="GK103">
        <v>0</v>
      </c>
      <c r="GL103">
        <v>0</v>
      </c>
      <c r="GM103">
        <v>0</v>
      </c>
      <c r="GN103" s="2">
        <v>1895</v>
      </c>
      <c r="HU103">
        <v>400076006</v>
      </c>
      <c r="HX103" t="s">
        <v>3583</v>
      </c>
      <c r="IC103" t="s">
        <v>3582</v>
      </c>
    </row>
    <row r="104" spans="1:237" ht="15" x14ac:dyDescent="0.25">
      <c r="A104" t="s">
        <v>126</v>
      </c>
      <c r="B104">
        <v>400076</v>
      </c>
      <c r="C104" t="s">
        <v>0</v>
      </c>
      <c r="D104">
        <v>825</v>
      </c>
      <c r="E104" t="s">
        <v>127</v>
      </c>
      <c r="F104">
        <v>400076006</v>
      </c>
      <c r="G104" t="s">
        <v>0</v>
      </c>
      <c r="I104" t="s">
        <v>1</v>
      </c>
      <c r="K104" s="1">
        <v>45231</v>
      </c>
      <c r="L104" s="2">
        <v>2894939.3</v>
      </c>
      <c r="M104" s="2">
        <v>2999336.83</v>
      </c>
      <c r="N104" s="2">
        <v>2894939.3</v>
      </c>
      <c r="O104" s="2">
        <v>2999336.83</v>
      </c>
      <c r="P104">
        <v>3330502998</v>
      </c>
      <c r="Q104" t="s">
        <v>3229</v>
      </c>
      <c r="R104" s="1">
        <v>45231</v>
      </c>
      <c r="T104" s="2">
        <v>4155.96</v>
      </c>
      <c r="U104" s="2" t="s">
        <v>3645</v>
      </c>
      <c r="V104" t="s">
        <v>2</v>
      </c>
      <c r="W104" t="s">
        <v>1328</v>
      </c>
      <c r="X104" t="s">
        <v>3232</v>
      </c>
      <c r="Y104" t="s">
        <v>3230</v>
      </c>
      <c r="AW104" t="s">
        <v>3231</v>
      </c>
      <c r="AX104" t="s">
        <v>3232</v>
      </c>
      <c r="AY104" t="s">
        <v>3233</v>
      </c>
      <c r="AZ104" t="s">
        <v>3234</v>
      </c>
      <c r="BC104" t="s">
        <v>3231</v>
      </c>
      <c r="BT104" s="1">
        <v>45231</v>
      </c>
      <c r="BU104" s="1">
        <v>45231</v>
      </c>
      <c r="CC104" t="s">
        <v>3</v>
      </c>
      <c r="CK104" t="s">
        <v>3</v>
      </c>
      <c r="CZ104" s="1">
        <v>45231</v>
      </c>
      <c r="EE104" s="2">
        <v>4155.96</v>
      </c>
      <c r="GH104">
        <v>1</v>
      </c>
      <c r="GI104" s="2">
        <v>4155.96</v>
      </c>
      <c r="GJ104">
        <v>0</v>
      </c>
      <c r="GK104">
        <v>0</v>
      </c>
      <c r="GL104">
        <v>0</v>
      </c>
      <c r="GM104">
        <v>0</v>
      </c>
      <c r="GN104" s="2">
        <v>4155.96</v>
      </c>
      <c r="HU104">
        <v>400076006</v>
      </c>
      <c r="HX104" t="s">
        <v>3231</v>
      </c>
      <c r="IC104" t="s">
        <v>3229</v>
      </c>
    </row>
    <row r="105" spans="1:237" ht="15" x14ac:dyDescent="0.25">
      <c r="A105" t="s">
        <v>126</v>
      </c>
      <c r="B105">
        <v>400076</v>
      </c>
      <c r="C105" t="s">
        <v>0</v>
      </c>
      <c r="D105">
        <v>825</v>
      </c>
      <c r="E105" t="s">
        <v>127</v>
      </c>
      <c r="F105">
        <v>400076006</v>
      </c>
      <c r="G105" t="s">
        <v>0</v>
      </c>
      <c r="I105" t="s">
        <v>1</v>
      </c>
      <c r="K105" s="1">
        <v>45260</v>
      </c>
      <c r="L105" s="2">
        <v>1709516.91</v>
      </c>
      <c r="M105" s="2">
        <v>1727655.81</v>
      </c>
      <c r="N105" s="2">
        <v>1709516.91</v>
      </c>
      <c r="O105" s="2">
        <v>1727655.81</v>
      </c>
      <c r="P105">
        <v>3333400240</v>
      </c>
      <c r="Q105" t="s">
        <v>3605</v>
      </c>
      <c r="R105" s="1">
        <v>45260</v>
      </c>
      <c r="T105" s="2">
        <v>2074.52</v>
      </c>
      <c r="U105" s="2" t="s">
        <v>3646</v>
      </c>
      <c r="V105" t="s">
        <v>2</v>
      </c>
      <c r="W105" t="s">
        <v>1328</v>
      </c>
      <c r="X105" t="s">
        <v>1355</v>
      </c>
      <c r="Y105" t="s">
        <v>3606</v>
      </c>
      <c r="AW105" t="s">
        <v>2744</v>
      </c>
      <c r="AX105" t="s">
        <v>1355</v>
      </c>
      <c r="AY105" t="s">
        <v>2753</v>
      </c>
      <c r="AZ105" t="s">
        <v>2754</v>
      </c>
      <c r="BC105" t="s">
        <v>2744</v>
      </c>
      <c r="BT105" s="1">
        <v>45260</v>
      </c>
      <c r="BU105" s="1">
        <v>45259</v>
      </c>
      <c r="CC105" t="s">
        <v>3</v>
      </c>
      <c r="CK105" t="s">
        <v>3</v>
      </c>
      <c r="CZ105" s="1">
        <v>45259</v>
      </c>
      <c r="EE105" s="2">
        <v>2074.52</v>
      </c>
      <c r="GH105">
        <v>1</v>
      </c>
      <c r="GI105" s="2">
        <v>2074.52</v>
      </c>
      <c r="GJ105">
        <v>0</v>
      </c>
      <c r="GK105">
        <v>0</v>
      </c>
      <c r="GL105">
        <v>0</v>
      </c>
      <c r="GM105">
        <v>0</v>
      </c>
      <c r="GN105" s="2">
        <v>2074.52</v>
      </c>
      <c r="HU105">
        <v>400076006</v>
      </c>
      <c r="HX105" t="s">
        <v>2744</v>
      </c>
      <c r="IC105" t="s">
        <v>3605</v>
      </c>
    </row>
    <row r="106" spans="1:237" ht="15" x14ac:dyDescent="0.25">
      <c r="A106" t="s">
        <v>126</v>
      </c>
      <c r="B106">
        <v>400076</v>
      </c>
      <c r="C106" t="s">
        <v>0</v>
      </c>
      <c r="D106">
        <v>825</v>
      </c>
      <c r="E106" t="s">
        <v>127</v>
      </c>
      <c r="F106">
        <v>400076006</v>
      </c>
      <c r="G106" t="s">
        <v>0</v>
      </c>
      <c r="I106" t="s">
        <v>1</v>
      </c>
      <c r="K106" s="1">
        <v>45250</v>
      </c>
      <c r="L106" s="2">
        <v>1401810.89</v>
      </c>
      <c r="M106" s="2">
        <v>1410966.58</v>
      </c>
      <c r="N106" s="2">
        <v>1401810.89</v>
      </c>
      <c r="O106" s="2">
        <v>1410966.58</v>
      </c>
      <c r="P106">
        <v>3332403238</v>
      </c>
      <c r="Q106">
        <v>2023112000528380</v>
      </c>
      <c r="R106" s="1">
        <v>45250</v>
      </c>
      <c r="T106" s="2">
        <v>1733.07</v>
      </c>
      <c r="U106" s="2" t="s">
        <v>3647</v>
      </c>
      <c r="V106" t="s">
        <v>2</v>
      </c>
      <c r="W106" t="s">
        <v>1328</v>
      </c>
      <c r="X106" t="s">
        <v>2731</v>
      </c>
      <c r="Y106" t="s">
        <v>3499</v>
      </c>
      <c r="AW106" t="s">
        <v>3500</v>
      </c>
      <c r="AX106" t="s">
        <v>2731</v>
      </c>
      <c r="AY106" t="s">
        <v>3501</v>
      </c>
      <c r="AZ106" t="s">
        <v>1329</v>
      </c>
      <c r="BC106" t="s">
        <v>3502</v>
      </c>
      <c r="BT106" s="1">
        <v>45250</v>
      </c>
      <c r="BU106" s="1">
        <v>45250</v>
      </c>
      <c r="CC106" t="s">
        <v>3</v>
      </c>
      <c r="CK106" t="s">
        <v>3</v>
      </c>
      <c r="CZ106" s="1">
        <v>45250</v>
      </c>
      <c r="EE106" s="2">
        <v>1733.07</v>
      </c>
      <c r="GH106">
        <v>1</v>
      </c>
      <c r="GI106" s="2">
        <v>1733.07</v>
      </c>
      <c r="GJ106">
        <v>0</v>
      </c>
      <c r="GK106">
        <v>0</v>
      </c>
      <c r="GL106">
        <v>0</v>
      </c>
      <c r="GM106">
        <v>0</v>
      </c>
      <c r="GN106" s="2">
        <v>1733.07</v>
      </c>
      <c r="HU106">
        <v>400076006</v>
      </c>
      <c r="HX106" t="s">
        <v>3500</v>
      </c>
      <c r="IC106">
        <v>2023112000528380</v>
      </c>
    </row>
    <row r="107" spans="1:237" ht="15" x14ac:dyDescent="0.25">
      <c r="A107" t="s">
        <v>126</v>
      </c>
      <c r="B107">
        <v>400076</v>
      </c>
      <c r="C107" t="s">
        <v>0</v>
      </c>
      <c r="D107">
        <v>825</v>
      </c>
      <c r="E107" t="s">
        <v>127</v>
      </c>
      <c r="F107">
        <v>400076006</v>
      </c>
      <c r="G107" t="s">
        <v>0</v>
      </c>
      <c r="I107" t="s">
        <v>1</v>
      </c>
      <c r="K107" s="1">
        <v>45260</v>
      </c>
      <c r="L107" s="2">
        <v>1709516.91</v>
      </c>
      <c r="M107" s="2">
        <v>1727655.81</v>
      </c>
      <c r="N107" s="2">
        <v>1709516.91</v>
      </c>
      <c r="O107" s="2">
        <v>1727655.81</v>
      </c>
      <c r="P107">
        <v>3333401943</v>
      </c>
      <c r="Q107" t="s">
        <v>3599</v>
      </c>
      <c r="R107" s="1">
        <v>45260</v>
      </c>
      <c r="T107" s="2">
        <v>10942.5</v>
      </c>
      <c r="U107" s="2" t="s">
        <v>3648</v>
      </c>
      <c r="V107" t="s">
        <v>2</v>
      </c>
      <c r="W107" t="s">
        <v>1328</v>
      </c>
      <c r="X107" t="s">
        <v>3601</v>
      </c>
      <c r="Y107" t="s">
        <v>1378</v>
      </c>
      <c r="AW107" t="s">
        <v>3600</v>
      </c>
      <c r="AX107" t="s">
        <v>3601</v>
      </c>
      <c r="AY107" t="s">
        <v>3602</v>
      </c>
      <c r="AZ107" t="s">
        <v>3603</v>
      </c>
      <c r="BC107" t="s">
        <v>3600</v>
      </c>
      <c r="BT107" s="1">
        <v>45260</v>
      </c>
      <c r="BU107" s="1">
        <v>45260</v>
      </c>
      <c r="CC107" t="s">
        <v>3</v>
      </c>
      <c r="CK107" t="s">
        <v>3</v>
      </c>
      <c r="CZ107" s="1">
        <v>45260</v>
      </c>
      <c r="EE107" s="2">
        <v>10942.5</v>
      </c>
      <c r="GH107">
        <v>1</v>
      </c>
      <c r="GI107" s="2">
        <v>10942.5</v>
      </c>
      <c r="GJ107">
        <v>0</v>
      </c>
      <c r="GK107">
        <v>0</v>
      </c>
      <c r="GL107">
        <v>0</v>
      </c>
      <c r="GM107">
        <v>0</v>
      </c>
      <c r="GN107" s="2">
        <v>10942.5</v>
      </c>
      <c r="HU107">
        <v>400076006</v>
      </c>
      <c r="HX107" t="s">
        <v>3600</v>
      </c>
      <c r="IC107" t="s">
        <v>3599</v>
      </c>
    </row>
    <row r="108" spans="1:237" ht="15" x14ac:dyDescent="0.25">
      <c r="A108" t="s">
        <v>126</v>
      </c>
      <c r="B108">
        <v>400076</v>
      </c>
      <c r="C108" t="s">
        <v>0</v>
      </c>
      <c r="D108">
        <v>825</v>
      </c>
      <c r="E108" t="s">
        <v>127</v>
      </c>
      <c r="F108">
        <v>400076006</v>
      </c>
      <c r="G108" t="s">
        <v>0</v>
      </c>
      <c r="I108" t="s">
        <v>1</v>
      </c>
      <c r="K108" s="1">
        <v>45259</v>
      </c>
      <c r="L108" s="2">
        <v>1719352.78</v>
      </c>
      <c r="M108" s="2">
        <v>1709516.91</v>
      </c>
      <c r="N108" s="2">
        <v>1719352.78</v>
      </c>
      <c r="O108" s="2">
        <v>1709516.91</v>
      </c>
      <c r="P108">
        <v>3333300143</v>
      </c>
      <c r="Q108" t="s">
        <v>3576</v>
      </c>
      <c r="R108" s="1">
        <v>45259</v>
      </c>
      <c r="T108" s="2">
        <v>4095.7</v>
      </c>
      <c r="U108" s="2" t="s">
        <v>3649</v>
      </c>
      <c r="V108" t="s">
        <v>2</v>
      </c>
      <c r="W108" t="s">
        <v>1328</v>
      </c>
      <c r="X108" t="s">
        <v>3579</v>
      </c>
      <c r="Y108" t="s">
        <v>3577</v>
      </c>
      <c r="AW108" t="s">
        <v>3578</v>
      </c>
      <c r="AX108" t="s">
        <v>3579</v>
      </c>
      <c r="AY108" t="s">
        <v>2660</v>
      </c>
      <c r="AZ108" t="s">
        <v>1377</v>
      </c>
      <c r="BC108" t="s">
        <v>3578</v>
      </c>
      <c r="BT108" s="1">
        <v>45259</v>
      </c>
      <c r="BU108" s="1">
        <v>45258</v>
      </c>
      <c r="CC108" t="s">
        <v>3</v>
      </c>
      <c r="CK108" t="s">
        <v>3</v>
      </c>
      <c r="CZ108" s="1">
        <v>45258</v>
      </c>
      <c r="EE108" s="2">
        <v>4095.7</v>
      </c>
      <c r="GH108">
        <v>1</v>
      </c>
      <c r="GI108" s="2">
        <v>4095.7</v>
      </c>
      <c r="GJ108">
        <v>0</v>
      </c>
      <c r="GK108">
        <v>0</v>
      </c>
      <c r="GL108">
        <v>0</v>
      </c>
      <c r="GM108">
        <v>0</v>
      </c>
      <c r="GN108" s="2">
        <v>4095.7</v>
      </c>
      <c r="HU108">
        <v>400076006</v>
      </c>
      <c r="HX108" t="s">
        <v>3578</v>
      </c>
      <c r="IC108" t="s">
        <v>3576</v>
      </c>
    </row>
    <row r="109" spans="1:237" ht="15" x14ac:dyDescent="0.25">
      <c r="A109" t="s">
        <v>126</v>
      </c>
      <c r="B109">
        <v>400076</v>
      </c>
      <c r="C109" t="s">
        <v>0</v>
      </c>
      <c r="D109">
        <v>825</v>
      </c>
      <c r="E109" t="s">
        <v>127</v>
      </c>
      <c r="F109">
        <v>400076006</v>
      </c>
      <c r="G109" t="s">
        <v>0</v>
      </c>
      <c r="I109" t="s">
        <v>1</v>
      </c>
      <c r="K109" s="1">
        <v>45233</v>
      </c>
      <c r="L109" s="2">
        <v>2959271.47</v>
      </c>
      <c r="M109" s="2">
        <v>3100063.34</v>
      </c>
      <c r="N109" s="2">
        <v>2959271.47</v>
      </c>
      <c r="O109" s="2">
        <v>3100063.34</v>
      </c>
      <c r="P109">
        <v>3330703341</v>
      </c>
      <c r="Q109" t="s">
        <v>3258</v>
      </c>
      <c r="R109" s="1">
        <v>45233</v>
      </c>
      <c r="T109" s="2">
        <v>3923.4</v>
      </c>
      <c r="U109" s="2"/>
      <c r="V109" t="s">
        <v>2</v>
      </c>
      <c r="W109" t="s">
        <v>1328</v>
      </c>
      <c r="X109" t="s">
        <v>331</v>
      </c>
      <c r="Y109" t="s">
        <v>3259</v>
      </c>
      <c r="AW109" t="s">
        <v>3260</v>
      </c>
      <c r="AX109" t="s">
        <v>331</v>
      </c>
      <c r="AY109" t="s">
        <v>3261</v>
      </c>
      <c r="AZ109" t="s">
        <v>3262</v>
      </c>
      <c r="BC109" t="s">
        <v>3263</v>
      </c>
      <c r="BT109" s="1">
        <v>45233</v>
      </c>
      <c r="BU109" s="1">
        <v>45233</v>
      </c>
      <c r="CC109" t="s">
        <v>3</v>
      </c>
      <c r="CK109" t="s">
        <v>3</v>
      </c>
      <c r="CZ109" s="1">
        <v>45233</v>
      </c>
      <c r="EE109" s="2">
        <v>3923.4</v>
      </c>
      <c r="GH109">
        <v>1</v>
      </c>
      <c r="GI109" s="2">
        <v>3923.4</v>
      </c>
      <c r="GJ109">
        <v>0</v>
      </c>
      <c r="GK109">
        <v>0</v>
      </c>
      <c r="GL109">
        <v>0</v>
      </c>
      <c r="GM109">
        <v>0</v>
      </c>
      <c r="GN109" s="2">
        <v>3923.4</v>
      </c>
      <c r="HU109">
        <v>400076006</v>
      </c>
      <c r="HX109" t="s">
        <v>3260</v>
      </c>
      <c r="IC109" t="s">
        <v>3258</v>
      </c>
    </row>
    <row r="110" spans="1:237" ht="15" x14ac:dyDescent="0.25">
      <c r="A110" t="s">
        <v>126</v>
      </c>
      <c r="B110">
        <v>400076</v>
      </c>
      <c r="C110" t="s">
        <v>0</v>
      </c>
      <c r="D110">
        <v>825</v>
      </c>
      <c r="E110" t="s">
        <v>127</v>
      </c>
      <c r="F110">
        <v>400076006</v>
      </c>
      <c r="G110" t="s">
        <v>0</v>
      </c>
      <c r="I110" t="s">
        <v>1</v>
      </c>
      <c r="K110" s="1">
        <v>45233</v>
      </c>
      <c r="L110" s="2">
        <v>2959271.47</v>
      </c>
      <c r="M110" s="2">
        <v>3100063.34</v>
      </c>
      <c r="N110" s="2">
        <v>2959271.47</v>
      </c>
      <c r="O110" s="2">
        <v>3100063.34</v>
      </c>
      <c r="P110">
        <v>3330700270</v>
      </c>
      <c r="Q110" t="s">
        <v>3264</v>
      </c>
      <c r="R110" s="1">
        <v>45233</v>
      </c>
      <c r="T110">
        <v>337.76</v>
      </c>
      <c r="U110" s="2"/>
      <c r="V110" t="s">
        <v>2</v>
      </c>
      <c r="W110" t="s">
        <v>1328</v>
      </c>
      <c r="X110" t="s">
        <v>9</v>
      </c>
      <c r="Y110" t="s">
        <v>3265</v>
      </c>
      <c r="AW110" t="s">
        <v>2756</v>
      </c>
      <c r="AX110" t="s">
        <v>9</v>
      </c>
      <c r="AY110" t="s">
        <v>2757</v>
      </c>
      <c r="AZ110" t="s">
        <v>2758</v>
      </c>
      <c r="BC110" t="s">
        <v>2756</v>
      </c>
      <c r="BT110" s="1">
        <v>45233</v>
      </c>
      <c r="BU110" s="1">
        <v>45232</v>
      </c>
      <c r="CC110" t="s">
        <v>3</v>
      </c>
      <c r="CK110" t="s">
        <v>3</v>
      </c>
      <c r="CZ110" s="1">
        <v>45232</v>
      </c>
      <c r="EE110">
        <v>337.76</v>
      </c>
      <c r="GH110">
        <v>1</v>
      </c>
      <c r="GI110">
        <v>337.76</v>
      </c>
      <c r="GJ110">
        <v>0</v>
      </c>
      <c r="GK110">
        <v>0</v>
      </c>
      <c r="GL110">
        <v>0</v>
      </c>
      <c r="GM110">
        <v>0</v>
      </c>
      <c r="GN110">
        <v>337.76</v>
      </c>
      <c r="HU110">
        <v>400076006</v>
      </c>
      <c r="HX110" t="s">
        <v>2756</v>
      </c>
      <c r="IC110" t="s">
        <v>3264</v>
      </c>
    </row>
    <row r="111" spans="1:237" ht="15" x14ac:dyDescent="0.25">
      <c r="A111" t="s">
        <v>126</v>
      </c>
      <c r="B111">
        <v>400076</v>
      </c>
      <c r="C111" t="s">
        <v>0</v>
      </c>
      <c r="D111">
        <v>825</v>
      </c>
      <c r="E111" t="s">
        <v>127</v>
      </c>
      <c r="F111">
        <v>400076006</v>
      </c>
      <c r="G111" t="s">
        <v>0</v>
      </c>
      <c r="I111" t="s">
        <v>1</v>
      </c>
      <c r="K111" s="1">
        <v>45245</v>
      </c>
      <c r="L111" s="2">
        <v>3392225.73</v>
      </c>
      <c r="M111" s="2">
        <v>1409933.14</v>
      </c>
      <c r="N111" s="2">
        <v>3392225.73</v>
      </c>
      <c r="O111" s="2">
        <v>1409933.14</v>
      </c>
      <c r="P111">
        <v>3331901138</v>
      </c>
      <c r="Q111">
        <v>3321501068</v>
      </c>
      <c r="R111" s="1">
        <v>45245</v>
      </c>
      <c r="T111" s="2">
        <v>2430.39</v>
      </c>
      <c r="U111" s="2"/>
      <c r="V111" t="s">
        <v>2</v>
      </c>
      <c r="W111" t="s">
        <v>1328</v>
      </c>
      <c r="X111" t="s">
        <v>2656</v>
      </c>
      <c r="Y111" t="s">
        <v>3386</v>
      </c>
      <c r="AI111">
        <v>1.0541959999999999</v>
      </c>
      <c r="AW111" t="s">
        <v>2655</v>
      </c>
      <c r="AX111" t="s">
        <v>2656</v>
      </c>
      <c r="AY111" t="s">
        <v>2657</v>
      </c>
      <c r="AZ111" t="s">
        <v>2658</v>
      </c>
      <c r="BC111" t="s">
        <v>2659</v>
      </c>
      <c r="BH111" s="2">
        <v>2305.44</v>
      </c>
      <c r="BI111" t="s">
        <v>1327</v>
      </c>
      <c r="BT111" s="1">
        <v>45245</v>
      </c>
      <c r="BU111" s="1">
        <v>45245</v>
      </c>
      <c r="BZ111">
        <v>1.0541959999999999</v>
      </c>
      <c r="CC111" t="s">
        <v>3</v>
      </c>
      <c r="CK111" t="s">
        <v>3</v>
      </c>
      <c r="CZ111" s="1">
        <v>45245</v>
      </c>
      <c r="EE111" s="2">
        <v>2430.39</v>
      </c>
      <c r="GH111">
        <v>1</v>
      </c>
      <c r="GI111" s="2">
        <v>2430.39</v>
      </c>
      <c r="GJ111">
        <v>0</v>
      </c>
      <c r="GK111">
        <v>0</v>
      </c>
      <c r="GL111">
        <v>0</v>
      </c>
      <c r="GM111">
        <v>0</v>
      </c>
      <c r="GN111" s="2">
        <v>2430.39</v>
      </c>
      <c r="HU111">
        <v>400076006</v>
      </c>
      <c r="HX111" t="s">
        <v>2655</v>
      </c>
      <c r="IC111">
        <v>3321501068</v>
      </c>
    </row>
    <row r="112" spans="1:237" ht="15" x14ac:dyDescent="0.25">
      <c r="A112" t="s">
        <v>126</v>
      </c>
      <c r="B112">
        <v>400076</v>
      </c>
      <c r="C112" t="s">
        <v>0</v>
      </c>
      <c r="D112">
        <v>825</v>
      </c>
      <c r="E112" t="s">
        <v>127</v>
      </c>
      <c r="F112">
        <v>400076006</v>
      </c>
      <c r="G112" t="s">
        <v>0</v>
      </c>
      <c r="I112" t="s">
        <v>1</v>
      </c>
      <c r="K112" s="1">
        <v>45245</v>
      </c>
      <c r="L112" s="2">
        <v>3392225.73</v>
      </c>
      <c r="M112" s="2">
        <v>1409933.14</v>
      </c>
      <c r="N112" s="2">
        <v>3392225.73</v>
      </c>
      <c r="O112" s="2">
        <v>1409933.14</v>
      </c>
      <c r="P112">
        <v>3331901214</v>
      </c>
      <c r="Q112" t="s">
        <v>3387</v>
      </c>
      <c r="R112" s="1">
        <v>45245</v>
      </c>
      <c r="T112">
        <v>890.8</v>
      </c>
      <c r="U112" s="2"/>
      <c r="V112" t="s">
        <v>2</v>
      </c>
      <c r="W112" t="s">
        <v>1328</v>
      </c>
      <c r="X112" t="s">
        <v>3390</v>
      </c>
      <c r="Y112" t="s">
        <v>3388</v>
      </c>
      <c r="AW112" t="s">
        <v>3389</v>
      </c>
      <c r="AX112" t="s">
        <v>3390</v>
      </c>
      <c r="AY112" t="s">
        <v>3391</v>
      </c>
      <c r="AZ112" t="s">
        <v>3392</v>
      </c>
      <c r="BC112" t="s">
        <v>3393</v>
      </c>
      <c r="BT112" s="1">
        <v>45245</v>
      </c>
      <c r="BU112" s="1">
        <v>45245</v>
      </c>
      <c r="CC112" t="s">
        <v>3</v>
      </c>
      <c r="CK112" t="s">
        <v>3</v>
      </c>
      <c r="CZ112" s="1">
        <v>45245</v>
      </c>
      <c r="EE112">
        <v>890.8</v>
      </c>
      <c r="GH112">
        <v>1</v>
      </c>
      <c r="GI112">
        <v>890.8</v>
      </c>
      <c r="GJ112">
        <v>0</v>
      </c>
      <c r="GK112">
        <v>0</v>
      </c>
      <c r="GL112">
        <v>0</v>
      </c>
      <c r="GM112">
        <v>0</v>
      </c>
      <c r="GN112">
        <v>890.8</v>
      </c>
      <c r="HU112">
        <v>400076006</v>
      </c>
      <c r="HX112" t="s">
        <v>3389</v>
      </c>
      <c r="IC112" t="s">
        <v>3387</v>
      </c>
    </row>
    <row r="113" spans="1:237" ht="15" x14ac:dyDescent="0.25">
      <c r="A113" t="s">
        <v>126</v>
      </c>
      <c r="B113">
        <v>400076</v>
      </c>
      <c r="C113" t="s">
        <v>0</v>
      </c>
      <c r="D113">
        <v>825</v>
      </c>
      <c r="E113" t="s">
        <v>127</v>
      </c>
      <c r="F113">
        <v>400076006</v>
      </c>
      <c r="G113" t="s">
        <v>0</v>
      </c>
      <c r="I113" t="s">
        <v>1</v>
      </c>
      <c r="K113" s="1">
        <v>45246</v>
      </c>
      <c r="L113" s="2">
        <v>1409933.14</v>
      </c>
      <c r="M113" s="2">
        <v>1383207.12</v>
      </c>
      <c r="N113" s="2">
        <v>1409933.14</v>
      </c>
      <c r="O113" s="2">
        <v>1383207.12</v>
      </c>
      <c r="P113">
        <v>3332000655</v>
      </c>
      <c r="Q113" t="s">
        <v>3413</v>
      </c>
      <c r="R113" s="1">
        <v>45246</v>
      </c>
      <c r="T113">
        <v>436</v>
      </c>
      <c r="U113" s="2"/>
      <c r="V113" t="s">
        <v>2</v>
      </c>
      <c r="W113" t="s">
        <v>1328</v>
      </c>
      <c r="X113" t="s">
        <v>2670</v>
      </c>
      <c r="Y113" t="s">
        <v>3414</v>
      </c>
      <c r="AW113" t="s">
        <v>3415</v>
      </c>
      <c r="AX113" t="s">
        <v>2670</v>
      </c>
      <c r="AY113" t="s">
        <v>2671</v>
      </c>
      <c r="AZ113" t="s">
        <v>2672</v>
      </c>
      <c r="BC113" t="s">
        <v>3416</v>
      </c>
      <c r="BT113" s="1">
        <v>45246</v>
      </c>
      <c r="BU113" s="1">
        <v>45246</v>
      </c>
      <c r="CC113" t="s">
        <v>3</v>
      </c>
      <c r="CK113" t="s">
        <v>3</v>
      </c>
      <c r="CZ113" s="1">
        <v>45246</v>
      </c>
      <c r="EE113">
        <v>436</v>
      </c>
      <c r="GH113">
        <v>1</v>
      </c>
      <c r="GI113">
        <v>436</v>
      </c>
      <c r="GJ113">
        <v>0</v>
      </c>
      <c r="GK113">
        <v>0</v>
      </c>
      <c r="GL113">
        <v>0</v>
      </c>
      <c r="GM113">
        <v>0</v>
      </c>
      <c r="GN113">
        <v>436</v>
      </c>
      <c r="HU113">
        <v>400076006</v>
      </c>
      <c r="HX113" t="s">
        <v>3415</v>
      </c>
      <c r="IC113" t="s">
        <v>3413</v>
      </c>
    </row>
    <row r="114" spans="1:237" ht="15" x14ac:dyDescent="0.25">
      <c r="A114" t="s">
        <v>126</v>
      </c>
      <c r="B114">
        <v>400076</v>
      </c>
      <c r="C114" t="s">
        <v>0</v>
      </c>
      <c r="D114">
        <v>825</v>
      </c>
      <c r="E114" t="s">
        <v>127</v>
      </c>
      <c r="F114">
        <v>400076006</v>
      </c>
      <c r="G114" t="s">
        <v>0</v>
      </c>
      <c r="I114" t="s">
        <v>1</v>
      </c>
      <c r="K114" s="1">
        <v>45247</v>
      </c>
      <c r="L114" s="2">
        <v>1383207.12</v>
      </c>
      <c r="M114" s="2">
        <v>1401810.89</v>
      </c>
      <c r="N114" s="2">
        <v>1383207.12</v>
      </c>
      <c r="O114" s="2">
        <v>1401810.89</v>
      </c>
      <c r="P114">
        <v>3332103015</v>
      </c>
      <c r="Q114" t="s">
        <v>3482</v>
      </c>
      <c r="R114" s="1">
        <v>45247</v>
      </c>
      <c r="T114" s="2">
        <v>23052.959999999999</v>
      </c>
      <c r="U114" s="2"/>
      <c r="V114" t="s">
        <v>2</v>
      </c>
      <c r="W114" t="s">
        <v>1328</v>
      </c>
      <c r="X114" t="s">
        <v>3485</v>
      </c>
      <c r="Y114" t="s">
        <v>3483</v>
      </c>
      <c r="AW114" t="s">
        <v>3484</v>
      </c>
      <c r="AX114" t="s">
        <v>3485</v>
      </c>
      <c r="AY114" t="s">
        <v>3486</v>
      </c>
      <c r="AZ114" t="s">
        <v>3487</v>
      </c>
      <c r="BC114" t="s">
        <v>3488</v>
      </c>
      <c r="BT114" s="1">
        <v>45247</v>
      </c>
      <c r="BU114" s="1">
        <v>45247</v>
      </c>
      <c r="CC114" t="s">
        <v>3</v>
      </c>
      <c r="CK114" t="s">
        <v>3</v>
      </c>
      <c r="CZ114" s="1">
        <v>45247</v>
      </c>
      <c r="EE114" s="2">
        <v>23052.959999999999</v>
      </c>
      <c r="GH114">
        <v>1</v>
      </c>
      <c r="GI114" s="2">
        <v>23052.959999999999</v>
      </c>
      <c r="GJ114">
        <v>0</v>
      </c>
      <c r="GK114">
        <v>0</v>
      </c>
      <c r="GL114">
        <v>0</v>
      </c>
      <c r="GM114">
        <v>0</v>
      </c>
      <c r="GN114" s="2">
        <v>23052.959999999999</v>
      </c>
      <c r="HU114">
        <v>400076006</v>
      </c>
      <c r="HX114" t="s">
        <v>3484</v>
      </c>
      <c r="IC114" t="s">
        <v>3482</v>
      </c>
    </row>
    <row r="115" spans="1:237" ht="15" x14ac:dyDescent="0.25">
      <c r="A115" t="s">
        <v>126</v>
      </c>
      <c r="B115">
        <v>400076</v>
      </c>
      <c r="C115" t="s">
        <v>0</v>
      </c>
      <c r="D115">
        <v>825</v>
      </c>
      <c r="E115" t="s">
        <v>127</v>
      </c>
      <c r="F115">
        <v>400076006</v>
      </c>
      <c r="G115" t="s">
        <v>0</v>
      </c>
      <c r="I115" t="s">
        <v>1</v>
      </c>
      <c r="K115" s="1">
        <v>45251</v>
      </c>
      <c r="L115" s="2">
        <v>1410966.58</v>
      </c>
      <c r="M115" s="2">
        <v>1389791.29</v>
      </c>
      <c r="N115" s="2">
        <v>1410966.58</v>
      </c>
      <c r="O115" s="2">
        <v>1389791.29</v>
      </c>
      <c r="P115">
        <v>3332502554</v>
      </c>
      <c r="Q115" t="s">
        <v>3506</v>
      </c>
      <c r="R115" s="1">
        <v>45251</v>
      </c>
      <c r="T115" s="2">
        <v>4364.04</v>
      </c>
      <c r="U115" s="2"/>
      <c r="V115" t="s">
        <v>2</v>
      </c>
      <c r="W115" t="s">
        <v>1328</v>
      </c>
      <c r="X115" t="s">
        <v>331</v>
      </c>
      <c r="Y115" t="s">
        <v>3507</v>
      </c>
      <c r="AW115" t="s">
        <v>3260</v>
      </c>
      <c r="AX115" t="s">
        <v>331</v>
      </c>
      <c r="AY115" t="s">
        <v>3261</v>
      </c>
      <c r="AZ115" t="s">
        <v>3262</v>
      </c>
      <c r="BC115" t="s">
        <v>3263</v>
      </c>
      <c r="BT115" s="1">
        <v>45251</v>
      </c>
      <c r="BU115" s="1">
        <v>45251</v>
      </c>
      <c r="CC115" t="s">
        <v>3</v>
      </c>
      <c r="CK115" t="s">
        <v>3</v>
      </c>
      <c r="CZ115" s="1">
        <v>45251</v>
      </c>
      <c r="EE115" s="2">
        <v>4364.04</v>
      </c>
      <c r="GH115">
        <v>1</v>
      </c>
      <c r="GI115" s="2">
        <v>4364.04</v>
      </c>
      <c r="GJ115">
        <v>0</v>
      </c>
      <c r="GK115">
        <v>0</v>
      </c>
      <c r="GL115">
        <v>0</v>
      </c>
      <c r="GM115">
        <v>0</v>
      </c>
      <c r="GN115" s="2">
        <v>4364.04</v>
      </c>
      <c r="HU115">
        <v>400076006</v>
      </c>
      <c r="HX115" t="s">
        <v>3260</v>
      </c>
      <c r="IC115" t="s">
        <v>3506</v>
      </c>
    </row>
    <row r="116" spans="1:237" ht="15" x14ac:dyDescent="0.25">
      <c r="A116" t="s">
        <v>126</v>
      </c>
      <c r="B116">
        <v>400076</v>
      </c>
      <c r="C116" t="s">
        <v>0</v>
      </c>
      <c r="D116">
        <v>825</v>
      </c>
      <c r="E116" t="s">
        <v>127</v>
      </c>
      <c r="F116">
        <v>400076006</v>
      </c>
      <c r="G116" t="s">
        <v>0</v>
      </c>
      <c r="I116" t="s">
        <v>1</v>
      </c>
      <c r="K116" s="1">
        <v>45252</v>
      </c>
      <c r="L116" s="2">
        <v>1389791.29</v>
      </c>
      <c r="M116" s="2">
        <v>1594012.59</v>
      </c>
      <c r="N116" s="2">
        <v>1389791.29</v>
      </c>
      <c r="O116" s="2">
        <v>1594012.59</v>
      </c>
      <c r="P116">
        <v>3332600932</v>
      </c>
      <c r="Q116">
        <v>3322020111</v>
      </c>
      <c r="R116" s="1">
        <v>45252</v>
      </c>
      <c r="T116" s="2">
        <v>2821.77</v>
      </c>
      <c r="U116" s="2"/>
      <c r="V116" t="s">
        <v>2</v>
      </c>
      <c r="W116" t="s">
        <v>1328</v>
      </c>
      <c r="X116" t="s">
        <v>2656</v>
      </c>
      <c r="Y116" t="s">
        <v>3523</v>
      </c>
      <c r="AI116">
        <v>1.0574939999999999</v>
      </c>
      <c r="AW116" t="s">
        <v>2655</v>
      </c>
      <c r="AX116" t="s">
        <v>2656</v>
      </c>
      <c r="AY116" t="s">
        <v>2657</v>
      </c>
      <c r="AZ116" t="s">
        <v>2658</v>
      </c>
      <c r="BC116" t="s">
        <v>2659</v>
      </c>
      <c r="BH116" s="2">
        <v>2668.36</v>
      </c>
      <c r="BI116" t="s">
        <v>1327</v>
      </c>
      <c r="BT116" s="1">
        <v>45252</v>
      </c>
      <c r="BU116" s="1">
        <v>45252</v>
      </c>
      <c r="BZ116">
        <v>1.0574939999999999</v>
      </c>
      <c r="CC116" t="s">
        <v>3</v>
      </c>
      <c r="CK116" t="s">
        <v>3</v>
      </c>
      <c r="CZ116" s="1">
        <v>45252</v>
      </c>
      <c r="EE116" s="2">
        <v>2821.77</v>
      </c>
      <c r="GH116">
        <v>1</v>
      </c>
      <c r="GI116" s="2">
        <v>2821.77</v>
      </c>
      <c r="GJ116">
        <v>0</v>
      </c>
      <c r="GK116">
        <v>0</v>
      </c>
      <c r="GL116">
        <v>0</v>
      </c>
      <c r="GM116">
        <v>0</v>
      </c>
      <c r="GN116" s="2">
        <v>2821.77</v>
      </c>
      <c r="HU116">
        <v>400076006</v>
      </c>
      <c r="HX116" t="s">
        <v>2655</v>
      </c>
      <c r="IC116">
        <v>3322020111</v>
      </c>
    </row>
    <row r="117" spans="1:237" ht="15" x14ac:dyDescent="0.25">
      <c r="A117" t="s">
        <v>126</v>
      </c>
      <c r="B117">
        <v>400076</v>
      </c>
      <c r="C117" t="s">
        <v>0</v>
      </c>
      <c r="D117">
        <v>825</v>
      </c>
      <c r="E117" t="s">
        <v>127</v>
      </c>
      <c r="F117">
        <v>400076006</v>
      </c>
      <c r="G117" t="s">
        <v>0</v>
      </c>
      <c r="I117" t="s">
        <v>1</v>
      </c>
      <c r="K117" s="1">
        <v>45252</v>
      </c>
      <c r="L117" s="2">
        <v>1389791.29</v>
      </c>
      <c r="M117" s="2">
        <v>1594012.59</v>
      </c>
      <c r="N117" s="2">
        <v>1389791.29</v>
      </c>
      <c r="O117" s="2">
        <v>1594012.59</v>
      </c>
      <c r="P117">
        <v>3332605368</v>
      </c>
      <c r="Q117" t="s">
        <v>3524</v>
      </c>
      <c r="R117" s="1">
        <v>45252</v>
      </c>
      <c r="T117">
        <v>316.33999999999997</v>
      </c>
      <c r="U117" s="2"/>
      <c r="V117" t="s">
        <v>2</v>
      </c>
      <c r="W117" t="s">
        <v>1328</v>
      </c>
      <c r="X117" t="s">
        <v>3527</v>
      </c>
      <c r="Y117" t="s">
        <v>3525</v>
      </c>
      <c r="AW117" t="s">
        <v>3526</v>
      </c>
      <c r="AX117" t="s">
        <v>3527</v>
      </c>
      <c r="AY117" t="s">
        <v>3528</v>
      </c>
      <c r="AZ117" t="s">
        <v>3529</v>
      </c>
      <c r="BC117" t="s">
        <v>3526</v>
      </c>
      <c r="BT117" s="1">
        <v>45252</v>
      </c>
      <c r="BU117" s="1">
        <v>45252</v>
      </c>
      <c r="CC117" t="s">
        <v>3</v>
      </c>
      <c r="CK117" t="s">
        <v>3</v>
      </c>
      <c r="CZ117" s="1">
        <v>45252</v>
      </c>
      <c r="EE117">
        <v>316.33999999999997</v>
      </c>
      <c r="GH117">
        <v>1</v>
      </c>
      <c r="GI117">
        <v>316.33999999999997</v>
      </c>
      <c r="GJ117">
        <v>0</v>
      </c>
      <c r="GK117">
        <v>0</v>
      </c>
      <c r="GL117">
        <v>0</v>
      </c>
      <c r="GM117">
        <v>0</v>
      </c>
      <c r="GN117">
        <v>316.33999999999997</v>
      </c>
      <c r="HU117">
        <v>400076006</v>
      </c>
      <c r="HX117" t="s">
        <v>3526</v>
      </c>
      <c r="IC117" t="s">
        <v>3524</v>
      </c>
    </row>
    <row r="118" spans="1:237" ht="15" x14ac:dyDescent="0.25">
      <c r="A118" t="s">
        <v>126</v>
      </c>
      <c r="B118">
        <v>400076</v>
      </c>
      <c r="C118" t="s">
        <v>0</v>
      </c>
      <c r="D118">
        <v>825</v>
      </c>
      <c r="E118" t="s">
        <v>127</v>
      </c>
      <c r="F118">
        <v>400076006</v>
      </c>
      <c r="G118" t="s">
        <v>0</v>
      </c>
      <c r="I118" t="s">
        <v>1</v>
      </c>
      <c r="K118" s="1">
        <v>45253</v>
      </c>
      <c r="L118" s="2">
        <v>1594012.59</v>
      </c>
      <c r="M118" s="2">
        <v>1619042.53</v>
      </c>
      <c r="N118" s="2">
        <v>1594012.59</v>
      </c>
      <c r="O118" s="2">
        <v>1606290.43</v>
      </c>
      <c r="P118">
        <v>3332702008</v>
      </c>
      <c r="Q118" t="s">
        <v>3540</v>
      </c>
      <c r="R118" s="1">
        <v>45253</v>
      </c>
      <c r="T118" s="2">
        <v>1110.03</v>
      </c>
      <c r="U118" s="2"/>
      <c r="V118" t="s">
        <v>2</v>
      </c>
      <c r="W118" t="s">
        <v>1328</v>
      </c>
      <c r="X118" t="s">
        <v>3543</v>
      </c>
      <c r="Y118" t="s">
        <v>3541</v>
      </c>
      <c r="AW118" t="s">
        <v>3542</v>
      </c>
      <c r="AX118" t="s">
        <v>3543</v>
      </c>
      <c r="AY118" t="s">
        <v>3544</v>
      </c>
      <c r="AZ118" t="s">
        <v>3545</v>
      </c>
      <c r="BC118" t="s">
        <v>3542</v>
      </c>
      <c r="BT118" s="1">
        <v>45253</v>
      </c>
      <c r="BU118" s="1">
        <v>45253</v>
      </c>
      <c r="CC118" t="s">
        <v>3</v>
      </c>
      <c r="CK118" t="s">
        <v>3</v>
      </c>
      <c r="CZ118" s="1">
        <v>45253</v>
      </c>
      <c r="EE118" s="2">
        <v>1110.03</v>
      </c>
      <c r="GH118">
        <v>1</v>
      </c>
      <c r="GI118" s="2">
        <v>1110.03</v>
      </c>
      <c r="GJ118">
        <v>0</v>
      </c>
      <c r="GK118">
        <v>0</v>
      </c>
      <c r="GL118">
        <v>0</v>
      </c>
      <c r="GM118">
        <v>0</v>
      </c>
      <c r="GN118" s="2">
        <v>1110.03</v>
      </c>
      <c r="HU118">
        <v>400076006</v>
      </c>
      <c r="HX118" t="s">
        <v>3542</v>
      </c>
      <c r="IC118" t="s">
        <v>3540</v>
      </c>
    </row>
    <row r="119" spans="1:237" ht="15" x14ac:dyDescent="0.25">
      <c r="A119" t="s">
        <v>126</v>
      </c>
      <c r="B119">
        <v>400076</v>
      </c>
      <c r="C119" t="s">
        <v>0</v>
      </c>
      <c r="D119">
        <v>825</v>
      </c>
      <c r="E119" t="s">
        <v>127</v>
      </c>
      <c r="F119">
        <v>400076006</v>
      </c>
      <c r="G119" t="s">
        <v>0</v>
      </c>
      <c r="I119" t="s">
        <v>1</v>
      </c>
      <c r="K119" s="1">
        <v>45259</v>
      </c>
      <c r="L119" s="2">
        <v>1719352.78</v>
      </c>
      <c r="M119" s="2">
        <v>1709516.91</v>
      </c>
      <c r="N119" s="2">
        <v>1719352.78</v>
      </c>
      <c r="O119" s="2">
        <v>1709516.91</v>
      </c>
      <c r="P119">
        <v>3333300684</v>
      </c>
      <c r="Q119" t="s">
        <v>3574</v>
      </c>
      <c r="R119" s="1">
        <v>45259</v>
      </c>
      <c r="T119" s="2">
        <v>4769</v>
      </c>
      <c r="U119" s="2"/>
      <c r="V119" t="s">
        <v>2</v>
      </c>
      <c r="W119" t="s">
        <v>1328</v>
      </c>
      <c r="X119" t="s">
        <v>2670</v>
      </c>
      <c r="Y119" t="s">
        <v>3575</v>
      </c>
      <c r="AW119" t="s">
        <v>3415</v>
      </c>
      <c r="AX119" t="s">
        <v>2670</v>
      </c>
      <c r="AY119" t="s">
        <v>2671</v>
      </c>
      <c r="AZ119" t="s">
        <v>2672</v>
      </c>
      <c r="BC119" t="s">
        <v>3416</v>
      </c>
      <c r="BT119" s="1">
        <v>45259</v>
      </c>
      <c r="BU119" s="1">
        <v>45259</v>
      </c>
      <c r="CC119" t="s">
        <v>3</v>
      </c>
      <c r="CK119" t="s">
        <v>3</v>
      </c>
      <c r="CZ119" s="1">
        <v>45259</v>
      </c>
      <c r="EE119" s="2">
        <v>4769</v>
      </c>
      <c r="GH119">
        <v>1</v>
      </c>
      <c r="GI119" s="2">
        <v>4769</v>
      </c>
      <c r="GJ119">
        <v>0</v>
      </c>
      <c r="GK119">
        <v>0</v>
      </c>
      <c r="GL119">
        <v>0</v>
      </c>
      <c r="GM119">
        <v>0</v>
      </c>
      <c r="GN119" s="2">
        <v>4769</v>
      </c>
      <c r="HU119">
        <v>400076006</v>
      </c>
      <c r="HX119" t="s">
        <v>3415</v>
      </c>
      <c r="IC119" t="s">
        <v>3574</v>
      </c>
    </row>
    <row r="120" spans="1:237" ht="15" x14ac:dyDescent="0.25">
      <c r="A120" t="s">
        <v>126</v>
      </c>
      <c r="B120">
        <v>400076</v>
      </c>
      <c r="C120" t="s">
        <v>0</v>
      </c>
      <c r="D120">
        <v>825</v>
      </c>
      <c r="E120" t="s">
        <v>127</v>
      </c>
      <c r="F120">
        <v>400076006</v>
      </c>
      <c r="G120" t="s">
        <v>0</v>
      </c>
      <c r="I120" t="s">
        <v>1</v>
      </c>
      <c r="K120" s="1">
        <v>45259</v>
      </c>
      <c r="L120" s="2">
        <v>1719352.78</v>
      </c>
      <c r="M120" s="2">
        <v>1709516.91</v>
      </c>
      <c r="N120" s="2">
        <v>1719352.78</v>
      </c>
      <c r="O120" s="2">
        <v>1709516.91</v>
      </c>
      <c r="P120">
        <v>3333300680</v>
      </c>
      <c r="Q120" t="s">
        <v>3580</v>
      </c>
      <c r="R120" s="1">
        <v>45259</v>
      </c>
      <c r="T120" s="2">
        <v>2727.48</v>
      </c>
      <c r="U120" s="2"/>
      <c r="V120" t="s">
        <v>2</v>
      </c>
      <c r="W120" t="s">
        <v>1328</v>
      </c>
      <c r="X120" t="s">
        <v>14</v>
      </c>
      <c r="Y120" t="s">
        <v>3581</v>
      </c>
      <c r="AW120" t="s">
        <v>1356</v>
      </c>
      <c r="AX120" t="s">
        <v>14</v>
      </c>
      <c r="AY120" t="s">
        <v>1358</v>
      </c>
      <c r="AZ120" t="s">
        <v>1357</v>
      </c>
      <c r="BC120" t="s">
        <v>1356</v>
      </c>
      <c r="BT120" s="1">
        <v>45259</v>
      </c>
      <c r="BU120" s="1">
        <v>45259</v>
      </c>
      <c r="CC120" t="s">
        <v>3</v>
      </c>
      <c r="CK120" t="s">
        <v>3</v>
      </c>
      <c r="CZ120" s="1">
        <v>45259</v>
      </c>
      <c r="EE120" s="2">
        <v>2727.48</v>
      </c>
      <c r="GH120">
        <v>1</v>
      </c>
      <c r="GI120" s="2">
        <v>2727.48</v>
      </c>
      <c r="GJ120">
        <v>0</v>
      </c>
      <c r="GK120">
        <v>0</v>
      </c>
      <c r="GL120">
        <v>0</v>
      </c>
      <c r="GM120">
        <v>0</v>
      </c>
      <c r="GN120" s="2">
        <v>2727.48</v>
      </c>
      <c r="HU120">
        <v>400076006</v>
      </c>
      <c r="HX120" t="s">
        <v>1356</v>
      </c>
      <c r="IC120" t="s">
        <v>3580</v>
      </c>
    </row>
    <row r="121" spans="1:237" ht="15" x14ac:dyDescent="0.25">
      <c r="A121" t="s">
        <v>126</v>
      </c>
      <c r="B121">
        <v>400076</v>
      </c>
      <c r="C121" t="s">
        <v>0</v>
      </c>
      <c r="D121">
        <v>825</v>
      </c>
      <c r="E121" t="s">
        <v>127</v>
      </c>
      <c r="F121">
        <v>400076006</v>
      </c>
      <c r="G121" t="s">
        <v>0</v>
      </c>
      <c r="I121" t="s">
        <v>1</v>
      </c>
      <c r="K121" s="1">
        <v>45260</v>
      </c>
      <c r="L121" s="2">
        <v>1709516.91</v>
      </c>
      <c r="M121" s="2">
        <v>1727655.81</v>
      </c>
      <c r="N121" s="2">
        <v>1709516.91</v>
      </c>
      <c r="O121" s="2">
        <v>1727655.81</v>
      </c>
      <c r="P121">
        <v>3333402304</v>
      </c>
      <c r="Q121">
        <v>2023113000542340</v>
      </c>
      <c r="R121" s="1">
        <v>45260</v>
      </c>
      <c r="T121" s="2">
        <v>5176.04</v>
      </c>
      <c r="U121" s="2"/>
      <c r="V121" t="s">
        <v>2</v>
      </c>
      <c r="W121" t="s">
        <v>1328</v>
      </c>
      <c r="X121" t="s">
        <v>2652</v>
      </c>
      <c r="Y121" t="s">
        <v>3604</v>
      </c>
      <c r="AW121" t="s">
        <v>2651</v>
      </c>
      <c r="AX121" t="s">
        <v>2652</v>
      </c>
      <c r="AY121" t="s">
        <v>2653</v>
      </c>
      <c r="AZ121" t="s">
        <v>1329</v>
      </c>
      <c r="BC121" t="s">
        <v>2654</v>
      </c>
      <c r="BT121" s="1">
        <v>45260</v>
      </c>
      <c r="BU121" s="1">
        <v>45260</v>
      </c>
      <c r="CC121" t="s">
        <v>3</v>
      </c>
      <c r="CK121" t="s">
        <v>3</v>
      </c>
      <c r="CZ121" s="1">
        <v>45260</v>
      </c>
      <c r="EE121" s="2">
        <v>5176.04</v>
      </c>
      <c r="GH121">
        <v>1</v>
      </c>
      <c r="GI121" s="2">
        <v>5176.04</v>
      </c>
      <c r="GJ121">
        <v>0</v>
      </c>
      <c r="GK121">
        <v>0</v>
      </c>
      <c r="GL121">
        <v>0</v>
      </c>
      <c r="GM121">
        <v>0</v>
      </c>
      <c r="GN121" s="2">
        <v>5176.04</v>
      </c>
      <c r="HU121">
        <v>400076006</v>
      </c>
      <c r="HX121" t="s">
        <v>2651</v>
      </c>
      <c r="IC121">
        <v>2023113000542340</v>
      </c>
    </row>
    <row r="122" spans="1:237" ht="15" x14ac:dyDescent="0.25">
      <c r="A122" t="s">
        <v>126</v>
      </c>
      <c r="B122">
        <v>400076</v>
      </c>
      <c r="C122" t="s">
        <v>0</v>
      </c>
      <c r="D122">
        <v>825</v>
      </c>
      <c r="E122" t="s">
        <v>127</v>
      </c>
      <c r="F122">
        <v>400076006</v>
      </c>
      <c r="G122" t="s">
        <v>0</v>
      </c>
      <c r="I122" t="s">
        <v>1</v>
      </c>
      <c r="K122" s="1">
        <v>45245</v>
      </c>
      <c r="L122" s="2">
        <v>3392225.73</v>
      </c>
      <c r="M122" s="2">
        <v>1409933.14</v>
      </c>
      <c r="N122" s="2">
        <v>3392225.73</v>
      </c>
      <c r="O122" s="2">
        <v>1409933.14</v>
      </c>
      <c r="P122">
        <v>3331903285</v>
      </c>
      <c r="Q122" t="s">
        <v>3394</v>
      </c>
      <c r="R122" s="1">
        <v>45245</v>
      </c>
      <c r="T122">
        <v>358.28</v>
      </c>
      <c r="U122" s="2"/>
      <c r="V122" t="s">
        <v>2</v>
      </c>
      <c r="W122" t="s">
        <v>1336</v>
      </c>
      <c r="X122" t="s">
        <v>3636</v>
      </c>
      <c r="Y122" t="s">
        <v>3395</v>
      </c>
      <c r="BC122" t="s">
        <v>1349</v>
      </c>
      <c r="BT122" s="1">
        <v>45245</v>
      </c>
      <c r="BU122" s="1">
        <v>45237</v>
      </c>
      <c r="CC122" t="s">
        <v>3</v>
      </c>
      <c r="CK122" t="s">
        <v>3</v>
      </c>
      <c r="CZ122" s="1">
        <v>45237</v>
      </c>
      <c r="EE122">
        <v>358.28</v>
      </c>
      <c r="FT122" t="s">
        <v>0</v>
      </c>
      <c r="FU122" t="s">
        <v>1348</v>
      </c>
      <c r="FV122" t="s">
        <v>1347</v>
      </c>
      <c r="FW122" t="s">
        <v>1346</v>
      </c>
      <c r="GH122">
        <v>1</v>
      </c>
      <c r="GI122">
        <v>358.28</v>
      </c>
      <c r="GJ122">
        <v>0</v>
      </c>
      <c r="GK122">
        <v>0</v>
      </c>
      <c r="GL122">
        <v>0</v>
      </c>
      <c r="GM122">
        <v>0</v>
      </c>
      <c r="GN122">
        <v>358.28</v>
      </c>
      <c r="HU122">
        <v>400076006</v>
      </c>
      <c r="IC122" t="s">
        <v>3394</v>
      </c>
    </row>
    <row r="123" spans="1:237" ht="15" x14ac:dyDescent="0.25">
      <c r="A123" t="s">
        <v>126</v>
      </c>
      <c r="B123">
        <v>400076</v>
      </c>
      <c r="C123" t="s">
        <v>0</v>
      </c>
      <c r="D123">
        <v>825</v>
      </c>
      <c r="E123" t="s">
        <v>127</v>
      </c>
      <c r="F123">
        <v>400076006</v>
      </c>
      <c r="G123" t="s">
        <v>0</v>
      </c>
      <c r="I123" t="s">
        <v>1</v>
      </c>
      <c r="K123" s="1">
        <v>45246</v>
      </c>
      <c r="L123" s="2">
        <v>1409933.14</v>
      </c>
      <c r="M123" s="2">
        <v>1383207.12</v>
      </c>
      <c r="N123" s="2">
        <v>1409933.14</v>
      </c>
      <c r="O123" s="2">
        <v>1383207.12</v>
      </c>
      <c r="P123">
        <v>3332003186</v>
      </c>
      <c r="Q123" t="s">
        <v>3404</v>
      </c>
      <c r="R123" s="1">
        <v>45246</v>
      </c>
      <c r="T123" s="2">
        <v>7726.04</v>
      </c>
      <c r="U123" s="2"/>
      <c r="V123" t="s">
        <v>2</v>
      </c>
      <c r="W123" t="s">
        <v>1336</v>
      </c>
      <c r="X123" t="s">
        <v>3635</v>
      </c>
      <c r="Y123" t="s">
        <v>3405</v>
      </c>
      <c r="BC123" t="s">
        <v>1349</v>
      </c>
      <c r="BT123" s="1">
        <v>45246</v>
      </c>
      <c r="BU123" s="1">
        <v>45246</v>
      </c>
      <c r="CC123" t="s">
        <v>3</v>
      </c>
      <c r="CK123" t="s">
        <v>3</v>
      </c>
      <c r="CZ123" s="1">
        <v>45246</v>
      </c>
      <c r="EE123" s="2">
        <v>7726.04</v>
      </c>
      <c r="FT123" t="s">
        <v>0</v>
      </c>
      <c r="FU123" t="s">
        <v>1348</v>
      </c>
      <c r="FV123" t="s">
        <v>1347</v>
      </c>
      <c r="FW123" t="s">
        <v>1346</v>
      </c>
      <c r="GH123">
        <v>1</v>
      </c>
      <c r="GI123" s="2">
        <v>7726.04</v>
      </c>
      <c r="GJ123">
        <v>0</v>
      </c>
      <c r="GK123">
        <v>0</v>
      </c>
      <c r="GL123">
        <v>0</v>
      </c>
      <c r="GM123">
        <v>0</v>
      </c>
      <c r="GN123" s="2">
        <v>7726.04</v>
      </c>
      <c r="HU123">
        <v>400076006</v>
      </c>
      <c r="IC123" t="s">
        <v>3404</v>
      </c>
    </row>
    <row r="124" spans="1:237" ht="15" x14ac:dyDescent="0.25">
      <c r="A124" t="s">
        <v>126</v>
      </c>
      <c r="B124">
        <v>400076</v>
      </c>
      <c r="C124" t="s">
        <v>0</v>
      </c>
      <c r="D124">
        <v>825</v>
      </c>
      <c r="E124" t="s">
        <v>127</v>
      </c>
      <c r="F124">
        <v>400076006</v>
      </c>
      <c r="G124" t="s">
        <v>0</v>
      </c>
      <c r="I124" t="s">
        <v>1</v>
      </c>
      <c r="K124" s="1">
        <v>45247</v>
      </c>
      <c r="L124" s="2">
        <v>1383207.12</v>
      </c>
      <c r="M124" s="2">
        <v>1401810.89</v>
      </c>
      <c r="N124" s="2">
        <v>1383207.12</v>
      </c>
      <c r="O124" s="2">
        <v>1401810.89</v>
      </c>
      <c r="P124">
        <v>3332101669</v>
      </c>
      <c r="Q124" t="s">
        <v>3494</v>
      </c>
      <c r="R124" s="1">
        <v>45247</v>
      </c>
      <c r="T124">
        <v>349.74</v>
      </c>
      <c r="U124" s="2"/>
      <c r="V124" t="s">
        <v>2</v>
      </c>
      <c r="W124" t="s">
        <v>1336</v>
      </c>
      <c r="X124" t="s">
        <v>3634</v>
      </c>
      <c r="Y124" t="s">
        <v>3495</v>
      </c>
      <c r="BC124" t="s">
        <v>1349</v>
      </c>
      <c r="BT124" s="1">
        <v>45247</v>
      </c>
      <c r="BU124" s="1">
        <v>45246</v>
      </c>
      <c r="CC124" t="s">
        <v>3</v>
      </c>
      <c r="CK124" t="s">
        <v>3</v>
      </c>
      <c r="CZ124" s="1">
        <v>45246</v>
      </c>
      <c r="EE124">
        <v>349.74</v>
      </c>
      <c r="FT124" t="s">
        <v>0</v>
      </c>
      <c r="FU124" t="s">
        <v>1348</v>
      </c>
      <c r="FV124" t="s">
        <v>1347</v>
      </c>
      <c r="FW124" t="s">
        <v>1346</v>
      </c>
      <c r="GH124">
        <v>1</v>
      </c>
      <c r="GI124">
        <v>349.74</v>
      </c>
      <c r="GJ124">
        <v>0</v>
      </c>
      <c r="GK124">
        <v>0</v>
      </c>
      <c r="GL124">
        <v>0</v>
      </c>
      <c r="GM124">
        <v>0</v>
      </c>
      <c r="GN124">
        <v>349.74</v>
      </c>
      <c r="HU124">
        <v>400076006</v>
      </c>
      <c r="IC124" t="s">
        <v>3494</v>
      </c>
    </row>
    <row r="125" spans="1:237" ht="15" x14ac:dyDescent="0.25">
      <c r="A125" t="s">
        <v>126</v>
      </c>
      <c r="B125">
        <v>400076</v>
      </c>
      <c r="C125" t="s">
        <v>0</v>
      </c>
      <c r="D125">
        <v>825</v>
      </c>
      <c r="E125" t="s">
        <v>127</v>
      </c>
      <c r="F125">
        <v>400076006</v>
      </c>
      <c r="G125" t="s">
        <v>0</v>
      </c>
      <c r="I125" t="s">
        <v>1</v>
      </c>
      <c r="K125" s="1">
        <v>45251</v>
      </c>
      <c r="L125" s="2">
        <v>1410966.58</v>
      </c>
      <c r="M125" s="2">
        <v>1389791.29</v>
      </c>
      <c r="N125" s="2">
        <v>1410966.58</v>
      </c>
      <c r="O125" s="2">
        <v>1389791.29</v>
      </c>
      <c r="P125">
        <v>3332501038</v>
      </c>
      <c r="Q125" t="s">
        <v>3510</v>
      </c>
      <c r="R125" s="1">
        <v>45251</v>
      </c>
      <c r="T125" s="2">
        <v>1546.88</v>
      </c>
      <c r="U125" s="2"/>
      <c r="V125" t="s">
        <v>2</v>
      </c>
      <c r="W125" t="s">
        <v>1336</v>
      </c>
      <c r="X125" t="s">
        <v>3633</v>
      </c>
      <c r="Y125" t="s">
        <v>3511</v>
      </c>
      <c r="BC125" t="s">
        <v>1349</v>
      </c>
      <c r="BT125" s="1">
        <v>45251</v>
      </c>
      <c r="BU125" s="1">
        <v>45250</v>
      </c>
      <c r="CC125" t="s">
        <v>3</v>
      </c>
      <c r="CK125" t="s">
        <v>3</v>
      </c>
      <c r="CZ125" s="1">
        <v>45250</v>
      </c>
      <c r="EE125" s="2">
        <v>1546.88</v>
      </c>
      <c r="FT125" t="s">
        <v>0</v>
      </c>
      <c r="FU125" t="s">
        <v>1348</v>
      </c>
      <c r="FV125" t="s">
        <v>1347</v>
      </c>
      <c r="FW125" t="s">
        <v>1346</v>
      </c>
      <c r="GH125">
        <v>1</v>
      </c>
      <c r="GI125" s="2">
        <v>1546.88</v>
      </c>
      <c r="GJ125">
        <v>0</v>
      </c>
      <c r="GK125">
        <v>0</v>
      </c>
      <c r="GL125">
        <v>0</v>
      </c>
      <c r="GM125">
        <v>0</v>
      </c>
      <c r="GN125" s="2">
        <v>1546.88</v>
      </c>
      <c r="HU125">
        <v>400076006</v>
      </c>
      <c r="IC125" t="s">
        <v>3510</v>
      </c>
    </row>
    <row r="126" spans="1:237" ht="15" x14ac:dyDescent="0.25">
      <c r="A126" t="s">
        <v>126</v>
      </c>
      <c r="B126">
        <v>400076</v>
      </c>
      <c r="C126" t="s">
        <v>0</v>
      </c>
      <c r="D126">
        <v>825</v>
      </c>
      <c r="E126" t="s">
        <v>127</v>
      </c>
      <c r="F126">
        <v>400076006</v>
      </c>
      <c r="G126" t="s">
        <v>0</v>
      </c>
      <c r="I126" t="s">
        <v>1</v>
      </c>
      <c r="K126" s="1">
        <v>45232</v>
      </c>
      <c r="L126" s="2">
        <v>2999336.83</v>
      </c>
      <c r="M126" s="2">
        <v>2959271.47</v>
      </c>
      <c r="N126" s="2">
        <v>2999336.83</v>
      </c>
      <c r="O126" s="2">
        <v>2959271.47</v>
      </c>
      <c r="P126">
        <v>3330600377</v>
      </c>
      <c r="Q126" t="s">
        <v>3248</v>
      </c>
      <c r="R126" s="1">
        <v>45232</v>
      </c>
      <c r="T126" s="2">
        <v>-23093.01</v>
      </c>
      <c r="U126" s="2"/>
      <c r="V126" t="s">
        <v>2</v>
      </c>
      <c r="W126" t="s">
        <v>1341</v>
      </c>
      <c r="X126" t="s">
        <v>3250</v>
      </c>
      <c r="Y126" t="s">
        <v>165</v>
      </c>
      <c r="BT126" s="1">
        <v>45232</v>
      </c>
      <c r="BU126" s="1">
        <v>45232</v>
      </c>
      <c r="CC126" t="s">
        <v>3</v>
      </c>
      <c r="CK126" t="s">
        <v>3</v>
      </c>
      <c r="CZ126" s="1">
        <v>45232</v>
      </c>
      <c r="EE126" s="2">
        <v>-23093.01</v>
      </c>
      <c r="FS126" t="s">
        <v>3249</v>
      </c>
      <c r="FT126" t="s">
        <v>3250</v>
      </c>
      <c r="FU126" t="e">
        <f>-DUBAI</f>
        <v>#NAME?</v>
      </c>
      <c r="FV126" t="e">
        <f>-DUBAI</f>
        <v>#NAME?</v>
      </c>
      <c r="FW126" t="s">
        <v>1639</v>
      </c>
      <c r="FZ126" t="s">
        <v>3251</v>
      </c>
      <c r="GH126">
        <v>0</v>
      </c>
      <c r="GI126">
        <v>0</v>
      </c>
      <c r="GJ126">
        <v>1</v>
      </c>
      <c r="GK126" s="2">
        <v>23093.01</v>
      </c>
      <c r="GL126">
        <v>0</v>
      </c>
      <c r="GM126">
        <v>0</v>
      </c>
      <c r="GN126" s="2">
        <v>-23093.01</v>
      </c>
      <c r="HU126">
        <v>4400041011</v>
      </c>
      <c r="HW126" t="s">
        <v>3251</v>
      </c>
      <c r="IC126" t="s">
        <v>3248</v>
      </c>
    </row>
    <row r="127" spans="1:237" ht="15" x14ac:dyDescent="0.25">
      <c r="A127" t="s">
        <v>126</v>
      </c>
      <c r="B127">
        <v>400076</v>
      </c>
      <c r="C127" t="s">
        <v>0</v>
      </c>
      <c r="D127">
        <v>825</v>
      </c>
      <c r="E127" t="s">
        <v>127</v>
      </c>
      <c r="F127">
        <v>400076006</v>
      </c>
      <c r="G127" t="s">
        <v>0</v>
      </c>
      <c r="I127" t="s">
        <v>1</v>
      </c>
      <c r="K127" s="1">
        <v>45232</v>
      </c>
      <c r="L127" s="2">
        <v>2999336.83</v>
      </c>
      <c r="M127" s="2">
        <v>2959271.47</v>
      </c>
      <c r="N127" s="2">
        <v>2999336.83</v>
      </c>
      <c r="O127" s="2">
        <v>2959271.47</v>
      </c>
      <c r="P127">
        <v>3330600417</v>
      </c>
      <c r="Q127" t="s">
        <v>3252</v>
      </c>
      <c r="R127" s="1">
        <v>45232</v>
      </c>
      <c r="T127" s="2">
        <v>-23093.01</v>
      </c>
      <c r="U127" s="2"/>
      <c r="V127" t="s">
        <v>2</v>
      </c>
      <c r="W127" t="s">
        <v>1341</v>
      </c>
      <c r="X127" t="s">
        <v>3250</v>
      </c>
      <c r="Y127" t="s">
        <v>165</v>
      </c>
      <c r="BT127" s="1">
        <v>45232</v>
      </c>
      <c r="BU127" s="1">
        <v>45232</v>
      </c>
      <c r="CC127" t="s">
        <v>3</v>
      </c>
      <c r="CK127" t="s">
        <v>3</v>
      </c>
      <c r="CZ127" s="1">
        <v>45232</v>
      </c>
      <c r="EE127" s="2">
        <v>-23093.01</v>
      </c>
      <c r="FS127" t="s">
        <v>3249</v>
      </c>
      <c r="FT127" t="s">
        <v>3250</v>
      </c>
      <c r="FU127" t="e">
        <f>-DUBAI</f>
        <v>#NAME?</v>
      </c>
      <c r="FV127" t="e">
        <f>-DUBAI</f>
        <v>#NAME?</v>
      </c>
      <c r="FW127" t="s">
        <v>1639</v>
      </c>
      <c r="FZ127" t="s">
        <v>3251</v>
      </c>
      <c r="GH127">
        <v>0</v>
      </c>
      <c r="GI127">
        <v>0</v>
      </c>
      <c r="GJ127">
        <v>1</v>
      </c>
      <c r="GK127" s="2">
        <v>23093.01</v>
      </c>
      <c r="GL127">
        <v>0</v>
      </c>
      <c r="GM127">
        <v>0</v>
      </c>
      <c r="GN127" s="2">
        <v>-23093.01</v>
      </c>
      <c r="HU127">
        <v>4400041011</v>
      </c>
      <c r="HW127" t="s">
        <v>3251</v>
      </c>
      <c r="IC127" t="s">
        <v>3252</v>
      </c>
    </row>
  </sheetData>
  <sortState xmlns:xlrd2="http://schemas.microsoft.com/office/spreadsheetml/2017/richdata2" ref="A99:IC127">
    <sortCondition ref="U99:U12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04E8-29EC-47F5-A4D5-8E67668FE527}">
  <dimension ref="A1:S33"/>
  <sheetViews>
    <sheetView showGridLines="0" topLeftCell="K12" workbookViewId="0">
      <selection activeCell="K16" sqref="K16"/>
    </sheetView>
  </sheetViews>
  <sheetFormatPr defaultRowHeight="14.4" x14ac:dyDescent="0.3"/>
  <cols>
    <col min="1" max="1" width="36.5546875" bestFit="1" customWidth="1"/>
    <col min="2" max="2" width="17.6640625" bestFit="1" customWidth="1"/>
    <col min="4" max="4" width="10.109375" bestFit="1" customWidth="1"/>
    <col min="5" max="5" width="21.109375" bestFit="1" customWidth="1"/>
    <col min="6" max="6" width="11.6640625" bestFit="1" customWidth="1"/>
    <col min="7" max="7" width="8.44140625" bestFit="1" customWidth="1"/>
    <col min="8" max="8" width="25.109375" bestFit="1" customWidth="1"/>
    <col min="9" max="9" width="22.44140625" bestFit="1" customWidth="1"/>
    <col min="10" max="10" width="7.88671875" bestFit="1" customWidth="1"/>
    <col min="11" max="11" width="36.5546875" bestFit="1" customWidth="1"/>
    <col min="12" max="12" width="19.10937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2.332031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3631</v>
      </c>
    </row>
    <row r="5" spans="1:19" ht="10.65" customHeight="1" x14ac:dyDescent="0.3">
      <c r="A5" s="22" t="s">
        <v>54</v>
      </c>
      <c r="B5" s="23">
        <v>158259</v>
      </c>
    </row>
    <row r="6" spans="1:19" ht="10.35" customHeight="1" x14ac:dyDescent="0.3">
      <c r="A6" s="24" t="s">
        <v>53</v>
      </c>
      <c r="B6" s="25" t="s">
        <v>115</v>
      </c>
    </row>
    <row r="7" spans="1:19" ht="10.65" customHeight="1" x14ac:dyDescent="0.3">
      <c r="A7" s="26" t="s">
        <v>51</v>
      </c>
      <c r="B7" s="27">
        <v>-11597332.800000001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5" customHeight="1" x14ac:dyDescent="0.3">
      <c r="A10" s="30">
        <v>45232</v>
      </c>
      <c r="B10" s="100">
        <v>45232</v>
      </c>
      <c r="C10" s="101"/>
      <c r="D10" s="36">
        <v>45231</v>
      </c>
      <c r="E10" s="31" t="s">
        <v>62</v>
      </c>
      <c r="F10" s="31" t="s">
        <v>58</v>
      </c>
      <c r="G10" s="31" t="s">
        <v>32</v>
      </c>
      <c r="H10" s="31" t="s">
        <v>3607</v>
      </c>
      <c r="I10" s="31" t="s">
        <v>3608</v>
      </c>
      <c r="J10" s="31">
        <v>21477834</v>
      </c>
      <c r="K10" s="31" t="s">
        <v>3609</v>
      </c>
      <c r="L10" s="31" t="s">
        <v>3610</v>
      </c>
      <c r="M10" s="31" t="s">
        <v>519</v>
      </c>
      <c r="N10" s="31" t="s">
        <v>121</v>
      </c>
      <c r="O10" s="31" t="s">
        <v>1</v>
      </c>
      <c r="P10" s="31" t="s">
        <v>31</v>
      </c>
      <c r="Q10" s="86">
        <v>-750</v>
      </c>
      <c r="R10" s="3">
        <v>-112275.45</v>
      </c>
      <c r="S10" s="3">
        <v>-11709608.25</v>
      </c>
    </row>
    <row r="11" spans="1:19" ht="15" customHeight="1" x14ac:dyDescent="0.3">
      <c r="A11" s="30">
        <v>45236</v>
      </c>
      <c r="B11" s="100">
        <v>45236</v>
      </c>
      <c r="C11" s="101"/>
      <c r="D11" s="36">
        <v>45231</v>
      </c>
      <c r="E11" s="31" t="s">
        <v>62</v>
      </c>
      <c r="F11" s="31" t="s">
        <v>58</v>
      </c>
      <c r="G11" s="31" t="s">
        <v>32</v>
      </c>
      <c r="H11" s="31" t="s">
        <v>3607</v>
      </c>
      <c r="I11" s="31" t="s">
        <v>3611</v>
      </c>
      <c r="J11" s="31">
        <v>21477833</v>
      </c>
      <c r="K11" s="31" t="s">
        <v>3612</v>
      </c>
      <c r="L11" s="31" t="s">
        <v>3613</v>
      </c>
      <c r="M11" s="31" t="s">
        <v>3614</v>
      </c>
      <c r="N11" s="31" t="s">
        <v>121</v>
      </c>
      <c r="O11" s="31" t="s">
        <v>1</v>
      </c>
      <c r="P11" s="31" t="s">
        <v>31</v>
      </c>
      <c r="Q11" s="86">
        <v>-447.82</v>
      </c>
      <c r="R11" s="3">
        <v>-67240.240000000005</v>
      </c>
      <c r="S11" s="3">
        <v>-11776848.49</v>
      </c>
    </row>
    <row r="12" spans="1:19" ht="15" customHeight="1" x14ac:dyDescent="0.3">
      <c r="A12" s="111">
        <v>45246</v>
      </c>
      <c r="B12" s="114">
        <v>45246</v>
      </c>
      <c r="C12" s="115"/>
      <c r="D12" s="120">
        <v>45231</v>
      </c>
      <c r="E12" s="108"/>
      <c r="F12" s="102" t="s">
        <v>60</v>
      </c>
      <c r="G12" s="102" t="s">
        <v>30</v>
      </c>
      <c r="H12" s="102" t="s">
        <v>3032</v>
      </c>
      <c r="I12" s="102" t="s">
        <v>3615</v>
      </c>
      <c r="J12" s="102">
        <v>21893380</v>
      </c>
      <c r="K12" s="33" t="s">
        <v>2901</v>
      </c>
      <c r="L12" s="102" t="s">
        <v>3616</v>
      </c>
      <c r="M12" s="102" t="s">
        <v>2901</v>
      </c>
      <c r="N12" s="102" t="s">
        <v>121</v>
      </c>
      <c r="O12" s="102" t="s">
        <v>1</v>
      </c>
      <c r="P12" s="102" t="s">
        <v>28</v>
      </c>
      <c r="Q12" s="128">
        <v>1000</v>
      </c>
      <c r="R12" s="105">
        <v>151285.93</v>
      </c>
      <c r="S12" s="105">
        <v>-11625562.560000001</v>
      </c>
    </row>
    <row r="13" spans="1:19" ht="10.95" customHeight="1" x14ac:dyDescent="0.3">
      <c r="A13" s="112"/>
      <c r="B13" s="116"/>
      <c r="C13" s="117"/>
      <c r="D13" s="121"/>
      <c r="E13" s="109"/>
      <c r="F13" s="103"/>
      <c r="G13" s="103"/>
      <c r="H13" s="103"/>
      <c r="I13" s="103"/>
      <c r="J13" s="103"/>
      <c r="K13" s="35" t="s">
        <v>3409</v>
      </c>
      <c r="L13" s="103"/>
      <c r="M13" s="103"/>
      <c r="N13" s="103"/>
      <c r="O13" s="103"/>
      <c r="P13" s="103"/>
      <c r="Q13" s="129"/>
      <c r="R13" s="106"/>
      <c r="S13" s="106"/>
    </row>
    <row r="14" spans="1:19" ht="10.95" customHeight="1" x14ac:dyDescent="0.3">
      <c r="A14" s="113"/>
      <c r="B14" s="118"/>
      <c r="C14" s="119"/>
      <c r="D14" s="122"/>
      <c r="E14" s="110"/>
      <c r="F14" s="104"/>
      <c r="G14" s="104"/>
      <c r="H14" s="104"/>
      <c r="I14" s="104"/>
      <c r="J14" s="104"/>
      <c r="K14" s="34" t="s">
        <v>3617</v>
      </c>
      <c r="L14" s="104"/>
      <c r="M14" s="104"/>
      <c r="N14" s="104"/>
      <c r="O14" s="104"/>
      <c r="P14" s="104"/>
      <c r="Q14" s="130"/>
      <c r="R14" s="107"/>
      <c r="S14" s="107"/>
    </row>
    <row r="15" spans="1:19" ht="10.95" customHeight="1" x14ac:dyDescent="0.3">
      <c r="A15" s="111">
        <v>45246</v>
      </c>
      <c r="B15" s="114">
        <v>45246</v>
      </c>
      <c r="C15" s="115"/>
      <c r="D15" s="120">
        <v>45231</v>
      </c>
      <c r="E15" s="108"/>
      <c r="F15" s="102" t="s">
        <v>60</v>
      </c>
      <c r="G15" s="102" t="s">
        <v>30</v>
      </c>
      <c r="H15" s="102" t="s">
        <v>3032</v>
      </c>
      <c r="I15" s="102" t="s">
        <v>3615</v>
      </c>
      <c r="J15" s="102">
        <v>21893380</v>
      </c>
      <c r="K15" s="33" t="s">
        <v>3618</v>
      </c>
      <c r="L15" s="102" t="s">
        <v>3619</v>
      </c>
      <c r="M15" s="102" t="s">
        <v>130</v>
      </c>
      <c r="N15" s="102" t="s">
        <v>121</v>
      </c>
      <c r="O15" s="102" t="s">
        <v>1</v>
      </c>
      <c r="P15" s="102" t="s">
        <v>28</v>
      </c>
      <c r="Q15" s="105">
        <v>1000</v>
      </c>
      <c r="R15" s="105">
        <v>151285.93</v>
      </c>
      <c r="S15" s="105">
        <v>-11474276.619999999</v>
      </c>
    </row>
    <row r="16" spans="1:19" ht="15" customHeight="1" x14ac:dyDescent="0.3">
      <c r="A16" s="113"/>
      <c r="B16" s="118"/>
      <c r="C16" s="119"/>
      <c r="D16" s="122"/>
      <c r="E16" s="110"/>
      <c r="F16" s="104"/>
      <c r="G16" s="104"/>
      <c r="H16" s="104"/>
      <c r="I16" s="104"/>
      <c r="J16" s="104"/>
      <c r="K16" s="34" t="s">
        <v>3620</v>
      </c>
      <c r="L16" s="104"/>
      <c r="M16" s="104"/>
      <c r="N16" s="104"/>
      <c r="O16" s="104"/>
      <c r="P16" s="104"/>
      <c r="Q16" s="107"/>
      <c r="R16" s="107"/>
      <c r="S16" s="107"/>
    </row>
    <row r="17" spans="1:19" ht="15" customHeight="1" x14ac:dyDescent="0.3">
      <c r="A17" s="111">
        <v>45246</v>
      </c>
      <c r="B17" s="114">
        <v>45246</v>
      </c>
      <c r="C17" s="115"/>
      <c r="D17" s="120">
        <v>45231</v>
      </c>
      <c r="E17" s="108"/>
      <c r="F17" s="102" t="s">
        <v>60</v>
      </c>
      <c r="G17" s="102" t="s">
        <v>30</v>
      </c>
      <c r="H17" s="102" t="s">
        <v>3032</v>
      </c>
      <c r="I17" s="102" t="s">
        <v>3615</v>
      </c>
      <c r="J17" s="102">
        <v>21893380</v>
      </c>
      <c r="K17" s="33" t="s">
        <v>2901</v>
      </c>
      <c r="L17" s="102" t="s">
        <v>3616</v>
      </c>
      <c r="M17" s="102" t="s">
        <v>2901</v>
      </c>
      <c r="N17" s="102" t="s">
        <v>121</v>
      </c>
      <c r="O17" s="102" t="s">
        <v>1</v>
      </c>
      <c r="P17" s="102" t="s">
        <v>31</v>
      </c>
      <c r="Q17" s="128">
        <v>-1000</v>
      </c>
      <c r="R17" s="105">
        <v>-151285.93</v>
      </c>
      <c r="S17" s="105">
        <v>-11625562.560000001</v>
      </c>
    </row>
    <row r="18" spans="1:19" ht="15" customHeight="1" x14ac:dyDescent="0.3">
      <c r="A18" s="112"/>
      <c r="B18" s="116"/>
      <c r="C18" s="117"/>
      <c r="D18" s="121"/>
      <c r="E18" s="109"/>
      <c r="F18" s="103"/>
      <c r="G18" s="103"/>
      <c r="H18" s="103"/>
      <c r="I18" s="103"/>
      <c r="J18" s="103"/>
      <c r="K18" s="35" t="s">
        <v>3409</v>
      </c>
      <c r="L18" s="103"/>
      <c r="M18" s="103"/>
      <c r="N18" s="103"/>
      <c r="O18" s="103"/>
      <c r="P18" s="103"/>
      <c r="Q18" s="129"/>
      <c r="R18" s="106"/>
      <c r="S18" s="106"/>
    </row>
    <row r="19" spans="1:19" ht="15" customHeight="1" x14ac:dyDescent="0.3">
      <c r="A19" s="113"/>
      <c r="B19" s="118"/>
      <c r="C19" s="119"/>
      <c r="D19" s="122"/>
      <c r="E19" s="110"/>
      <c r="F19" s="104"/>
      <c r="G19" s="104"/>
      <c r="H19" s="104"/>
      <c r="I19" s="104"/>
      <c r="J19" s="104"/>
      <c r="K19" s="34" t="s">
        <v>3617</v>
      </c>
      <c r="L19" s="104"/>
      <c r="M19" s="104"/>
      <c r="N19" s="104"/>
      <c r="O19" s="104"/>
      <c r="P19" s="104"/>
      <c r="Q19" s="130"/>
      <c r="R19" s="107"/>
      <c r="S19" s="107"/>
    </row>
    <row r="20" spans="1:19" ht="15" customHeight="1" x14ac:dyDescent="0.3">
      <c r="A20" s="111">
        <v>45250</v>
      </c>
      <c r="B20" s="114">
        <v>45250</v>
      </c>
      <c r="C20" s="115"/>
      <c r="D20" s="120">
        <v>45231</v>
      </c>
      <c r="E20" s="108"/>
      <c r="F20" s="102" t="s">
        <v>60</v>
      </c>
      <c r="G20" s="102" t="s">
        <v>30</v>
      </c>
      <c r="H20" s="102" t="s">
        <v>3032</v>
      </c>
      <c r="I20" s="102" t="s">
        <v>3621</v>
      </c>
      <c r="J20" s="102">
        <v>21893381</v>
      </c>
      <c r="K20" s="33" t="s">
        <v>3504</v>
      </c>
      <c r="L20" s="102" t="s">
        <v>3622</v>
      </c>
      <c r="M20" s="102" t="s">
        <v>130</v>
      </c>
      <c r="N20" s="102" t="s">
        <v>121</v>
      </c>
      <c r="O20" s="102" t="s">
        <v>1</v>
      </c>
      <c r="P20" s="102" t="s">
        <v>28</v>
      </c>
      <c r="Q20" s="105">
        <v>1000</v>
      </c>
      <c r="R20" s="105">
        <v>151285.93</v>
      </c>
      <c r="S20" s="105">
        <v>-11474276.619999999</v>
      </c>
    </row>
    <row r="21" spans="1:19" ht="15" customHeight="1" x14ac:dyDescent="0.3">
      <c r="A21" s="113"/>
      <c r="B21" s="118"/>
      <c r="C21" s="119"/>
      <c r="D21" s="122"/>
      <c r="E21" s="110"/>
      <c r="F21" s="104"/>
      <c r="G21" s="104"/>
      <c r="H21" s="104"/>
      <c r="I21" s="104"/>
      <c r="J21" s="104"/>
      <c r="K21" s="34" t="s">
        <v>3623</v>
      </c>
      <c r="L21" s="104"/>
      <c r="M21" s="104"/>
      <c r="N21" s="104"/>
      <c r="O21" s="104"/>
      <c r="P21" s="104"/>
      <c r="Q21" s="107"/>
      <c r="R21" s="107"/>
      <c r="S21" s="107"/>
    </row>
    <row r="22" spans="1:19" ht="15" customHeight="1" x14ac:dyDescent="0.3">
      <c r="A22" s="111">
        <v>45257</v>
      </c>
      <c r="B22" s="114">
        <v>45257</v>
      </c>
      <c r="C22" s="115"/>
      <c r="D22" s="120">
        <v>45231</v>
      </c>
      <c r="E22" s="108"/>
      <c r="F22" s="102" t="s">
        <v>60</v>
      </c>
      <c r="G22" s="102" t="s">
        <v>30</v>
      </c>
      <c r="H22" s="102" t="s">
        <v>3032</v>
      </c>
      <c r="I22" s="102" t="s">
        <v>3624</v>
      </c>
      <c r="J22" s="102">
        <v>21893382</v>
      </c>
      <c r="K22" s="33" t="s">
        <v>3625</v>
      </c>
      <c r="L22" s="102" t="s">
        <v>3626</v>
      </c>
      <c r="M22" s="102" t="s">
        <v>130</v>
      </c>
      <c r="N22" s="102" t="s">
        <v>121</v>
      </c>
      <c r="O22" s="102" t="s">
        <v>1</v>
      </c>
      <c r="P22" s="102" t="s">
        <v>28</v>
      </c>
      <c r="Q22" s="105">
        <v>1000</v>
      </c>
      <c r="R22" s="105">
        <v>152439.01999999999</v>
      </c>
      <c r="S22" s="105">
        <v>-11321837.6</v>
      </c>
    </row>
    <row r="23" spans="1:19" ht="15" customHeight="1" x14ac:dyDescent="0.3">
      <c r="A23" s="113"/>
      <c r="B23" s="118"/>
      <c r="C23" s="119"/>
      <c r="D23" s="122"/>
      <c r="E23" s="110"/>
      <c r="F23" s="104"/>
      <c r="G23" s="104"/>
      <c r="H23" s="104"/>
      <c r="I23" s="104"/>
      <c r="J23" s="104"/>
      <c r="K23" s="34" t="s">
        <v>3543</v>
      </c>
      <c r="L23" s="104"/>
      <c r="M23" s="104"/>
      <c r="N23" s="104"/>
      <c r="O23" s="104"/>
      <c r="P23" s="104"/>
      <c r="Q23" s="107"/>
      <c r="R23" s="107"/>
      <c r="S23" s="107"/>
    </row>
    <row r="24" spans="1:19" ht="15" customHeight="1" x14ac:dyDescent="0.3">
      <c r="A24" s="30">
        <v>45260</v>
      </c>
      <c r="B24" s="100">
        <v>45260</v>
      </c>
      <c r="C24" s="101"/>
      <c r="D24" s="36">
        <v>45231</v>
      </c>
      <c r="E24" s="31" t="s">
        <v>62</v>
      </c>
      <c r="F24" s="31" t="s">
        <v>58</v>
      </c>
      <c r="G24" s="31" t="s">
        <v>32</v>
      </c>
      <c r="H24" s="31" t="s">
        <v>3627</v>
      </c>
      <c r="I24" s="31" t="s">
        <v>3628</v>
      </c>
      <c r="J24" s="31">
        <v>22372395</v>
      </c>
      <c r="K24" s="31" t="s">
        <v>3629</v>
      </c>
      <c r="L24" s="31" t="s">
        <v>3630</v>
      </c>
      <c r="M24" s="31" t="s">
        <v>1816</v>
      </c>
      <c r="N24" s="31" t="s">
        <v>121</v>
      </c>
      <c r="O24" s="31" t="s">
        <v>1</v>
      </c>
      <c r="P24" s="31" t="s">
        <v>31</v>
      </c>
      <c r="Q24" s="75">
        <v>-2000000</v>
      </c>
      <c r="R24" s="3">
        <v>-304414003.04000002</v>
      </c>
      <c r="S24" s="3">
        <v>-315735840.63999999</v>
      </c>
    </row>
    <row r="25" spans="1:19" ht="10.95" customHeight="1" x14ac:dyDescent="0.3">
      <c r="A25" s="98"/>
      <c r="B25" s="99"/>
      <c r="C25" s="98"/>
      <c r="D25" s="99"/>
      <c r="E25" s="125" t="s">
        <v>27</v>
      </c>
      <c r="F25" s="126"/>
      <c r="G25" s="126"/>
      <c r="H25" s="126"/>
      <c r="I25" s="126"/>
      <c r="J25" s="126"/>
      <c r="K25" s="126"/>
      <c r="L25" s="126"/>
      <c r="M25" s="127"/>
      <c r="N25" s="28"/>
      <c r="O25" s="28"/>
      <c r="P25" s="28"/>
      <c r="Q25" s="3">
        <v>-1998197.8</v>
      </c>
      <c r="R25" s="3">
        <v>-304138508</v>
      </c>
      <c r="S25" s="28"/>
    </row>
    <row r="26" spans="1:19" ht="10.95" customHeight="1" x14ac:dyDescent="0.3"/>
    <row r="27" spans="1:19" ht="15" customHeight="1" x14ac:dyDescent="0.3">
      <c r="A27" s="32" t="s">
        <v>2154</v>
      </c>
      <c r="B27" s="3">
        <v>-315735840.63999999</v>
      </c>
    </row>
    <row r="31" spans="1:19" ht="10.95" customHeight="1" x14ac:dyDescent="0.3"/>
    <row r="33" ht="10.95" customHeight="1" x14ac:dyDescent="0.3"/>
  </sheetData>
  <autoFilter ref="A9:S31" xr:uid="{80E404E8-29EC-47F5-A4D5-8E67668FE527}">
    <sortState xmlns:xlrd2="http://schemas.microsoft.com/office/spreadsheetml/2017/richdata2" ref="A10:S31">
      <sortCondition sortBy="cellColor" ref="Q9:Q31" dxfId="2"/>
    </sortState>
  </autoFilter>
  <sortState xmlns:xlrd2="http://schemas.microsoft.com/office/spreadsheetml/2017/richdata2" ref="A39:T51">
    <sortCondition ref="Q39:Q51"/>
  </sortState>
  <mergeCells count="92">
    <mergeCell ref="B24:C24"/>
    <mergeCell ref="A25:B25"/>
    <mergeCell ref="C25:D25"/>
    <mergeCell ref="E25:M25"/>
    <mergeCell ref="N22:N23"/>
    <mergeCell ref="G22:G23"/>
    <mergeCell ref="H22:H23"/>
    <mergeCell ref="I22:I23"/>
    <mergeCell ref="J22:J23"/>
    <mergeCell ref="L22:L23"/>
    <mergeCell ref="M22:M23"/>
    <mergeCell ref="A22:A23"/>
    <mergeCell ref="B22:C23"/>
    <mergeCell ref="D22:D23"/>
    <mergeCell ref="E22:E23"/>
    <mergeCell ref="F22:F23"/>
    <mergeCell ref="O22:O23"/>
    <mergeCell ref="P22:P23"/>
    <mergeCell ref="Q22:Q23"/>
    <mergeCell ref="R22:R23"/>
    <mergeCell ref="S22:S23"/>
    <mergeCell ref="N20:N21"/>
    <mergeCell ref="P17:P19"/>
    <mergeCell ref="Q17:Q19"/>
    <mergeCell ref="R17:R19"/>
    <mergeCell ref="S17:S19"/>
    <mergeCell ref="N17:N19"/>
    <mergeCell ref="O17:O19"/>
    <mergeCell ref="O20:O21"/>
    <mergeCell ref="P20:P21"/>
    <mergeCell ref="Q20:Q21"/>
    <mergeCell ref="R20:R21"/>
    <mergeCell ref="S20:S21"/>
    <mergeCell ref="A20:A21"/>
    <mergeCell ref="B20:C21"/>
    <mergeCell ref="D20:D21"/>
    <mergeCell ref="E20:E21"/>
    <mergeCell ref="F20:F21"/>
    <mergeCell ref="G20:G21"/>
    <mergeCell ref="I17:I19"/>
    <mergeCell ref="J17:J19"/>
    <mergeCell ref="L17:L19"/>
    <mergeCell ref="M17:M19"/>
    <mergeCell ref="H20:H21"/>
    <mergeCell ref="I20:I21"/>
    <mergeCell ref="J20:J21"/>
    <mergeCell ref="L20:L21"/>
    <mergeCell ref="M20:M21"/>
    <mergeCell ref="Q15:Q16"/>
    <mergeCell ref="R15:R16"/>
    <mergeCell ref="S15:S16"/>
    <mergeCell ref="A17:A19"/>
    <mergeCell ref="B17:C19"/>
    <mergeCell ref="D17:D19"/>
    <mergeCell ref="E17:E19"/>
    <mergeCell ref="F17:F19"/>
    <mergeCell ref="G17:G19"/>
    <mergeCell ref="H17:H19"/>
    <mergeCell ref="J15:J16"/>
    <mergeCell ref="L15:L16"/>
    <mergeCell ref="M15:M16"/>
    <mergeCell ref="N15:N16"/>
    <mergeCell ref="O15:O16"/>
    <mergeCell ref="P15:P16"/>
    <mergeCell ref="R12:R14"/>
    <mergeCell ref="S12:S14"/>
    <mergeCell ref="A15:A16"/>
    <mergeCell ref="B15:C16"/>
    <mergeCell ref="D15:D16"/>
    <mergeCell ref="E15:E16"/>
    <mergeCell ref="F15:F16"/>
    <mergeCell ref="G15:G16"/>
    <mergeCell ref="H15:H16"/>
    <mergeCell ref="I15:I16"/>
    <mergeCell ref="L12:L14"/>
    <mergeCell ref="M12:M14"/>
    <mergeCell ref="N12:N14"/>
    <mergeCell ref="O12:O14"/>
    <mergeCell ref="P12:P14"/>
    <mergeCell ref="Q12:Q14"/>
    <mergeCell ref="J12:J14"/>
    <mergeCell ref="B9:C9"/>
    <mergeCell ref="B10:C10"/>
    <mergeCell ref="B11:C11"/>
    <mergeCell ref="A12:A14"/>
    <mergeCell ref="B12:C14"/>
    <mergeCell ref="D12:D14"/>
    <mergeCell ref="E12:E14"/>
    <mergeCell ref="F12:F14"/>
    <mergeCell ref="G12:G14"/>
    <mergeCell ref="H12:H14"/>
    <mergeCell ref="I12:I14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F0E8-0E18-42EB-B1BB-336EEDB857FC}">
  <dimension ref="A1:T142"/>
  <sheetViews>
    <sheetView showGridLines="0" topLeftCell="I127" workbookViewId="0">
      <selection activeCell="I137" sqref="A1:XFD1048576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9.88671875" bestFit="1" customWidth="1"/>
    <col min="8" max="9" width="36.5546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1.6640625" bestFit="1" customWidth="1"/>
    <col min="20" max="20" width="11.5546875" style="82" bestFit="1" customWidth="1"/>
  </cols>
  <sheetData>
    <row r="1" spans="1:20" ht="17.399999999999999" customHeight="1" x14ac:dyDescent="0.3">
      <c r="A1" s="20" t="s">
        <v>55</v>
      </c>
    </row>
    <row r="3" spans="1:20" ht="10.95" customHeight="1" x14ac:dyDescent="0.3">
      <c r="A3" s="21" t="s">
        <v>3631</v>
      </c>
    </row>
    <row r="5" spans="1:20" ht="10.65" customHeight="1" x14ac:dyDescent="0.3">
      <c r="A5" s="22" t="s">
        <v>54</v>
      </c>
      <c r="B5" s="23">
        <v>158209</v>
      </c>
    </row>
    <row r="6" spans="1:20" ht="10.35" customHeight="1" x14ac:dyDescent="0.3">
      <c r="A6" s="24" t="s">
        <v>53</v>
      </c>
      <c r="B6" s="25" t="s">
        <v>52</v>
      </c>
    </row>
    <row r="7" spans="1:20" ht="10.65" customHeight="1" x14ac:dyDescent="0.3">
      <c r="A7" s="26" t="s">
        <v>51</v>
      </c>
      <c r="B7" s="27">
        <v>63260079.909999996</v>
      </c>
    </row>
    <row r="9" spans="1:20" ht="10.95" customHeight="1" x14ac:dyDescent="0.3">
      <c r="A9" s="29" t="s">
        <v>50</v>
      </c>
      <c r="B9" s="79" t="s">
        <v>49</v>
      </c>
      <c r="C9" s="80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20" ht="10.95" customHeight="1" x14ac:dyDescent="0.3">
      <c r="A10" s="30">
        <v>45240</v>
      </c>
      <c r="B10" s="72"/>
      <c r="C10" s="73"/>
      <c r="D10" s="36">
        <v>45231</v>
      </c>
      <c r="E10" s="28"/>
      <c r="F10" s="31">
        <v>42</v>
      </c>
      <c r="G10" s="31" t="s">
        <v>32</v>
      </c>
      <c r="H10" s="31" t="s">
        <v>3132</v>
      </c>
      <c r="I10" s="31" t="s">
        <v>3133</v>
      </c>
      <c r="J10" s="31">
        <v>23041609</v>
      </c>
      <c r="K10" s="28"/>
      <c r="L10" s="28"/>
      <c r="M10" s="28"/>
      <c r="N10" s="31" t="s">
        <v>66</v>
      </c>
      <c r="O10" s="31" t="s">
        <v>1</v>
      </c>
      <c r="P10" s="31" t="s">
        <v>31</v>
      </c>
      <c r="Q10" s="3">
        <v>-29093.21</v>
      </c>
      <c r="R10" s="3">
        <v>-4388116.1399999997</v>
      </c>
      <c r="S10" s="3">
        <v>117153106.16</v>
      </c>
      <c r="T10" s="82">
        <f>VLOOKUP(Q10,'BANK STATEMENT REVISED'!T:T,1,0)</f>
        <v>-29093.21</v>
      </c>
    </row>
    <row r="11" spans="1:20" ht="10.95" customHeight="1" x14ac:dyDescent="0.3">
      <c r="A11" s="30">
        <v>45240</v>
      </c>
      <c r="B11" s="72"/>
      <c r="C11" s="73"/>
      <c r="D11" s="36">
        <v>45231</v>
      </c>
      <c r="E11" s="28"/>
      <c r="F11" s="31">
        <v>42</v>
      </c>
      <c r="G11" s="31" t="s">
        <v>32</v>
      </c>
      <c r="H11" s="31" t="s">
        <v>3115</v>
      </c>
      <c r="I11" s="31" t="s">
        <v>3117</v>
      </c>
      <c r="J11" s="31">
        <v>23041580</v>
      </c>
      <c r="K11" s="28"/>
      <c r="L11" s="28"/>
      <c r="M11" s="31" t="s">
        <v>70</v>
      </c>
      <c r="N11" s="31" t="s">
        <v>64</v>
      </c>
      <c r="O11" s="31" t="s">
        <v>1</v>
      </c>
      <c r="P11" s="31" t="s">
        <v>31</v>
      </c>
      <c r="Q11" s="3">
        <v>-10693.55</v>
      </c>
      <c r="R11" s="3">
        <v>-1612903.47</v>
      </c>
      <c r="S11" s="3">
        <v>111124481.75</v>
      </c>
      <c r="T11" s="82">
        <f>VLOOKUP(Q11,'BANK STATEMENT REVISED'!T:T,1,0)</f>
        <v>-10693.55</v>
      </c>
    </row>
    <row r="12" spans="1:20" ht="10.95" customHeight="1" x14ac:dyDescent="0.3">
      <c r="A12" s="30">
        <v>45240</v>
      </c>
      <c r="B12" s="72"/>
      <c r="C12" s="73"/>
      <c r="D12" s="36">
        <v>45231</v>
      </c>
      <c r="E12" s="28"/>
      <c r="F12" s="31">
        <v>42</v>
      </c>
      <c r="G12" s="31" t="s">
        <v>32</v>
      </c>
      <c r="H12" s="31" t="s">
        <v>3122</v>
      </c>
      <c r="I12" s="31" t="s">
        <v>3127</v>
      </c>
      <c r="J12" s="31">
        <v>23041606</v>
      </c>
      <c r="K12" s="28"/>
      <c r="L12" s="28"/>
      <c r="M12" s="31" t="s">
        <v>70</v>
      </c>
      <c r="N12" s="31" t="s">
        <v>66</v>
      </c>
      <c r="O12" s="31" t="s">
        <v>1</v>
      </c>
      <c r="P12" s="31" t="s">
        <v>31</v>
      </c>
      <c r="Q12" s="3">
        <v>-9715.68</v>
      </c>
      <c r="R12" s="3">
        <v>-1465411.76</v>
      </c>
      <c r="S12" s="3">
        <v>115226388.22</v>
      </c>
      <c r="T12" s="82">
        <f>VLOOKUP(Q12,'BANK STATEMENT REVISED'!T:T,1,0)</f>
        <v>-9715.68</v>
      </c>
    </row>
    <row r="13" spans="1:20" ht="10.95" customHeight="1" x14ac:dyDescent="0.3">
      <c r="A13" s="30">
        <v>45240</v>
      </c>
      <c r="B13" s="72"/>
      <c r="C13" s="73"/>
      <c r="D13" s="36">
        <v>45231</v>
      </c>
      <c r="E13" s="28"/>
      <c r="F13" s="31">
        <v>42</v>
      </c>
      <c r="G13" s="31" t="s">
        <v>32</v>
      </c>
      <c r="H13" s="31" t="s">
        <v>3130</v>
      </c>
      <c r="I13" s="31" t="s">
        <v>3131</v>
      </c>
      <c r="J13" s="31">
        <v>23041604</v>
      </c>
      <c r="K13" s="28"/>
      <c r="L13" s="28"/>
      <c r="M13" s="31" t="s">
        <v>71</v>
      </c>
      <c r="N13" s="31" t="s">
        <v>66</v>
      </c>
      <c r="O13" s="31" t="s">
        <v>1</v>
      </c>
      <c r="P13" s="31" t="s">
        <v>31</v>
      </c>
      <c r="Q13" s="3">
        <v>-8814.1200000000008</v>
      </c>
      <c r="R13" s="3">
        <v>-1329429.8600000001</v>
      </c>
      <c r="S13" s="3">
        <v>112790136.34999999</v>
      </c>
      <c r="T13" s="82">
        <f>VLOOKUP(Q13,'BANK STATEMENT REVISED'!T:T,1,0)</f>
        <v>-8814.1200000000008</v>
      </c>
    </row>
    <row r="14" spans="1:20" ht="10.95" customHeight="1" x14ac:dyDescent="0.3">
      <c r="A14" s="30">
        <v>45240</v>
      </c>
      <c r="B14" s="72"/>
      <c r="C14" s="73"/>
      <c r="D14" s="36">
        <v>45231</v>
      </c>
      <c r="E14" s="28"/>
      <c r="F14" s="31">
        <v>42</v>
      </c>
      <c r="G14" s="31" t="s">
        <v>32</v>
      </c>
      <c r="H14" s="31" t="s">
        <v>3118</v>
      </c>
      <c r="I14" s="31" t="s">
        <v>3137</v>
      </c>
      <c r="J14" s="31">
        <v>23041603</v>
      </c>
      <c r="K14" s="28"/>
      <c r="L14" s="28"/>
      <c r="M14" s="31" t="s">
        <v>388</v>
      </c>
      <c r="N14" s="31" t="s">
        <v>66</v>
      </c>
      <c r="O14" s="31" t="s">
        <v>1</v>
      </c>
      <c r="P14" s="31" t="s">
        <v>31</v>
      </c>
      <c r="Q14" s="3">
        <v>-7776.04</v>
      </c>
      <c r="R14" s="3">
        <v>-1172856.71</v>
      </c>
      <c r="S14" s="3">
        <v>122462492.29000001</v>
      </c>
      <c r="T14" s="82">
        <f>VLOOKUP(Q14,'BANK STATEMENT REVISED'!T:T,1,0)</f>
        <v>-7776.04</v>
      </c>
    </row>
    <row r="15" spans="1:20" ht="10.95" customHeight="1" x14ac:dyDescent="0.3">
      <c r="A15" s="30">
        <v>45250</v>
      </c>
      <c r="B15" s="72"/>
      <c r="C15" s="73"/>
      <c r="D15" s="36">
        <v>45231</v>
      </c>
      <c r="E15" s="28"/>
      <c r="F15" s="31">
        <v>42</v>
      </c>
      <c r="G15" s="31" t="s">
        <v>32</v>
      </c>
      <c r="H15" s="31" t="s">
        <v>3150</v>
      </c>
      <c r="I15" s="31" t="s">
        <v>3153</v>
      </c>
      <c r="J15" s="31">
        <v>23041602</v>
      </c>
      <c r="K15" s="28"/>
      <c r="L15" s="28"/>
      <c r="M15" s="31" t="s">
        <v>6</v>
      </c>
      <c r="N15" s="31" t="s">
        <v>66</v>
      </c>
      <c r="O15" s="31" t="s">
        <v>1</v>
      </c>
      <c r="P15" s="31" t="s">
        <v>31</v>
      </c>
      <c r="Q15" s="3">
        <v>-7461.05</v>
      </c>
      <c r="R15" s="3">
        <v>-1128751.8899999999</v>
      </c>
      <c r="S15" s="3">
        <v>116597735.36</v>
      </c>
      <c r="T15" s="82">
        <f>VLOOKUP(Q15,'BANK STATEMENT REVISED'!T:T,1,0)</f>
        <v>-7461.05</v>
      </c>
    </row>
    <row r="16" spans="1:20" ht="10.95" customHeight="1" x14ac:dyDescent="0.3">
      <c r="A16" s="30">
        <v>45250</v>
      </c>
      <c r="B16" s="72"/>
      <c r="C16" s="73"/>
      <c r="D16" s="36">
        <v>45231</v>
      </c>
      <c r="E16" s="28"/>
      <c r="F16" s="31">
        <v>42</v>
      </c>
      <c r="G16" s="31" t="s">
        <v>32</v>
      </c>
      <c r="H16" s="31" t="s">
        <v>3150</v>
      </c>
      <c r="I16" s="31" t="s">
        <v>3152</v>
      </c>
      <c r="J16" s="31">
        <v>23041622</v>
      </c>
      <c r="K16" s="28"/>
      <c r="L16" s="28"/>
      <c r="M16" s="31" t="s">
        <v>67</v>
      </c>
      <c r="N16" s="31" t="s">
        <v>68</v>
      </c>
      <c r="O16" s="31" t="s">
        <v>1</v>
      </c>
      <c r="P16" s="31" t="s">
        <v>31</v>
      </c>
      <c r="Q16" s="3">
        <v>-5980.11</v>
      </c>
      <c r="R16" s="3">
        <v>-904706.51</v>
      </c>
      <c r="S16" s="3">
        <v>115216736.87</v>
      </c>
      <c r="T16" s="82">
        <f>VLOOKUP(Q16,'BANK STATEMENT REVISED'!T:T,1,0)</f>
        <v>-5980.11</v>
      </c>
    </row>
    <row r="17" spans="1:20" ht="10.95" customHeight="1" x14ac:dyDescent="0.3">
      <c r="A17" s="30">
        <v>45231</v>
      </c>
      <c r="B17" s="72"/>
      <c r="C17" s="73"/>
      <c r="D17" s="36">
        <v>45231</v>
      </c>
      <c r="E17" s="28"/>
      <c r="F17" s="31">
        <v>42</v>
      </c>
      <c r="G17" s="31" t="s">
        <v>32</v>
      </c>
      <c r="H17" s="31" t="s">
        <v>3060</v>
      </c>
      <c r="I17" s="31" t="s">
        <v>3069</v>
      </c>
      <c r="J17" s="31">
        <v>21477233</v>
      </c>
      <c r="K17" s="28"/>
      <c r="L17" s="28"/>
      <c r="M17" s="31" t="s">
        <v>67</v>
      </c>
      <c r="N17" s="31" t="s">
        <v>66</v>
      </c>
      <c r="O17" s="31" t="s">
        <v>1</v>
      </c>
      <c r="P17" s="31" t="s">
        <v>31</v>
      </c>
      <c r="Q17" s="3">
        <v>-5532.86</v>
      </c>
      <c r="R17" s="3">
        <v>-828272.46</v>
      </c>
      <c r="S17" s="3">
        <v>60796684.689999998</v>
      </c>
      <c r="T17" s="82">
        <f>VLOOKUP(Q17,'BANK STATEMENT REVISED'!T:T,1,0)</f>
        <v>-5532.86</v>
      </c>
    </row>
    <row r="18" spans="1:20" ht="10.95" customHeight="1" x14ac:dyDescent="0.3">
      <c r="A18" s="30">
        <v>45240</v>
      </c>
      <c r="B18" s="72"/>
      <c r="C18" s="73"/>
      <c r="D18" s="36">
        <v>45231</v>
      </c>
      <c r="E18" s="28"/>
      <c r="F18" s="31">
        <v>42</v>
      </c>
      <c r="G18" s="31" t="s">
        <v>32</v>
      </c>
      <c r="H18" s="31" t="s">
        <v>3132</v>
      </c>
      <c r="I18" s="31" t="s">
        <v>3134</v>
      </c>
      <c r="J18" s="31">
        <v>23041599</v>
      </c>
      <c r="K18" s="28"/>
      <c r="L18" s="28"/>
      <c r="M18" s="31" t="s">
        <v>3135</v>
      </c>
      <c r="N18" s="31" t="s">
        <v>66</v>
      </c>
      <c r="O18" s="31" t="s">
        <v>1</v>
      </c>
      <c r="P18" s="31" t="s">
        <v>31</v>
      </c>
      <c r="Q18" s="3">
        <v>-5413.97</v>
      </c>
      <c r="R18" s="3">
        <v>-816586.73</v>
      </c>
      <c r="S18" s="3">
        <v>121541222.3</v>
      </c>
      <c r="T18" s="82">
        <f>VLOOKUP(Q18,'BANK STATEMENT REVISED'!T:T,1,0)</f>
        <v>-5413.97</v>
      </c>
    </row>
    <row r="19" spans="1:20" ht="10.95" customHeight="1" x14ac:dyDescent="0.3">
      <c r="A19" s="30">
        <v>45250</v>
      </c>
      <c r="B19" s="72"/>
      <c r="C19" s="73"/>
      <c r="D19" s="36">
        <v>45231</v>
      </c>
      <c r="E19" s="28"/>
      <c r="F19" s="31">
        <v>42</v>
      </c>
      <c r="G19" s="31" t="s">
        <v>32</v>
      </c>
      <c r="H19" s="31" t="s">
        <v>3150</v>
      </c>
      <c r="I19" s="31" t="s">
        <v>3154</v>
      </c>
      <c r="J19" s="31">
        <v>23041598</v>
      </c>
      <c r="K19" s="28"/>
      <c r="L19" s="28"/>
      <c r="M19" s="31" t="s">
        <v>6</v>
      </c>
      <c r="N19" s="31" t="s">
        <v>66</v>
      </c>
      <c r="O19" s="31" t="s">
        <v>1</v>
      </c>
      <c r="P19" s="31" t="s">
        <v>31</v>
      </c>
      <c r="Q19" s="3">
        <v>-5218.78</v>
      </c>
      <c r="R19" s="3">
        <v>-789527.99</v>
      </c>
      <c r="S19" s="3">
        <v>117726487.25</v>
      </c>
      <c r="T19" s="82">
        <f>VLOOKUP(Q19,'BANK STATEMENT REVISED'!T:T,1,0)</f>
        <v>-5218.78</v>
      </c>
    </row>
    <row r="20" spans="1:20" ht="10.95" customHeight="1" x14ac:dyDescent="0.3">
      <c r="A20" s="30">
        <v>45231</v>
      </c>
      <c r="B20" s="72"/>
      <c r="C20" s="73"/>
      <c r="D20" s="36">
        <v>45231</v>
      </c>
      <c r="E20" s="28"/>
      <c r="F20" s="31">
        <v>42</v>
      </c>
      <c r="G20" s="31" t="s">
        <v>32</v>
      </c>
      <c r="H20" s="31" t="s">
        <v>3060</v>
      </c>
      <c r="I20" s="31" t="s">
        <v>3068</v>
      </c>
      <c r="J20" s="31">
        <v>21477232</v>
      </c>
      <c r="K20" s="28"/>
      <c r="L20" s="28"/>
      <c r="M20" s="31" t="s">
        <v>478</v>
      </c>
      <c r="N20" s="31" t="s">
        <v>66</v>
      </c>
      <c r="O20" s="31" t="s">
        <v>1</v>
      </c>
      <c r="P20" s="31" t="s">
        <v>31</v>
      </c>
      <c r="Q20" s="3">
        <v>-5018.8999999999996</v>
      </c>
      <c r="R20" s="3">
        <v>-751332.34</v>
      </c>
      <c r="S20" s="3">
        <v>61624957.149999999</v>
      </c>
      <c r="T20" s="82">
        <f>VLOOKUP(Q20,'BANK STATEMENT REVISED'!T:T,1,0)</f>
        <v>-5018.8999999999996</v>
      </c>
    </row>
    <row r="21" spans="1:20" ht="10.95" customHeight="1" x14ac:dyDescent="0.3">
      <c r="A21" s="30">
        <v>45240</v>
      </c>
      <c r="B21" s="72"/>
      <c r="C21" s="73"/>
      <c r="D21" s="36">
        <v>45231</v>
      </c>
      <c r="E21" s="28"/>
      <c r="F21" s="31">
        <v>42</v>
      </c>
      <c r="G21" s="31" t="s">
        <v>32</v>
      </c>
      <c r="H21" s="31" t="s">
        <v>3122</v>
      </c>
      <c r="I21" s="31" t="s">
        <v>3126</v>
      </c>
      <c r="J21" s="31">
        <v>23041596</v>
      </c>
      <c r="K21" s="28"/>
      <c r="L21" s="28"/>
      <c r="M21" s="31" t="s">
        <v>56</v>
      </c>
      <c r="N21" s="31" t="s">
        <v>66</v>
      </c>
      <c r="O21" s="31" t="s">
        <v>1</v>
      </c>
      <c r="P21" s="31" t="s">
        <v>31</v>
      </c>
      <c r="Q21" s="3">
        <v>-4726.12</v>
      </c>
      <c r="R21" s="3">
        <v>-712838.61</v>
      </c>
      <c r="S21" s="3">
        <v>114513549.61</v>
      </c>
      <c r="T21" s="82">
        <f>VLOOKUP(Q21,'BANK STATEMENT REVISED'!T:T,1,0)</f>
        <v>-4726.12</v>
      </c>
    </row>
    <row r="22" spans="1:20" ht="10.95" customHeight="1" x14ac:dyDescent="0.3">
      <c r="A22" s="30">
        <v>45250</v>
      </c>
      <c r="B22" s="72"/>
      <c r="C22" s="73"/>
      <c r="D22" s="36">
        <v>45231</v>
      </c>
      <c r="E22" s="28"/>
      <c r="F22" s="31">
        <v>42</v>
      </c>
      <c r="G22" s="31" t="s">
        <v>32</v>
      </c>
      <c r="H22" s="31" t="s">
        <v>3150</v>
      </c>
      <c r="I22" s="31" t="s">
        <v>3155</v>
      </c>
      <c r="J22" s="31">
        <v>23041593</v>
      </c>
      <c r="K22" s="28"/>
      <c r="L22" s="28"/>
      <c r="M22" s="31" t="s">
        <v>6</v>
      </c>
      <c r="N22" s="31" t="s">
        <v>66</v>
      </c>
      <c r="O22" s="31" t="s">
        <v>1</v>
      </c>
      <c r="P22" s="31" t="s">
        <v>31</v>
      </c>
      <c r="Q22" s="3">
        <v>-3148.29</v>
      </c>
      <c r="R22" s="3">
        <v>-476291.98</v>
      </c>
      <c r="S22" s="3">
        <v>116121443.38</v>
      </c>
      <c r="T22" s="82">
        <f>VLOOKUP(Q22,'BANK STATEMENT REVISED'!T:T,1,0)</f>
        <v>-3148.29</v>
      </c>
    </row>
    <row r="23" spans="1:20" ht="10.95" customHeight="1" x14ac:dyDescent="0.3">
      <c r="A23" s="30">
        <v>45240</v>
      </c>
      <c r="B23" s="72"/>
      <c r="C23" s="73"/>
      <c r="D23" s="36">
        <v>45231</v>
      </c>
      <c r="E23" s="28"/>
      <c r="F23" s="31">
        <v>42</v>
      </c>
      <c r="G23" s="31" t="s">
        <v>32</v>
      </c>
      <c r="H23" s="31" t="s">
        <v>3118</v>
      </c>
      <c r="I23" s="31" t="s">
        <v>3138</v>
      </c>
      <c r="J23" s="31">
        <v>23041592</v>
      </c>
      <c r="K23" s="28"/>
      <c r="L23" s="28"/>
      <c r="M23" s="31" t="s">
        <v>670</v>
      </c>
      <c r="N23" s="31" t="s">
        <v>66</v>
      </c>
      <c r="O23" s="31" t="s">
        <v>1</v>
      </c>
      <c r="P23" s="31" t="s">
        <v>31</v>
      </c>
      <c r="Q23" s="3">
        <v>-3014.66</v>
      </c>
      <c r="R23" s="3">
        <v>-454699.85</v>
      </c>
      <c r="S23" s="3">
        <v>123635349</v>
      </c>
      <c r="T23" s="82">
        <f>VLOOKUP(Q23,'BANK STATEMENT REVISED'!T:T,1,0)</f>
        <v>-3014.66</v>
      </c>
    </row>
    <row r="24" spans="1:20" ht="10.95" customHeight="1" x14ac:dyDescent="0.3">
      <c r="A24" s="30">
        <v>45231</v>
      </c>
      <c r="B24" s="72"/>
      <c r="C24" s="73"/>
      <c r="D24" s="36">
        <v>45231</v>
      </c>
      <c r="E24" s="28"/>
      <c r="F24" s="31">
        <v>42</v>
      </c>
      <c r="G24" s="31" t="s">
        <v>32</v>
      </c>
      <c r="H24" s="31" t="s">
        <v>3060</v>
      </c>
      <c r="I24" s="31" t="s">
        <v>3061</v>
      </c>
      <c r="J24" s="31">
        <v>21477230</v>
      </c>
      <c r="K24" s="28"/>
      <c r="L24" s="28"/>
      <c r="M24" s="31" t="s">
        <v>17</v>
      </c>
      <c r="N24" s="31" t="s">
        <v>66</v>
      </c>
      <c r="O24" s="31" t="s">
        <v>1</v>
      </c>
      <c r="P24" s="31" t="s">
        <v>31</v>
      </c>
      <c r="Q24" s="3">
        <v>-2466.9299999999998</v>
      </c>
      <c r="R24" s="3">
        <v>-369300.9</v>
      </c>
      <c r="S24" s="3">
        <v>62890779.009999998</v>
      </c>
      <c r="T24" s="82">
        <f>VLOOKUP(Q24,'BANK STATEMENT REVISED'!T:T,1,0)</f>
        <v>-2466.9299999999998</v>
      </c>
    </row>
    <row r="25" spans="1:20" ht="10.95" customHeight="1" x14ac:dyDescent="0.3">
      <c r="A25" s="30">
        <v>45250</v>
      </c>
      <c r="B25" s="72"/>
      <c r="C25" s="73"/>
      <c r="D25" s="36">
        <v>45231</v>
      </c>
      <c r="E25" s="28"/>
      <c r="F25" s="31">
        <v>42</v>
      </c>
      <c r="G25" s="31" t="s">
        <v>32</v>
      </c>
      <c r="H25" s="31" t="s">
        <v>3150</v>
      </c>
      <c r="I25" s="31" t="s">
        <v>3156</v>
      </c>
      <c r="J25" s="31">
        <v>23041590</v>
      </c>
      <c r="K25" s="28"/>
      <c r="L25" s="28"/>
      <c r="M25" s="31" t="s">
        <v>6</v>
      </c>
      <c r="N25" s="31" t="s">
        <v>66</v>
      </c>
      <c r="O25" s="31" t="s">
        <v>1</v>
      </c>
      <c r="P25" s="31" t="s">
        <v>31</v>
      </c>
      <c r="Q25" s="3">
        <v>-1836.43</v>
      </c>
      <c r="R25" s="3">
        <v>-277826.02</v>
      </c>
      <c r="S25" s="3">
        <v>114818520.53</v>
      </c>
      <c r="T25" s="82">
        <f>VLOOKUP(Q25,'BANK STATEMENT REVISED'!T:T,1,0)</f>
        <v>-1836.43</v>
      </c>
    </row>
    <row r="26" spans="1:20" ht="10.95" customHeight="1" x14ac:dyDescent="0.3">
      <c r="A26" s="30">
        <v>45240</v>
      </c>
      <c r="B26" s="72"/>
      <c r="C26" s="73"/>
      <c r="D26" s="36">
        <v>45231</v>
      </c>
      <c r="E26" s="28"/>
      <c r="F26" s="31">
        <v>42</v>
      </c>
      <c r="G26" s="31" t="s">
        <v>32</v>
      </c>
      <c r="H26" s="31" t="s">
        <v>3122</v>
      </c>
      <c r="I26" s="31" t="s">
        <v>3128</v>
      </c>
      <c r="J26" s="31">
        <v>23041618</v>
      </c>
      <c r="K26" s="28"/>
      <c r="L26" s="28"/>
      <c r="M26" s="31" t="s">
        <v>77</v>
      </c>
      <c r="N26" s="31" t="s">
        <v>68</v>
      </c>
      <c r="O26" s="31" t="s">
        <v>1</v>
      </c>
      <c r="P26" s="31" t="s">
        <v>31</v>
      </c>
      <c r="Q26" s="3">
        <v>-1755.81</v>
      </c>
      <c r="R26" s="3">
        <v>-264828.05</v>
      </c>
      <c r="S26" s="3">
        <v>116691799.98</v>
      </c>
      <c r="T26" s="82">
        <f>VLOOKUP(Q26,'BANK STATEMENT REVISED'!T:T,1,0)</f>
        <v>-1755.81</v>
      </c>
    </row>
    <row r="27" spans="1:20" ht="10.95" customHeight="1" x14ac:dyDescent="0.3">
      <c r="A27" s="30">
        <v>45240</v>
      </c>
      <c r="B27" s="72"/>
      <c r="C27" s="73"/>
      <c r="D27" s="36">
        <v>45231</v>
      </c>
      <c r="E27" s="28"/>
      <c r="F27" s="31">
        <v>42</v>
      </c>
      <c r="G27" s="31" t="s">
        <v>32</v>
      </c>
      <c r="H27" s="31" t="s">
        <v>3122</v>
      </c>
      <c r="I27" s="31" t="s">
        <v>3125</v>
      </c>
      <c r="J27" s="31">
        <v>23041588</v>
      </c>
      <c r="K27" s="28"/>
      <c r="L27" s="28"/>
      <c r="M27" s="31" t="s">
        <v>683</v>
      </c>
      <c r="N27" s="31" t="s">
        <v>66</v>
      </c>
      <c r="O27" s="31" t="s">
        <v>1</v>
      </c>
      <c r="P27" s="31" t="s">
        <v>31</v>
      </c>
      <c r="Q27" s="3">
        <v>-1546.88</v>
      </c>
      <c r="R27" s="3">
        <v>-233315.23</v>
      </c>
      <c r="S27" s="3">
        <v>114280234.38</v>
      </c>
      <c r="T27" s="82">
        <f>VLOOKUP(Q27,'BANK STATEMENT REVISED'!T:T,1,0)</f>
        <v>-1546.88</v>
      </c>
    </row>
    <row r="28" spans="1:20" ht="10.95" customHeight="1" x14ac:dyDescent="0.3">
      <c r="A28" s="30">
        <v>45240</v>
      </c>
      <c r="B28" s="72"/>
      <c r="C28" s="73"/>
      <c r="D28" s="36">
        <v>45231</v>
      </c>
      <c r="E28" s="28"/>
      <c r="F28" s="31">
        <v>42</v>
      </c>
      <c r="G28" s="31" t="s">
        <v>32</v>
      </c>
      <c r="H28" s="31" t="s">
        <v>3115</v>
      </c>
      <c r="I28" s="31" t="s">
        <v>3116</v>
      </c>
      <c r="J28" s="31">
        <v>23041578</v>
      </c>
      <c r="K28" s="28"/>
      <c r="L28" s="28"/>
      <c r="M28" s="31" t="s">
        <v>17</v>
      </c>
      <c r="N28" s="31" t="s">
        <v>64</v>
      </c>
      <c r="O28" s="31" t="s">
        <v>1</v>
      </c>
      <c r="P28" s="31" t="s">
        <v>31</v>
      </c>
      <c r="Q28" s="3">
        <v>-1434.04</v>
      </c>
      <c r="R28" s="3">
        <v>-216295.63</v>
      </c>
      <c r="S28" s="3">
        <v>110908186.12</v>
      </c>
      <c r="T28" s="82">
        <f>VLOOKUP(Q28,'BANK STATEMENT REVISED'!T:T,1,0)</f>
        <v>-1434.04</v>
      </c>
    </row>
    <row r="29" spans="1:20" ht="10.95" customHeight="1" x14ac:dyDescent="0.3">
      <c r="A29" s="30">
        <v>45240</v>
      </c>
      <c r="B29" s="72"/>
      <c r="C29" s="73"/>
      <c r="D29" s="36">
        <v>45231</v>
      </c>
      <c r="E29" s="28"/>
      <c r="F29" s="31">
        <v>42</v>
      </c>
      <c r="G29" s="31" t="s">
        <v>32</v>
      </c>
      <c r="H29" s="31" t="s">
        <v>3118</v>
      </c>
      <c r="I29" s="31" t="s">
        <v>3139</v>
      </c>
      <c r="J29" s="31">
        <v>23041587</v>
      </c>
      <c r="K29" s="28"/>
      <c r="L29" s="28"/>
      <c r="M29" s="31" t="s">
        <v>22</v>
      </c>
      <c r="N29" s="31" t="s">
        <v>66</v>
      </c>
      <c r="O29" s="31" t="s">
        <v>1</v>
      </c>
      <c r="P29" s="31" t="s">
        <v>31</v>
      </c>
      <c r="Q29" s="3">
        <v>-1276.9000000000001</v>
      </c>
      <c r="R29" s="3">
        <v>-192594.27</v>
      </c>
      <c r="S29" s="3">
        <v>124090048.84999999</v>
      </c>
      <c r="T29" s="82">
        <f>VLOOKUP(Q29,'BANK STATEMENT REVISED'!T:T,1,0)</f>
        <v>-1276.9000000000001</v>
      </c>
    </row>
    <row r="30" spans="1:20" ht="10.95" customHeight="1" x14ac:dyDescent="0.3">
      <c r="A30" s="30">
        <v>45231</v>
      </c>
      <c r="B30" s="72"/>
      <c r="C30" s="73"/>
      <c r="D30" s="36">
        <v>45231</v>
      </c>
      <c r="E30" s="28"/>
      <c r="F30" s="31">
        <v>42</v>
      </c>
      <c r="G30" s="31" t="s">
        <v>32</v>
      </c>
      <c r="H30" s="31" t="s">
        <v>3060</v>
      </c>
      <c r="I30" s="31" t="s">
        <v>3062</v>
      </c>
      <c r="J30" s="31">
        <v>21477228</v>
      </c>
      <c r="K30" s="28"/>
      <c r="L30" s="28"/>
      <c r="M30" s="31" t="s">
        <v>3063</v>
      </c>
      <c r="N30" s="31" t="s">
        <v>66</v>
      </c>
      <c r="O30" s="31" t="s">
        <v>1</v>
      </c>
      <c r="P30" s="31" t="s">
        <v>31</v>
      </c>
      <c r="Q30" s="3">
        <v>-1113.56</v>
      </c>
      <c r="R30" s="3">
        <v>-166700.6</v>
      </c>
      <c r="S30" s="3">
        <v>62724078.409999996</v>
      </c>
      <c r="T30" s="82">
        <f>VLOOKUP(Q30,'BANK STATEMENT REVISED'!T:T,1,0)</f>
        <v>-1113.56</v>
      </c>
    </row>
    <row r="31" spans="1:20" ht="10.95" customHeight="1" x14ac:dyDescent="0.3">
      <c r="A31" s="30">
        <v>45240</v>
      </c>
      <c r="B31" s="72"/>
      <c r="C31" s="73"/>
      <c r="D31" s="36">
        <v>45231</v>
      </c>
      <c r="E31" s="28"/>
      <c r="F31" s="31">
        <v>42</v>
      </c>
      <c r="G31" s="31" t="s">
        <v>32</v>
      </c>
      <c r="H31" s="31" t="s">
        <v>3122</v>
      </c>
      <c r="I31" s="31" t="s">
        <v>3124</v>
      </c>
      <c r="J31" s="31">
        <v>23041586</v>
      </c>
      <c r="K31" s="28"/>
      <c r="L31" s="28"/>
      <c r="M31" s="31" t="s">
        <v>71</v>
      </c>
      <c r="N31" s="31" t="s">
        <v>66</v>
      </c>
      <c r="O31" s="31" t="s">
        <v>1</v>
      </c>
      <c r="P31" s="31" t="s">
        <v>31</v>
      </c>
      <c r="Q31" s="3">
        <v>-1065.23</v>
      </c>
      <c r="R31" s="3">
        <v>-160668.17000000001</v>
      </c>
      <c r="S31" s="3">
        <v>114119566.20999999</v>
      </c>
      <c r="T31" s="82">
        <f>VLOOKUP(Q31,'BANK STATEMENT REVISED'!T:T,1,0)</f>
        <v>-1065.23</v>
      </c>
    </row>
    <row r="32" spans="1:20" ht="10.95" customHeight="1" x14ac:dyDescent="0.3">
      <c r="A32" s="30">
        <v>45240</v>
      </c>
      <c r="B32" s="72"/>
      <c r="C32" s="73"/>
      <c r="D32" s="36">
        <v>45231</v>
      </c>
      <c r="E32" s="28"/>
      <c r="F32" s="31">
        <v>42</v>
      </c>
      <c r="G32" s="31" t="s">
        <v>32</v>
      </c>
      <c r="H32" s="31" t="s">
        <v>3118</v>
      </c>
      <c r="I32" s="31" t="s">
        <v>3140</v>
      </c>
      <c r="J32" s="31">
        <v>23041585</v>
      </c>
      <c r="K32" s="28"/>
      <c r="L32" s="28"/>
      <c r="M32" s="31" t="s">
        <v>6</v>
      </c>
      <c r="N32" s="31" t="s">
        <v>66</v>
      </c>
      <c r="O32" s="31" t="s">
        <v>1</v>
      </c>
      <c r="P32" s="31" t="s">
        <v>31</v>
      </c>
      <c r="Q32" s="31">
        <v>-988.41</v>
      </c>
      <c r="R32" s="3">
        <v>-149081.45000000001</v>
      </c>
      <c r="S32" s="3">
        <v>124282643.12</v>
      </c>
      <c r="T32" s="82">
        <f>VLOOKUP(Q32,'BANK STATEMENT REVISED'!T:T,1,0)</f>
        <v>-988.41</v>
      </c>
    </row>
    <row r="33" spans="1:20" ht="10.95" customHeight="1" x14ac:dyDescent="0.3">
      <c r="A33" s="30">
        <v>45231</v>
      </c>
      <c r="B33" s="72"/>
      <c r="C33" s="73"/>
      <c r="D33" s="36">
        <v>45231</v>
      </c>
      <c r="E33" s="28"/>
      <c r="F33" s="31">
        <v>42</v>
      </c>
      <c r="G33" s="31" t="s">
        <v>32</v>
      </c>
      <c r="H33" s="31" t="s">
        <v>3060</v>
      </c>
      <c r="I33" s="31" t="s">
        <v>3064</v>
      </c>
      <c r="J33" s="31">
        <v>21477227</v>
      </c>
      <c r="K33" s="28"/>
      <c r="L33" s="28"/>
      <c r="M33" s="31" t="s">
        <v>17</v>
      </c>
      <c r="N33" s="31" t="s">
        <v>66</v>
      </c>
      <c r="O33" s="31" t="s">
        <v>1</v>
      </c>
      <c r="P33" s="31" t="s">
        <v>31</v>
      </c>
      <c r="Q33" s="31">
        <v>-927.38</v>
      </c>
      <c r="R33" s="3">
        <v>-138829.34</v>
      </c>
      <c r="S33" s="3">
        <v>62585249.07</v>
      </c>
      <c r="T33" s="82">
        <f>VLOOKUP(Q33,'BANK STATEMENT REVISED'!T:T,1,0)</f>
        <v>-927.38</v>
      </c>
    </row>
    <row r="34" spans="1:20" ht="10.95" customHeight="1" x14ac:dyDescent="0.3">
      <c r="A34" s="30">
        <v>45250</v>
      </c>
      <c r="B34" s="72"/>
      <c r="C34" s="73"/>
      <c r="D34" s="36">
        <v>45231</v>
      </c>
      <c r="E34" s="28"/>
      <c r="F34" s="31">
        <v>42</v>
      </c>
      <c r="G34" s="31" t="s">
        <v>32</v>
      </c>
      <c r="H34" s="31" t="s">
        <v>3150</v>
      </c>
      <c r="I34" s="31" t="s">
        <v>3151</v>
      </c>
      <c r="J34" s="31">
        <v>23041584</v>
      </c>
      <c r="K34" s="28"/>
      <c r="L34" s="28"/>
      <c r="M34" s="31" t="s">
        <v>75</v>
      </c>
      <c r="N34" s="31" t="s">
        <v>66</v>
      </c>
      <c r="O34" s="31" t="s">
        <v>1</v>
      </c>
      <c r="P34" s="31" t="s">
        <v>31</v>
      </c>
      <c r="Q34" s="31">
        <v>-795.78</v>
      </c>
      <c r="R34" s="3">
        <v>-120390.32</v>
      </c>
      <c r="S34" s="3">
        <v>115096346.55</v>
      </c>
      <c r="T34" s="82">
        <f>VLOOKUP(Q34,'BANK STATEMENT REVISED'!T:T,1,0)</f>
        <v>-795.78</v>
      </c>
    </row>
    <row r="35" spans="1:20" ht="10.95" customHeight="1" x14ac:dyDescent="0.3">
      <c r="A35" s="30">
        <v>45240</v>
      </c>
      <c r="B35" s="72"/>
      <c r="C35" s="73"/>
      <c r="D35" s="36">
        <v>45231</v>
      </c>
      <c r="E35" s="28"/>
      <c r="F35" s="31">
        <v>42</v>
      </c>
      <c r="G35" s="31" t="s">
        <v>32</v>
      </c>
      <c r="H35" s="31" t="s">
        <v>3118</v>
      </c>
      <c r="I35" s="31" t="s">
        <v>3119</v>
      </c>
      <c r="J35" s="31">
        <v>23041583</v>
      </c>
      <c r="K35" s="28"/>
      <c r="L35" s="28"/>
      <c r="M35" s="31" t="s">
        <v>12</v>
      </c>
      <c r="N35" s="31" t="s">
        <v>66</v>
      </c>
      <c r="O35" s="31" t="s">
        <v>1</v>
      </c>
      <c r="P35" s="31" t="s">
        <v>31</v>
      </c>
      <c r="Q35" s="31">
        <v>-788.89</v>
      </c>
      <c r="R35" s="3">
        <v>-118987.93</v>
      </c>
      <c r="S35" s="3">
        <v>117034118.23</v>
      </c>
      <c r="T35" s="82">
        <f>VLOOKUP(Q35,'BANK STATEMENT REVISED'!T:T,1,0)</f>
        <v>-788.89</v>
      </c>
    </row>
    <row r="36" spans="1:20" ht="10.95" customHeight="1" x14ac:dyDescent="0.3">
      <c r="A36" s="30">
        <v>45231</v>
      </c>
      <c r="B36" s="72"/>
      <c r="C36" s="73"/>
      <c r="D36" s="36">
        <v>45231</v>
      </c>
      <c r="E36" s="28"/>
      <c r="F36" s="31">
        <v>42</v>
      </c>
      <c r="G36" s="31" t="s">
        <v>32</v>
      </c>
      <c r="H36" s="31" t="s">
        <v>3060</v>
      </c>
      <c r="I36" s="31" t="s">
        <v>3065</v>
      </c>
      <c r="J36" s="31">
        <v>21477226</v>
      </c>
      <c r="K36" s="28"/>
      <c r="L36" s="28"/>
      <c r="M36" s="31" t="s">
        <v>330</v>
      </c>
      <c r="N36" s="31" t="s">
        <v>66</v>
      </c>
      <c r="O36" s="31" t="s">
        <v>1</v>
      </c>
      <c r="P36" s="31" t="s">
        <v>31</v>
      </c>
      <c r="Q36" s="31">
        <v>-720.38</v>
      </c>
      <c r="R36" s="3">
        <v>-107841.32</v>
      </c>
      <c r="S36" s="3">
        <v>62477407.75</v>
      </c>
      <c r="T36" s="82">
        <f>VLOOKUP(Q36,'BANK STATEMENT REVISED'!T:T,1,0)</f>
        <v>-720.38</v>
      </c>
    </row>
    <row r="37" spans="1:20" ht="10.95" customHeight="1" x14ac:dyDescent="0.3">
      <c r="A37" s="30">
        <v>45240</v>
      </c>
      <c r="B37" s="72"/>
      <c r="C37" s="73"/>
      <c r="D37" s="36">
        <v>45231</v>
      </c>
      <c r="E37" s="28"/>
      <c r="F37" s="31">
        <v>42</v>
      </c>
      <c r="G37" s="31" t="s">
        <v>32</v>
      </c>
      <c r="H37" s="31" t="s">
        <v>3118</v>
      </c>
      <c r="I37" s="31" t="s">
        <v>3136</v>
      </c>
      <c r="J37" s="31">
        <v>23041617</v>
      </c>
      <c r="K37" s="28"/>
      <c r="L37" s="28"/>
      <c r="M37" s="31" t="s">
        <v>630</v>
      </c>
      <c r="N37" s="31" t="s">
        <v>68</v>
      </c>
      <c r="O37" s="31" t="s">
        <v>1</v>
      </c>
      <c r="P37" s="31" t="s">
        <v>31</v>
      </c>
      <c r="Q37" s="31">
        <v>-694.05</v>
      </c>
      <c r="R37" s="3">
        <v>-104683.26</v>
      </c>
      <c r="S37" s="3">
        <v>122357809.03</v>
      </c>
      <c r="T37" s="82">
        <f>VLOOKUP(Q37,'BANK STATEMENT REVISED'!T:T,1,0)</f>
        <v>-694.05</v>
      </c>
    </row>
    <row r="38" spans="1:20" ht="10.95" customHeight="1" x14ac:dyDescent="0.3">
      <c r="A38" s="30">
        <v>45240</v>
      </c>
      <c r="B38" s="72"/>
      <c r="C38" s="73"/>
      <c r="D38" s="36">
        <v>45231</v>
      </c>
      <c r="E38" s="28"/>
      <c r="F38" s="31">
        <v>42</v>
      </c>
      <c r="G38" s="31" t="s">
        <v>32</v>
      </c>
      <c r="H38" s="31" t="s">
        <v>3118</v>
      </c>
      <c r="I38" s="31" t="s">
        <v>3129</v>
      </c>
      <c r="J38" s="31">
        <v>23041582</v>
      </c>
      <c r="K38" s="28"/>
      <c r="L38" s="28"/>
      <c r="M38" s="31" t="s">
        <v>72</v>
      </c>
      <c r="N38" s="31" t="s">
        <v>66</v>
      </c>
      <c r="O38" s="31" t="s">
        <v>1</v>
      </c>
      <c r="P38" s="31" t="s">
        <v>31</v>
      </c>
      <c r="Q38" s="31">
        <v>-513.76</v>
      </c>
      <c r="R38" s="3">
        <v>-77490.2</v>
      </c>
      <c r="S38" s="3">
        <v>116956628.03</v>
      </c>
      <c r="T38" s="82">
        <f>VLOOKUP(Q38,'BANK STATEMENT REVISED'!T:T,1,0)</f>
        <v>-513.76</v>
      </c>
    </row>
    <row r="39" spans="1:20" ht="10.95" customHeight="1" x14ac:dyDescent="0.3">
      <c r="A39" s="30">
        <v>45231</v>
      </c>
      <c r="B39" s="72"/>
      <c r="C39" s="73"/>
      <c r="D39" s="36">
        <v>45231</v>
      </c>
      <c r="E39" s="28"/>
      <c r="F39" s="31">
        <v>42</v>
      </c>
      <c r="G39" s="31" t="s">
        <v>32</v>
      </c>
      <c r="H39" s="31" t="s">
        <v>3060</v>
      </c>
      <c r="I39" s="31" t="s">
        <v>3066</v>
      </c>
      <c r="J39" s="31">
        <v>21477225</v>
      </c>
      <c r="K39" s="28"/>
      <c r="L39" s="28"/>
      <c r="M39" s="28"/>
      <c r="N39" s="31" t="s">
        <v>66</v>
      </c>
      <c r="O39" s="31" t="s">
        <v>1</v>
      </c>
      <c r="P39" s="31" t="s">
        <v>31</v>
      </c>
      <c r="Q39" s="31">
        <v>-358.28</v>
      </c>
      <c r="R39" s="3">
        <v>-53634.73</v>
      </c>
      <c r="S39" s="3">
        <v>62423773.020000003</v>
      </c>
      <c r="T39" s="82">
        <f>VLOOKUP(Q39,'BANK STATEMENT REVISED'!T:T,1,0)</f>
        <v>-358.28</v>
      </c>
    </row>
    <row r="40" spans="1:20" ht="10.95" customHeight="1" x14ac:dyDescent="0.3">
      <c r="A40" s="30">
        <v>45240</v>
      </c>
      <c r="B40" s="72"/>
      <c r="C40" s="73"/>
      <c r="D40" s="36">
        <v>45231</v>
      </c>
      <c r="E40" s="28"/>
      <c r="F40" s="31">
        <v>42</v>
      </c>
      <c r="G40" s="31" t="s">
        <v>32</v>
      </c>
      <c r="H40" s="31" t="s">
        <v>3115</v>
      </c>
      <c r="I40" s="31" t="s">
        <v>3120</v>
      </c>
      <c r="J40" s="31">
        <v>23041616</v>
      </c>
      <c r="K40" s="28"/>
      <c r="L40" s="28"/>
      <c r="M40" s="31" t="s">
        <v>3121</v>
      </c>
      <c r="N40" s="31" t="s">
        <v>68</v>
      </c>
      <c r="O40" s="31" t="s">
        <v>1</v>
      </c>
      <c r="P40" s="31" t="s">
        <v>31</v>
      </c>
      <c r="Q40" s="31">
        <v>-349.74</v>
      </c>
      <c r="R40" s="3">
        <v>-52751.13</v>
      </c>
      <c r="S40" s="3">
        <v>112737385.22</v>
      </c>
      <c r="T40" s="82">
        <f>VLOOKUP(Q40,'BANK STATEMENT REVISED'!T:T,1,0)</f>
        <v>-349.74</v>
      </c>
    </row>
    <row r="41" spans="1:20" ht="10.95" customHeight="1" x14ac:dyDescent="0.3">
      <c r="A41" s="30">
        <v>45231</v>
      </c>
      <c r="B41" s="72"/>
      <c r="C41" s="73"/>
      <c r="D41" s="36">
        <v>45231</v>
      </c>
      <c r="E41" s="28"/>
      <c r="F41" s="31">
        <v>42</v>
      </c>
      <c r="G41" s="31" t="s">
        <v>32</v>
      </c>
      <c r="H41" s="31" t="s">
        <v>3060</v>
      </c>
      <c r="I41" s="31" t="s">
        <v>3067</v>
      </c>
      <c r="J41" s="31">
        <v>21477224</v>
      </c>
      <c r="K41" s="28"/>
      <c r="L41" s="28"/>
      <c r="M41" s="31" t="s">
        <v>74</v>
      </c>
      <c r="N41" s="31" t="s">
        <v>66</v>
      </c>
      <c r="O41" s="31" t="s">
        <v>1</v>
      </c>
      <c r="P41" s="31" t="s">
        <v>31</v>
      </c>
      <c r="Q41" s="31">
        <v>-317.19</v>
      </c>
      <c r="R41" s="3">
        <v>-47483.53</v>
      </c>
      <c r="S41" s="3">
        <v>62376289.490000002</v>
      </c>
      <c r="T41" s="82">
        <f>VLOOKUP(Q41,'BANK STATEMENT REVISED'!T:T,1,0)</f>
        <v>-317.19</v>
      </c>
    </row>
    <row r="42" spans="1:20" ht="10.95" customHeight="1" x14ac:dyDescent="0.3">
      <c r="A42" s="30">
        <v>45240</v>
      </c>
      <c r="B42" s="72"/>
      <c r="C42" s="73"/>
      <c r="D42" s="36">
        <v>45231</v>
      </c>
      <c r="E42" s="28"/>
      <c r="F42" s="31">
        <v>42</v>
      </c>
      <c r="G42" s="31" t="s">
        <v>32</v>
      </c>
      <c r="H42" s="31" t="s">
        <v>3122</v>
      </c>
      <c r="I42" s="31" t="s">
        <v>3123</v>
      </c>
      <c r="J42" s="31">
        <v>23041577</v>
      </c>
      <c r="K42" s="28"/>
      <c r="L42" s="28"/>
      <c r="M42" s="31" t="s">
        <v>17</v>
      </c>
      <c r="N42" s="31" t="s">
        <v>64</v>
      </c>
      <c r="O42" s="31" t="s">
        <v>1</v>
      </c>
      <c r="P42" s="31" t="s">
        <v>31</v>
      </c>
      <c r="Q42" s="31">
        <v>-17.61</v>
      </c>
      <c r="R42" s="3">
        <v>-2656.11</v>
      </c>
      <c r="S42" s="3">
        <v>110905530.01000001</v>
      </c>
      <c r="T42" s="82">
        <f>VLOOKUP(Q42,'BANK STATEMENT REVISED'!T:T,1,0)</f>
        <v>-17.61</v>
      </c>
    </row>
    <row r="43" spans="1:20" ht="10.95" customHeight="1" x14ac:dyDescent="0.3">
      <c r="A43" s="30">
        <v>45239</v>
      </c>
      <c r="B43" s="72"/>
      <c r="C43" s="73"/>
      <c r="D43" s="36">
        <v>45231</v>
      </c>
      <c r="E43" s="28"/>
      <c r="F43" s="31">
        <v>42</v>
      </c>
      <c r="G43" s="31" t="s">
        <v>30</v>
      </c>
      <c r="H43" s="31" t="s">
        <v>3106</v>
      </c>
      <c r="I43" s="31" t="s">
        <v>3110</v>
      </c>
      <c r="J43" s="31">
        <v>23041369</v>
      </c>
      <c r="K43" s="28"/>
      <c r="L43" s="28"/>
      <c r="M43" s="31" t="s">
        <v>67</v>
      </c>
      <c r="N43" s="31" t="s">
        <v>66</v>
      </c>
      <c r="O43" s="31" t="s">
        <v>1</v>
      </c>
      <c r="P43" s="31" t="s">
        <v>28</v>
      </c>
      <c r="Q43" s="31">
        <v>167.68</v>
      </c>
      <c r="R43" s="3">
        <v>25253.01</v>
      </c>
      <c r="S43" s="3">
        <v>112874811.91</v>
      </c>
      <c r="T43" s="82">
        <f>VLOOKUP(Q43,'BANK STATEMENT REVISED'!T:T,1,0)</f>
        <v>167.68</v>
      </c>
    </row>
    <row r="44" spans="1:20" ht="10.95" customHeight="1" x14ac:dyDescent="0.3">
      <c r="A44" s="30">
        <v>45260</v>
      </c>
      <c r="B44" s="72"/>
      <c r="C44" s="73"/>
      <c r="D44" s="36">
        <v>45231</v>
      </c>
      <c r="E44" s="28"/>
      <c r="F44" s="31">
        <v>42</v>
      </c>
      <c r="G44" s="31" t="s">
        <v>30</v>
      </c>
      <c r="H44" s="31" t="s">
        <v>3218</v>
      </c>
      <c r="I44" s="31" t="s">
        <v>3221</v>
      </c>
      <c r="J44" s="31">
        <v>23041370</v>
      </c>
      <c r="K44" s="28"/>
      <c r="L44" s="28"/>
      <c r="M44" s="31" t="s">
        <v>111</v>
      </c>
      <c r="N44" s="31" t="s">
        <v>66</v>
      </c>
      <c r="O44" s="31" t="s">
        <v>1</v>
      </c>
      <c r="P44" s="31" t="s">
        <v>28</v>
      </c>
      <c r="Q44" s="31">
        <v>222.42</v>
      </c>
      <c r="R44" s="3">
        <v>33853.879999999997</v>
      </c>
      <c r="S44" s="3">
        <v>170800565.40000001</v>
      </c>
      <c r="T44" s="82">
        <f>VLOOKUP(Q44,'BANK STATEMENT REVISED'!T:T,1,0)</f>
        <v>222.42</v>
      </c>
    </row>
    <row r="45" spans="1:20" ht="10.95" customHeight="1" x14ac:dyDescent="0.3">
      <c r="A45" s="30">
        <v>45238</v>
      </c>
      <c r="B45" s="72"/>
      <c r="C45" s="73"/>
      <c r="D45" s="36">
        <v>45231</v>
      </c>
      <c r="E45" s="28"/>
      <c r="F45" s="31">
        <v>42</v>
      </c>
      <c r="G45" s="31" t="s">
        <v>30</v>
      </c>
      <c r="H45" s="31" t="s">
        <v>3094</v>
      </c>
      <c r="I45" s="31" t="s">
        <v>3097</v>
      </c>
      <c r="J45" s="31">
        <v>23041373</v>
      </c>
      <c r="K45" s="28"/>
      <c r="L45" s="28"/>
      <c r="M45" s="31" t="s">
        <v>3096</v>
      </c>
      <c r="N45" s="31" t="s">
        <v>66</v>
      </c>
      <c r="O45" s="31" t="s">
        <v>1</v>
      </c>
      <c r="P45" s="31" t="s">
        <v>28</v>
      </c>
      <c r="Q45" s="31">
        <v>656.86</v>
      </c>
      <c r="R45" s="3">
        <v>98775.94</v>
      </c>
      <c r="S45" s="3">
        <v>85173719.430000007</v>
      </c>
      <c r="T45" s="82">
        <f>VLOOKUP(Q45,'BANK STATEMENT REVISED'!T:T,1,0)</f>
        <v>656.86</v>
      </c>
    </row>
    <row r="46" spans="1:20" ht="10.95" customHeight="1" x14ac:dyDescent="0.3">
      <c r="A46" s="30">
        <v>45260</v>
      </c>
      <c r="B46" s="72"/>
      <c r="C46" s="73"/>
      <c r="D46" s="36">
        <v>45231</v>
      </c>
      <c r="E46" s="28"/>
      <c r="F46" s="31">
        <v>42</v>
      </c>
      <c r="G46" s="31" t="s">
        <v>30</v>
      </c>
      <c r="H46" s="31" t="s">
        <v>3214</v>
      </c>
      <c r="I46" s="31" t="s">
        <v>3217</v>
      </c>
      <c r="J46" s="31">
        <v>23041381</v>
      </c>
      <c r="K46" s="28"/>
      <c r="L46" s="28"/>
      <c r="M46" s="31" t="s">
        <v>12</v>
      </c>
      <c r="N46" s="31" t="s">
        <v>66</v>
      </c>
      <c r="O46" s="31" t="s">
        <v>1</v>
      </c>
      <c r="P46" s="31" t="s">
        <v>28</v>
      </c>
      <c r="Q46" s="31">
        <v>974.49</v>
      </c>
      <c r="R46" s="3">
        <v>148324.20000000001</v>
      </c>
      <c r="S46" s="3">
        <v>169827349.27000001</v>
      </c>
      <c r="T46" s="82">
        <f>VLOOKUP(Q46,'BANK STATEMENT REVISED'!T:T,1,0)</f>
        <v>974.49</v>
      </c>
    </row>
    <row r="47" spans="1:20" s="96" customFormat="1" ht="10.95" customHeight="1" x14ac:dyDescent="0.3">
      <c r="A47" s="89">
        <v>45260</v>
      </c>
      <c r="B47" s="90"/>
      <c r="C47" s="91"/>
      <c r="D47" s="92">
        <v>45231</v>
      </c>
      <c r="E47" s="93"/>
      <c r="F47" s="94">
        <v>42</v>
      </c>
      <c r="G47" s="94" t="s">
        <v>30</v>
      </c>
      <c r="H47" s="94" t="s">
        <v>3186</v>
      </c>
      <c r="I47" s="94" t="s">
        <v>3206</v>
      </c>
      <c r="J47" s="94">
        <v>23041522</v>
      </c>
      <c r="K47" s="93"/>
      <c r="L47" s="93"/>
      <c r="M47" s="94" t="s">
        <v>67</v>
      </c>
      <c r="N47" s="94" t="s">
        <v>68</v>
      </c>
      <c r="O47" s="94" t="s">
        <v>1</v>
      </c>
      <c r="P47" s="94" t="s">
        <v>28</v>
      </c>
      <c r="Q47" s="84">
        <v>1117.3900000000001</v>
      </c>
      <c r="R47" s="84">
        <v>170074.58</v>
      </c>
      <c r="S47" s="84">
        <v>182731023.53999999</v>
      </c>
      <c r="T47" s="95">
        <f>VLOOKUP(Q47,'BANK STATEMENT REVISED'!T:T,1,0)</f>
        <v>1117.3900000000001</v>
      </c>
    </row>
    <row r="48" spans="1:20" ht="10.95" customHeight="1" x14ac:dyDescent="0.3">
      <c r="A48" s="30">
        <v>45260</v>
      </c>
      <c r="B48" s="72"/>
      <c r="C48" s="73"/>
      <c r="D48" s="36">
        <v>45231</v>
      </c>
      <c r="E48" s="28"/>
      <c r="F48" s="31">
        <v>42</v>
      </c>
      <c r="G48" s="31" t="s">
        <v>30</v>
      </c>
      <c r="H48" s="31" t="s">
        <v>3194</v>
      </c>
      <c r="I48" s="31" t="s">
        <v>3211</v>
      </c>
      <c r="J48" s="31">
        <v>23041383</v>
      </c>
      <c r="K48" s="28"/>
      <c r="L48" s="28"/>
      <c r="M48" s="31" t="s">
        <v>3212</v>
      </c>
      <c r="N48" s="31" t="s">
        <v>66</v>
      </c>
      <c r="O48" s="31" t="s">
        <v>1</v>
      </c>
      <c r="P48" s="31" t="s">
        <v>28</v>
      </c>
      <c r="Q48" s="3">
        <v>1220.67</v>
      </c>
      <c r="R48" s="3">
        <v>185794.52</v>
      </c>
      <c r="S48" s="3">
        <v>169679025.06999999</v>
      </c>
      <c r="T48" s="82">
        <f>VLOOKUP(Q48,'BANK STATEMENT REVISED'!T:T,1,0)</f>
        <v>1220.67</v>
      </c>
    </row>
    <row r="49" spans="1:20" ht="10.95" customHeight="1" x14ac:dyDescent="0.3">
      <c r="A49" s="30">
        <v>45260</v>
      </c>
      <c r="B49" s="72"/>
      <c r="C49" s="73"/>
      <c r="D49" s="36">
        <v>45231</v>
      </c>
      <c r="E49" s="28"/>
      <c r="F49" s="31">
        <v>42</v>
      </c>
      <c r="G49" s="31" t="s">
        <v>30</v>
      </c>
      <c r="H49" s="31" t="s">
        <v>3214</v>
      </c>
      <c r="I49" s="31" t="s">
        <v>3216</v>
      </c>
      <c r="J49" s="31">
        <v>23041385</v>
      </c>
      <c r="K49" s="28"/>
      <c r="L49" s="28"/>
      <c r="M49" s="31" t="s">
        <v>670</v>
      </c>
      <c r="N49" s="31" t="s">
        <v>66</v>
      </c>
      <c r="O49" s="31" t="s">
        <v>1</v>
      </c>
      <c r="P49" s="31" t="s">
        <v>28</v>
      </c>
      <c r="Q49" s="3">
        <v>1279.3</v>
      </c>
      <c r="R49" s="3">
        <v>194718.42</v>
      </c>
      <c r="S49" s="3">
        <v>166318232.06999999</v>
      </c>
      <c r="T49" s="82">
        <f>VLOOKUP(Q49,'BANK STATEMENT REVISED'!T:T,1,0)</f>
        <v>1279.3</v>
      </c>
    </row>
    <row r="50" spans="1:20" ht="10.95" customHeight="1" x14ac:dyDescent="0.3">
      <c r="A50" s="30">
        <v>45260</v>
      </c>
      <c r="B50" s="72"/>
      <c r="C50" s="73"/>
      <c r="D50" s="36">
        <v>45231</v>
      </c>
      <c r="E50" s="28"/>
      <c r="F50" s="31">
        <v>42</v>
      </c>
      <c r="G50" s="31" t="s">
        <v>30</v>
      </c>
      <c r="H50" s="31" t="s">
        <v>3218</v>
      </c>
      <c r="I50" s="31" t="s">
        <v>3220</v>
      </c>
      <c r="J50" s="31">
        <v>23041386</v>
      </c>
      <c r="K50" s="28"/>
      <c r="L50" s="28"/>
      <c r="M50" s="31" t="s">
        <v>694</v>
      </c>
      <c r="N50" s="31" t="s">
        <v>66</v>
      </c>
      <c r="O50" s="31" t="s">
        <v>1</v>
      </c>
      <c r="P50" s="31" t="s">
        <v>28</v>
      </c>
      <c r="Q50" s="3">
        <v>1392.67</v>
      </c>
      <c r="R50" s="3">
        <v>211974.12</v>
      </c>
      <c r="S50" s="3">
        <v>170766711.52000001</v>
      </c>
      <c r="T50" s="82">
        <f>VLOOKUP(Q50,'BANK STATEMENT REVISED'!T:T,1,0)</f>
        <v>1392.67</v>
      </c>
    </row>
    <row r="51" spans="1:20" ht="10.95" customHeight="1" x14ac:dyDescent="0.3">
      <c r="A51" s="30">
        <v>45260</v>
      </c>
      <c r="B51" s="72"/>
      <c r="C51" s="73"/>
      <c r="D51" s="36">
        <v>45231</v>
      </c>
      <c r="E51" s="28"/>
      <c r="F51" s="31">
        <v>42</v>
      </c>
      <c r="G51" s="31" t="s">
        <v>30</v>
      </c>
      <c r="H51" s="31" t="s">
        <v>3209</v>
      </c>
      <c r="I51" s="31" t="s">
        <v>3210</v>
      </c>
      <c r="J51" s="31">
        <v>23041387</v>
      </c>
      <c r="K51" s="28"/>
      <c r="L51" s="28"/>
      <c r="M51" s="31" t="s">
        <v>703</v>
      </c>
      <c r="N51" s="31" t="s">
        <v>66</v>
      </c>
      <c r="O51" s="31" t="s">
        <v>1</v>
      </c>
      <c r="P51" s="31" t="s">
        <v>28</v>
      </c>
      <c r="Q51" s="3">
        <v>1404.08</v>
      </c>
      <c r="R51" s="3">
        <v>213710.81</v>
      </c>
      <c r="S51" s="3">
        <v>175554369.05000001</v>
      </c>
      <c r="T51" s="82">
        <f>VLOOKUP(Q51,'BANK STATEMENT REVISED'!T:T,1,0)</f>
        <v>1404.08</v>
      </c>
    </row>
    <row r="52" spans="1:20" ht="10.95" customHeight="1" x14ac:dyDescent="0.3">
      <c r="A52" s="30">
        <v>45239</v>
      </c>
      <c r="B52" s="72"/>
      <c r="C52" s="73"/>
      <c r="D52" s="36">
        <v>45231</v>
      </c>
      <c r="E52" s="28"/>
      <c r="F52" s="31">
        <v>42</v>
      </c>
      <c r="G52" s="31" t="s">
        <v>30</v>
      </c>
      <c r="H52" s="31" t="s">
        <v>3106</v>
      </c>
      <c r="I52" s="31" t="s">
        <v>3109</v>
      </c>
      <c r="J52" s="31">
        <v>23041388</v>
      </c>
      <c r="K52" s="28"/>
      <c r="L52" s="28"/>
      <c r="M52" s="31" t="s">
        <v>2626</v>
      </c>
      <c r="N52" s="31" t="s">
        <v>66</v>
      </c>
      <c r="O52" s="31" t="s">
        <v>1</v>
      </c>
      <c r="P52" s="31" t="s">
        <v>28</v>
      </c>
      <c r="Q52" s="3">
        <v>1544</v>
      </c>
      <c r="R52" s="3">
        <v>232530.12</v>
      </c>
      <c r="S52" s="3">
        <v>112849558.90000001</v>
      </c>
      <c r="T52" s="82">
        <f>VLOOKUP(Q52,'BANK STATEMENT REVISED'!T:T,1,0)</f>
        <v>1544</v>
      </c>
    </row>
    <row r="53" spans="1:20" ht="10.95" customHeight="1" x14ac:dyDescent="0.3">
      <c r="A53" s="30">
        <v>45253</v>
      </c>
      <c r="B53" s="72"/>
      <c r="C53" s="73"/>
      <c r="D53" s="36">
        <v>45231</v>
      </c>
      <c r="E53" s="28"/>
      <c r="F53" s="31">
        <v>42</v>
      </c>
      <c r="G53" s="31" t="s">
        <v>30</v>
      </c>
      <c r="H53" s="31" t="s">
        <v>3173</v>
      </c>
      <c r="I53" s="31" t="s">
        <v>3174</v>
      </c>
      <c r="J53" s="31">
        <v>23041391</v>
      </c>
      <c r="K53" s="28"/>
      <c r="L53" s="28"/>
      <c r="M53" s="31" t="s">
        <v>111</v>
      </c>
      <c r="N53" s="31" t="s">
        <v>66</v>
      </c>
      <c r="O53" s="31" t="s">
        <v>1</v>
      </c>
      <c r="P53" s="31" t="s">
        <v>28</v>
      </c>
      <c r="Q53" s="3">
        <v>2007</v>
      </c>
      <c r="R53" s="3">
        <v>304090.90999999997</v>
      </c>
      <c r="S53" s="3">
        <v>177902294.68000001</v>
      </c>
      <c r="T53" s="82">
        <f>VLOOKUP(Q53,'BANK STATEMENT REVISED'!T:T,1,0)</f>
        <v>2007</v>
      </c>
    </row>
    <row r="54" spans="1:20" ht="10.95" customHeight="1" x14ac:dyDescent="0.3">
      <c r="A54" s="30">
        <v>45238</v>
      </c>
      <c r="B54" s="72"/>
      <c r="C54" s="73"/>
      <c r="D54" s="36">
        <v>45231</v>
      </c>
      <c r="E54" s="28"/>
      <c r="F54" s="31">
        <v>42</v>
      </c>
      <c r="G54" s="31" t="s">
        <v>30</v>
      </c>
      <c r="H54" s="31" t="s">
        <v>3094</v>
      </c>
      <c r="I54" s="31" t="s">
        <v>3095</v>
      </c>
      <c r="J54" s="31">
        <v>23041528</v>
      </c>
      <c r="K54" s="28"/>
      <c r="L54" s="28"/>
      <c r="M54" s="31" t="s">
        <v>3096</v>
      </c>
      <c r="N54" s="31" t="s">
        <v>68</v>
      </c>
      <c r="O54" s="31" t="s">
        <v>1</v>
      </c>
      <c r="P54" s="31" t="s">
        <v>28</v>
      </c>
      <c r="Q54" s="3">
        <v>2223.6</v>
      </c>
      <c r="R54" s="3">
        <v>334375.94</v>
      </c>
      <c r="S54" s="3">
        <v>85074943.489999995</v>
      </c>
      <c r="T54" s="82">
        <f>VLOOKUP(Q54,'BANK STATEMENT REVISED'!T:T,1,0)</f>
        <v>2223.6</v>
      </c>
    </row>
    <row r="55" spans="1:20" ht="10.95" customHeight="1" x14ac:dyDescent="0.3">
      <c r="A55" s="30">
        <v>45238</v>
      </c>
      <c r="B55" s="72"/>
      <c r="C55" s="73"/>
      <c r="D55" s="36">
        <v>45231</v>
      </c>
      <c r="E55" s="28"/>
      <c r="F55" s="31">
        <v>42</v>
      </c>
      <c r="G55" s="31" t="s">
        <v>30</v>
      </c>
      <c r="H55" s="31" t="s">
        <v>3092</v>
      </c>
      <c r="I55" s="31" t="s">
        <v>3093</v>
      </c>
      <c r="J55" s="31">
        <v>23041393</v>
      </c>
      <c r="K55" s="28"/>
      <c r="L55" s="28"/>
      <c r="M55" s="31" t="s">
        <v>71</v>
      </c>
      <c r="N55" s="31" t="s">
        <v>66</v>
      </c>
      <c r="O55" s="31" t="s">
        <v>1</v>
      </c>
      <c r="P55" s="31" t="s">
        <v>28</v>
      </c>
      <c r="Q55" s="3">
        <v>2225.73</v>
      </c>
      <c r="R55" s="3">
        <v>334696.24</v>
      </c>
      <c r="S55" s="3">
        <v>84740567.549999997</v>
      </c>
      <c r="T55" s="82">
        <f>VLOOKUP(Q55,'BANK STATEMENT REVISED'!T:T,1,0)</f>
        <v>2225.73</v>
      </c>
    </row>
    <row r="56" spans="1:20" ht="10.95" customHeight="1" x14ac:dyDescent="0.3">
      <c r="A56" s="30">
        <v>45245</v>
      </c>
      <c r="B56" s="72"/>
      <c r="C56" s="73"/>
      <c r="D56" s="36">
        <v>45231</v>
      </c>
      <c r="E56" s="28"/>
      <c r="F56" s="31">
        <v>42</v>
      </c>
      <c r="G56" s="31" t="s">
        <v>30</v>
      </c>
      <c r="H56" s="31" t="s">
        <v>3141</v>
      </c>
      <c r="I56" s="31" t="s">
        <v>3142</v>
      </c>
      <c r="J56" s="31">
        <v>23041394</v>
      </c>
      <c r="K56" s="28"/>
      <c r="L56" s="28"/>
      <c r="M56" s="28"/>
      <c r="N56" s="31" t="s">
        <v>66</v>
      </c>
      <c r="O56" s="31" t="s">
        <v>1</v>
      </c>
      <c r="P56" s="31" t="s">
        <v>28</v>
      </c>
      <c r="Q56" s="3">
        <v>2519.7399999999998</v>
      </c>
      <c r="R56" s="3">
        <v>380625.38</v>
      </c>
      <c r="S56" s="3">
        <v>111286155.39</v>
      </c>
      <c r="T56" s="82">
        <f>VLOOKUP(Q56,'BANK STATEMENT REVISED'!T:T,1,0)</f>
        <v>2519.7399999999998</v>
      </c>
    </row>
    <row r="57" spans="1:20" ht="10.95" customHeight="1" x14ac:dyDescent="0.3">
      <c r="A57" s="30">
        <v>45239</v>
      </c>
      <c r="B57" s="72"/>
      <c r="C57" s="73"/>
      <c r="D57" s="36">
        <v>45231</v>
      </c>
      <c r="E57" s="28"/>
      <c r="F57" s="31">
        <v>42</v>
      </c>
      <c r="G57" s="31" t="s">
        <v>30</v>
      </c>
      <c r="H57" s="31" t="s">
        <v>3102</v>
      </c>
      <c r="I57" s="31" t="s">
        <v>3105</v>
      </c>
      <c r="J57" s="31">
        <v>23041396</v>
      </c>
      <c r="K57" s="28"/>
      <c r="L57" s="28"/>
      <c r="M57" s="31" t="s">
        <v>462</v>
      </c>
      <c r="N57" s="31" t="s">
        <v>66</v>
      </c>
      <c r="O57" s="31" t="s">
        <v>1</v>
      </c>
      <c r="P57" s="31" t="s">
        <v>28</v>
      </c>
      <c r="Q57" s="3">
        <v>2697.1</v>
      </c>
      <c r="R57" s="3">
        <v>406189.76</v>
      </c>
      <c r="S57" s="3">
        <v>118580515.23</v>
      </c>
      <c r="T57" s="82">
        <f>VLOOKUP(Q57,'BANK STATEMENT REVISED'!T:T,1,0)</f>
        <v>2697.1</v>
      </c>
    </row>
    <row r="58" spans="1:20" ht="10.95" customHeight="1" x14ac:dyDescent="0.3">
      <c r="A58" s="30">
        <v>45239</v>
      </c>
      <c r="B58" s="72"/>
      <c r="C58" s="73"/>
      <c r="D58" s="36">
        <v>45231</v>
      </c>
      <c r="E58" s="28"/>
      <c r="F58" s="31">
        <v>42</v>
      </c>
      <c r="G58" s="31" t="s">
        <v>30</v>
      </c>
      <c r="H58" s="31" t="s">
        <v>3102</v>
      </c>
      <c r="I58" s="31" t="s">
        <v>3104</v>
      </c>
      <c r="J58" s="31">
        <v>23041402</v>
      </c>
      <c r="K58" s="28"/>
      <c r="L58" s="28"/>
      <c r="M58" s="31" t="s">
        <v>388</v>
      </c>
      <c r="N58" s="31" t="s">
        <v>66</v>
      </c>
      <c r="O58" s="31" t="s">
        <v>1</v>
      </c>
      <c r="P58" s="31" t="s">
        <v>28</v>
      </c>
      <c r="Q58" s="3">
        <v>3156.29</v>
      </c>
      <c r="R58" s="3">
        <v>475344.88</v>
      </c>
      <c r="S58" s="3">
        <v>118174325.47</v>
      </c>
      <c r="T58" s="82">
        <f>VLOOKUP(Q58,'BANK STATEMENT REVISED'!T:T,1,0)</f>
        <v>3156.29</v>
      </c>
    </row>
    <row r="59" spans="1:20" ht="10.95" customHeight="1" x14ac:dyDescent="0.3">
      <c r="A59" s="30">
        <v>45252</v>
      </c>
      <c r="B59" s="72"/>
      <c r="C59" s="73"/>
      <c r="D59" s="36">
        <v>45231</v>
      </c>
      <c r="E59" s="28"/>
      <c r="F59" s="31">
        <v>42</v>
      </c>
      <c r="G59" s="31" t="s">
        <v>30</v>
      </c>
      <c r="H59" s="31" t="s">
        <v>3094</v>
      </c>
      <c r="I59" s="31" t="s">
        <v>3162</v>
      </c>
      <c r="J59" s="31">
        <v>23041406</v>
      </c>
      <c r="K59" s="28"/>
      <c r="L59" s="28"/>
      <c r="M59" s="31" t="s">
        <v>3163</v>
      </c>
      <c r="N59" s="31" t="s">
        <v>66</v>
      </c>
      <c r="O59" s="31" t="s">
        <v>1</v>
      </c>
      <c r="P59" s="31" t="s">
        <v>28</v>
      </c>
      <c r="Q59" s="3">
        <v>4015.19</v>
      </c>
      <c r="R59" s="3">
        <v>608362.12</v>
      </c>
      <c r="S59" s="3">
        <v>129557991.73999999</v>
      </c>
      <c r="T59" s="82">
        <f>VLOOKUP(Q59,'BANK STATEMENT REVISED'!T:T,1,0)</f>
        <v>4015.19</v>
      </c>
    </row>
    <row r="60" spans="1:20" ht="10.95" customHeight="1" x14ac:dyDescent="0.3">
      <c r="A60" s="30">
        <v>45260</v>
      </c>
      <c r="B60" s="72"/>
      <c r="C60" s="73"/>
      <c r="D60" s="36">
        <v>45231</v>
      </c>
      <c r="E60" s="28"/>
      <c r="F60" s="31">
        <v>42</v>
      </c>
      <c r="G60" s="31" t="s">
        <v>30</v>
      </c>
      <c r="H60" s="31" t="s">
        <v>3209</v>
      </c>
      <c r="I60" s="31" t="s">
        <v>3222</v>
      </c>
      <c r="J60" s="31">
        <v>23041533</v>
      </c>
      <c r="K60" s="28"/>
      <c r="L60" s="28"/>
      <c r="M60" s="31" t="s">
        <v>12</v>
      </c>
      <c r="N60" s="31" t="s">
        <v>68</v>
      </c>
      <c r="O60" s="31" t="s">
        <v>1</v>
      </c>
      <c r="P60" s="31" t="s">
        <v>28</v>
      </c>
      <c r="Q60" s="3">
        <v>4202.0600000000004</v>
      </c>
      <c r="R60" s="3">
        <v>639582.94999999995</v>
      </c>
      <c r="S60" s="3">
        <v>171440148.34999999</v>
      </c>
      <c r="T60" s="82">
        <f>VLOOKUP(Q60,'BANK STATEMENT REVISED'!T:T,1,0)</f>
        <v>4202.0600000000004</v>
      </c>
    </row>
    <row r="61" spans="1:20" ht="10.95" customHeight="1" x14ac:dyDescent="0.3">
      <c r="A61" s="30">
        <v>45260</v>
      </c>
      <c r="B61" s="72"/>
      <c r="C61" s="73"/>
      <c r="D61" s="36">
        <v>45231</v>
      </c>
      <c r="E61" s="28"/>
      <c r="F61" s="31">
        <v>42</v>
      </c>
      <c r="G61" s="31" t="s">
        <v>30</v>
      </c>
      <c r="H61" s="31" t="s">
        <v>3218</v>
      </c>
      <c r="I61" s="31" t="s">
        <v>3219</v>
      </c>
      <c r="J61" s="31">
        <v>23041416</v>
      </c>
      <c r="K61" s="28"/>
      <c r="L61" s="28"/>
      <c r="M61" s="31" t="s">
        <v>71</v>
      </c>
      <c r="N61" s="31" t="s">
        <v>66</v>
      </c>
      <c r="O61" s="31" t="s">
        <v>1</v>
      </c>
      <c r="P61" s="31" t="s">
        <v>28</v>
      </c>
      <c r="Q61" s="3">
        <v>4778.9399999999996</v>
      </c>
      <c r="R61" s="3">
        <v>727388.13</v>
      </c>
      <c r="S61" s="3">
        <v>170554737.40000001</v>
      </c>
      <c r="T61" s="82">
        <f>VLOOKUP(Q61,'BANK STATEMENT REVISED'!T:T,1,0)</f>
        <v>4778.9399999999996</v>
      </c>
    </row>
    <row r="62" spans="1:20" ht="10.95" customHeight="1" x14ac:dyDescent="0.3">
      <c r="A62" s="30">
        <v>45253</v>
      </c>
      <c r="B62" s="72"/>
      <c r="C62" s="73"/>
      <c r="D62" s="36">
        <v>45231</v>
      </c>
      <c r="E62" s="28"/>
      <c r="F62" s="31">
        <v>42</v>
      </c>
      <c r="G62" s="31" t="s">
        <v>30</v>
      </c>
      <c r="H62" s="31" t="s">
        <v>3173</v>
      </c>
      <c r="I62" s="31" t="s">
        <v>3175</v>
      </c>
      <c r="J62" s="31">
        <v>23041417</v>
      </c>
      <c r="K62" s="28"/>
      <c r="L62" s="28"/>
      <c r="M62" s="31" t="s">
        <v>75</v>
      </c>
      <c r="N62" s="31" t="s">
        <v>66</v>
      </c>
      <c r="O62" s="31" t="s">
        <v>1</v>
      </c>
      <c r="P62" s="31" t="s">
        <v>28</v>
      </c>
      <c r="Q62" s="3">
        <v>5367.52</v>
      </c>
      <c r="R62" s="3">
        <v>813260.61</v>
      </c>
      <c r="S62" s="3">
        <v>177598203.77000001</v>
      </c>
      <c r="T62" s="82">
        <f>VLOOKUP(Q62,'BANK STATEMENT REVISED'!T:T,1,0)</f>
        <v>5367.52</v>
      </c>
    </row>
    <row r="63" spans="1:20" ht="10.95" customHeight="1" x14ac:dyDescent="0.3">
      <c r="A63" s="30">
        <v>45239</v>
      </c>
      <c r="B63" s="72"/>
      <c r="C63" s="73"/>
      <c r="D63" s="36">
        <v>45231</v>
      </c>
      <c r="E63" s="28"/>
      <c r="F63" s="31">
        <v>42</v>
      </c>
      <c r="G63" s="31" t="s">
        <v>30</v>
      </c>
      <c r="H63" s="31" t="s">
        <v>3102</v>
      </c>
      <c r="I63" s="31" t="s">
        <v>3103</v>
      </c>
      <c r="J63" s="31">
        <v>23041418</v>
      </c>
      <c r="K63" s="28"/>
      <c r="L63" s="28"/>
      <c r="M63" s="28"/>
      <c r="N63" s="31" t="s">
        <v>66</v>
      </c>
      <c r="O63" s="31" t="s">
        <v>1</v>
      </c>
      <c r="P63" s="31" t="s">
        <v>28</v>
      </c>
      <c r="Q63" s="3">
        <v>6118.11</v>
      </c>
      <c r="R63" s="3">
        <v>921402.11</v>
      </c>
      <c r="S63" s="3">
        <v>117698980.59</v>
      </c>
      <c r="T63" s="82">
        <f>VLOOKUP(Q63,'BANK STATEMENT REVISED'!T:T,1,0)</f>
        <v>6118.11</v>
      </c>
    </row>
    <row r="64" spans="1:20" ht="10.95" customHeight="1" x14ac:dyDescent="0.3">
      <c r="A64" s="30">
        <v>45252</v>
      </c>
      <c r="B64" s="72"/>
      <c r="C64" s="73"/>
      <c r="D64" s="36">
        <v>45231</v>
      </c>
      <c r="E64" s="28"/>
      <c r="F64" s="31">
        <v>42</v>
      </c>
      <c r="G64" s="31" t="s">
        <v>30</v>
      </c>
      <c r="H64" s="31" t="s">
        <v>3166</v>
      </c>
      <c r="I64" s="31" t="s">
        <v>3167</v>
      </c>
      <c r="J64" s="31">
        <v>23041461</v>
      </c>
      <c r="K64" s="28"/>
      <c r="L64" s="28"/>
      <c r="M64" s="31" t="s">
        <v>1561</v>
      </c>
      <c r="N64" s="31" t="s">
        <v>65</v>
      </c>
      <c r="O64" s="31" t="s">
        <v>1</v>
      </c>
      <c r="P64" s="31" t="s">
        <v>28</v>
      </c>
      <c r="Q64" s="3">
        <v>6422.62</v>
      </c>
      <c r="R64" s="3">
        <v>971652.04</v>
      </c>
      <c r="S64" s="3">
        <v>154081601.36000001</v>
      </c>
      <c r="T64" s="82">
        <f>VLOOKUP(Q64,'BANK STATEMENT REVISED'!T:T,1,0)</f>
        <v>6422.62</v>
      </c>
    </row>
    <row r="65" spans="1:20" ht="10.95" customHeight="1" x14ac:dyDescent="0.3">
      <c r="A65" s="30">
        <v>45246</v>
      </c>
      <c r="B65" s="72"/>
      <c r="C65" s="73"/>
      <c r="D65" s="36">
        <v>45231</v>
      </c>
      <c r="E65" s="28"/>
      <c r="F65" s="31">
        <v>42</v>
      </c>
      <c r="G65" s="31" t="s">
        <v>30</v>
      </c>
      <c r="H65" s="31" t="s">
        <v>3147</v>
      </c>
      <c r="I65" s="31" t="s">
        <v>3148</v>
      </c>
      <c r="J65" s="31">
        <v>23041419</v>
      </c>
      <c r="K65" s="28"/>
      <c r="L65" s="28"/>
      <c r="M65" s="31" t="s">
        <v>703</v>
      </c>
      <c r="N65" s="31" t="s">
        <v>66</v>
      </c>
      <c r="O65" s="31" t="s">
        <v>1</v>
      </c>
      <c r="P65" s="31" t="s">
        <v>28</v>
      </c>
      <c r="Q65" s="3">
        <v>6517.33</v>
      </c>
      <c r="R65" s="3">
        <v>985980.33</v>
      </c>
      <c r="S65" s="3">
        <v>117431640.05</v>
      </c>
      <c r="T65" s="82">
        <f>VLOOKUP(Q65,'BANK STATEMENT REVISED'!T:T,1,0)</f>
        <v>6517.33</v>
      </c>
    </row>
    <row r="66" spans="1:20" ht="10.95" customHeight="1" x14ac:dyDescent="0.3">
      <c r="A66" s="30">
        <v>45258</v>
      </c>
      <c r="B66" s="72"/>
      <c r="C66" s="73"/>
      <c r="D66" s="36">
        <v>45231</v>
      </c>
      <c r="E66" s="28"/>
      <c r="F66" s="31">
        <v>42</v>
      </c>
      <c r="G66" s="31" t="s">
        <v>30</v>
      </c>
      <c r="H66" s="31" t="s">
        <v>3184</v>
      </c>
      <c r="I66" s="31" t="s">
        <v>3185</v>
      </c>
      <c r="J66" s="31">
        <v>23041420</v>
      </c>
      <c r="K66" s="28"/>
      <c r="L66" s="28"/>
      <c r="M66" s="31" t="s">
        <v>110</v>
      </c>
      <c r="N66" s="31" t="s">
        <v>66</v>
      </c>
      <c r="O66" s="31" t="s">
        <v>1</v>
      </c>
      <c r="P66" s="31" t="s">
        <v>28</v>
      </c>
      <c r="Q66" s="3">
        <v>7006.5</v>
      </c>
      <c r="R66" s="3">
        <v>1063201.82</v>
      </c>
      <c r="S66" s="3">
        <v>175392639.78999999</v>
      </c>
      <c r="T66" s="82">
        <f>VLOOKUP(Q66,'BANK STATEMENT REVISED'!T:T,1,0)</f>
        <v>7006.5</v>
      </c>
    </row>
    <row r="67" spans="1:20" ht="10.95" customHeight="1" x14ac:dyDescent="0.3">
      <c r="A67" s="30">
        <v>45246</v>
      </c>
      <c r="B67" s="72"/>
      <c r="C67" s="73"/>
      <c r="D67" s="36">
        <v>45231</v>
      </c>
      <c r="E67" s="28"/>
      <c r="F67" s="31">
        <v>42</v>
      </c>
      <c r="G67" s="31" t="s">
        <v>30</v>
      </c>
      <c r="H67" s="31" t="s">
        <v>3147</v>
      </c>
      <c r="I67" s="31" t="s">
        <v>3149</v>
      </c>
      <c r="J67" s="31">
        <v>23041422</v>
      </c>
      <c r="K67" s="28"/>
      <c r="L67" s="28"/>
      <c r="M67" s="31" t="s">
        <v>703</v>
      </c>
      <c r="N67" s="31" t="s">
        <v>66</v>
      </c>
      <c r="O67" s="31" t="s">
        <v>1</v>
      </c>
      <c r="P67" s="31" t="s">
        <v>28</v>
      </c>
      <c r="Q67" s="3">
        <v>7167.72</v>
      </c>
      <c r="R67" s="3">
        <v>1084375.19</v>
      </c>
      <c r="S67" s="3">
        <v>118516015.23999999</v>
      </c>
      <c r="T67" s="82">
        <f>VLOOKUP(Q67,'BANK STATEMENT REVISED'!T:T,1,0)</f>
        <v>7167.72</v>
      </c>
    </row>
    <row r="68" spans="1:20" ht="10.95" customHeight="1" x14ac:dyDescent="0.3">
      <c r="A68" s="30">
        <v>45252</v>
      </c>
      <c r="B68" s="72"/>
      <c r="C68" s="73"/>
      <c r="D68" s="36">
        <v>45231</v>
      </c>
      <c r="E68" s="28"/>
      <c r="F68" s="31">
        <v>42</v>
      </c>
      <c r="G68" s="31" t="s">
        <v>30</v>
      </c>
      <c r="H68" s="31" t="s">
        <v>3094</v>
      </c>
      <c r="I68" s="31" t="s">
        <v>3161</v>
      </c>
      <c r="J68" s="31">
        <v>23041423</v>
      </c>
      <c r="K68" s="28"/>
      <c r="L68" s="28"/>
      <c r="M68" s="31" t="s">
        <v>1960</v>
      </c>
      <c r="N68" s="31" t="s">
        <v>66</v>
      </c>
      <c r="O68" s="31" t="s">
        <v>1</v>
      </c>
      <c r="P68" s="31" t="s">
        <v>28</v>
      </c>
      <c r="Q68" s="3">
        <v>7193.25</v>
      </c>
      <c r="R68" s="3">
        <v>1089886.3600000001</v>
      </c>
      <c r="S68" s="3">
        <v>128949629.62</v>
      </c>
      <c r="T68" s="82">
        <f>VLOOKUP(Q68,'BANK STATEMENT REVISED'!T:T,1,0)</f>
        <v>7193.25</v>
      </c>
    </row>
    <row r="69" spans="1:20" ht="10.95" customHeight="1" x14ac:dyDescent="0.3">
      <c r="A69" s="30">
        <v>45253</v>
      </c>
      <c r="B69" s="72"/>
      <c r="C69" s="73"/>
      <c r="D69" s="36">
        <v>45231</v>
      </c>
      <c r="E69" s="28"/>
      <c r="F69" s="31">
        <v>42</v>
      </c>
      <c r="G69" s="31" t="s">
        <v>30</v>
      </c>
      <c r="H69" s="31" t="s">
        <v>3164</v>
      </c>
      <c r="I69" s="31" t="s">
        <v>3170</v>
      </c>
      <c r="J69" s="31">
        <v>23041432</v>
      </c>
      <c r="K69" s="28"/>
      <c r="L69" s="28"/>
      <c r="M69" s="31" t="s">
        <v>1277</v>
      </c>
      <c r="N69" s="31" t="s">
        <v>66</v>
      </c>
      <c r="O69" s="31" t="s">
        <v>1</v>
      </c>
      <c r="P69" s="31" t="s">
        <v>28</v>
      </c>
      <c r="Q69" s="3">
        <v>11472.8</v>
      </c>
      <c r="R69" s="3">
        <v>1738303.03</v>
      </c>
      <c r="S69" s="3">
        <v>156014208.31999999</v>
      </c>
      <c r="T69" s="82">
        <f>VLOOKUP(Q69,'BANK STATEMENT REVISED'!T:T,1,0)</f>
        <v>11472.8</v>
      </c>
    </row>
    <row r="70" spans="1:20" ht="10.95" customHeight="1" x14ac:dyDescent="0.3">
      <c r="A70" s="30">
        <v>45239</v>
      </c>
      <c r="B70" s="72"/>
      <c r="C70" s="73"/>
      <c r="D70" s="36">
        <v>45231</v>
      </c>
      <c r="E70" s="28"/>
      <c r="F70" s="31">
        <v>42</v>
      </c>
      <c r="G70" s="31" t="s">
        <v>30</v>
      </c>
      <c r="H70" s="31" t="s">
        <v>3106</v>
      </c>
      <c r="I70" s="31" t="s">
        <v>3108</v>
      </c>
      <c r="J70" s="31">
        <v>23041435</v>
      </c>
      <c r="K70" s="28"/>
      <c r="L70" s="28"/>
      <c r="M70" s="31" t="s">
        <v>72</v>
      </c>
      <c r="N70" s="31" t="s">
        <v>66</v>
      </c>
      <c r="O70" s="31" t="s">
        <v>1</v>
      </c>
      <c r="P70" s="31" t="s">
        <v>28</v>
      </c>
      <c r="Q70" s="3">
        <v>12959.42</v>
      </c>
      <c r="R70" s="3">
        <v>1951719.88</v>
      </c>
      <c r="S70" s="3">
        <v>112617028.78</v>
      </c>
      <c r="T70" s="82">
        <f>VLOOKUP(Q70,'BANK STATEMENT REVISED'!T:T,1,0)</f>
        <v>12959.42</v>
      </c>
    </row>
    <row r="71" spans="1:20" ht="10.95" customHeight="1" x14ac:dyDescent="0.3">
      <c r="A71" s="30">
        <v>45239</v>
      </c>
      <c r="B71" s="72"/>
      <c r="C71" s="73"/>
      <c r="D71" s="36">
        <v>45231</v>
      </c>
      <c r="E71" s="28"/>
      <c r="F71" s="31">
        <v>42</v>
      </c>
      <c r="G71" s="31" t="s">
        <v>30</v>
      </c>
      <c r="H71" s="31" t="s">
        <v>3106</v>
      </c>
      <c r="I71" s="31" t="s">
        <v>3107</v>
      </c>
      <c r="J71" s="31">
        <v>23041436</v>
      </c>
      <c r="K71" s="28"/>
      <c r="L71" s="28"/>
      <c r="M71" s="31" t="s">
        <v>1496</v>
      </c>
      <c r="N71" s="31" t="s">
        <v>66</v>
      </c>
      <c r="O71" s="31" t="s">
        <v>1</v>
      </c>
      <c r="P71" s="31" t="s">
        <v>28</v>
      </c>
      <c r="Q71" s="3">
        <v>14331.26</v>
      </c>
      <c r="R71" s="3">
        <v>2158322.29</v>
      </c>
      <c r="S71" s="3">
        <v>116279385.70999999</v>
      </c>
      <c r="T71" s="82">
        <f>VLOOKUP(Q71,'BANK STATEMENT REVISED'!T:T,1,0)</f>
        <v>14331.26</v>
      </c>
    </row>
    <row r="72" spans="1:20" ht="10.95" customHeight="1" x14ac:dyDescent="0.3">
      <c r="A72" s="30">
        <v>45253</v>
      </c>
      <c r="B72" s="72"/>
      <c r="C72" s="73"/>
      <c r="D72" s="36">
        <v>45231</v>
      </c>
      <c r="E72" s="28"/>
      <c r="F72" s="31">
        <v>42</v>
      </c>
      <c r="G72" s="31" t="s">
        <v>30</v>
      </c>
      <c r="H72" s="31" t="s">
        <v>3173</v>
      </c>
      <c r="I72" s="31" t="s">
        <v>3178</v>
      </c>
      <c r="J72" s="31">
        <v>23041437</v>
      </c>
      <c r="K72" s="28"/>
      <c r="L72" s="28"/>
      <c r="M72" s="31" t="s">
        <v>72</v>
      </c>
      <c r="N72" s="31" t="s">
        <v>66</v>
      </c>
      <c r="O72" s="31" t="s">
        <v>1</v>
      </c>
      <c r="P72" s="31" t="s">
        <v>28</v>
      </c>
      <c r="Q72" s="3">
        <v>14479.2</v>
      </c>
      <c r="R72" s="3">
        <v>2193818.1800000002</v>
      </c>
      <c r="S72" s="3">
        <v>176784943.16</v>
      </c>
      <c r="T72" s="82">
        <f>VLOOKUP(Q72,'BANK STATEMENT REVISED'!T:T,1,0)</f>
        <v>14479.2</v>
      </c>
    </row>
    <row r="73" spans="1:20" ht="10.95" customHeight="1" x14ac:dyDescent="0.3">
      <c r="A73" s="30">
        <v>45260</v>
      </c>
      <c r="B73" s="72"/>
      <c r="C73" s="73"/>
      <c r="D73" s="36">
        <v>45231</v>
      </c>
      <c r="E73" s="28"/>
      <c r="F73" s="31">
        <v>42</v>
      </c>
      <c r="G73" s="31" t="s">
        <v>30</v>
      </c>
      <c r="H73" s="31" t="s">
        <v>3214</v>
      </c>
      <c r="I73" s="31" t="s">
        <v>3215</v>
      </c>
      <c r="J73" s="31">
        <v>23041438</v>
      </c>
      <c r="K73" s="28"/>
      <c r="L73" s="28"/>
      <c r="M73" s="31" t="s">
        <v>16</v>
      </c>
      <c r="N73" s="31" t="s">
        <v>66</v>
      </c>
      <c r="O73" s="31" t="s">
        <v>1</v>
      </c>
      <c r="P73" s="31" t="s">
        <v>28</v>
      </c>
      <c r="Q73" s="3">
        <v>19742.349999999999</v>
      </c>
      <c r="R73" s="3">
        <v>3004923.9</v>
      </c>
      <c r="S73" s="3">
        <v>169323155.97</v>
      </c>
      <c r="T73" s="82">
        <f>VLOOKUP(Q73,'BANK STATEMENT REVISED'!T:T,1,0)</f>
        <v>19742.349999999999</v>
      </c>
    </row>
    <row r="74" spans="1:20" ht="10.95" customHeight="1" x14ac:dyDescent="0.3">
      <c r="A74" s="30">
        <v>45260</v>
      </c>
      <c r="B74" s="72"/>
      <c r="C74" s="73"/>
      <c r="D74" s="36">
        <v>45231</v>
      </c>
      <c r="E74" s="28"/>
      <c r="F74" s="31">
        <v>42</v>
      </c>
      <c r="G74" s="31" t="s">
        <v>30</v>
      </c>
      <c r="H74" s="31" t="s">
        <v>3209</v>
      </c>
      <c r="I74" s="31" t="s">
        <v>3223</v>
      </c>
      <c r="J74" s="31">
        <v>23041440</v>
      </c>
      <c r="K74" s="28"/>
      <c r="L74" s="28"/>
      <c r="M74" s="31" t="s">
        <v>478</v>
      </c>
      <c r="N74" s="31" t="s">
        <v>66</v>
      </c>
      <c r="O74" s="31" t="s">
        <v>1</v>
      </c>
      <c r="P74" s="31" t="s">
        <v>28</v>
      </c>
      <c r="Q74" s="3">
        <v>25626.35</v>
      </c>
      <c r="R74" s="3">
        <v>3900509.89</v>
      </c>
      <c r="S74" s="3">
        <v>175340658.24000001</v>
      </c>
      <c r="T74" s="82">
        <f>VLOOKUP(Q74,'BANK STATEMENT REVISED'!T:T,1,0)</f>
        <v>25626.35</v>
      </c>
    </row>
    <row r="75" spans="1:20" ht="10.95" customHeight="1" x14ac:dyDescent="0.3">
      <c r="A75" s="30">
        <v>45238</v>
      </c>
      <c r="B75" s="72"/>
      <c r="C75" s="73"/>
      <c r="D75" s="36">
        <v>45231</v>
      </c>
      <c r="E75" s="28"/>
      <c r="F75" s="31">
        <v>42</v>
      </c>
      <c r="G75" s="31" t="s">
        <v>30</v>
      </c>
      <c r="H75" s="31" t="s">
        <v>3084</v>
      </c>
      <c r="I75" s="31" t="s">
        <v>3085</v>
      </c>
      <c r="J75" s="31">
        <v>23041210</v>
      </c>
      <c r="K75" s="28"/>
      <c r="L75" s="28"/>
      <c r="M75" s="31" t="s">
        <v>2399</v>
      </c>
      <c r="N75" s="31" t="s">
        <v>64</v>
      </c>
      <c r="O75" s="31" t="s">
        <v>1</v>
      </c>
      <c r="P75" s="31" t="s">
        <v>28</v>
      </c>
      <c r="Q75" s="3">
        <v>29776</v>
      </c>
      <c r="R75" s="3">
        <v>4477593.9800000004</v>
      </c>
      <c r="S75" s="3">
        <v>82124929.959999993</v>
      </c>
      <c r="T75" s="82">
        <f>VLOOKUP(Q75,'BANK STATEMENT REVISED'!T:T,1,0)</f>
        <v>29776</v>
      </c>
    </row>
    <row r="76" spans="1:20" ht="10.95" customHeight="1" x14ac:dyDescent="0.3">
      <c r="A76" s="30">
        <v>45246</v>
      </c>
      <c r="B76" s="72"/>
      <c r="C76" s="73"/>
      <c r="D76" s="36">
        <v>45231</v>
      </c>
      <c r="E76" s="28"/>
      <c r="F76" s="31">
        <v>42</v>
      </c>
      <c r="G76" s="31" t="s">
        <v>30</v>
      </c>
      <c r="H76" s="31" t="s">
        <v>3145</v>
      </c>
      <c r="I76" s="31" t="s">
        <v>3146</v>
      </c>
      <c r="J76" s="31">
        <v>23041441</v>
      </c>
      <c r="K76" s="28"/>
      <c r="L76" s="28"/>
      <c r="M76" s="31" t="s">
        <v>627</v>
      </c>
      <c r="N76" s="31" t="s">
        <v>66</v>
      </c>
      <c r="O76" s="31" t="s">
        <v>1</v>
      </c>
      <c r="P76" s="31" t="s">
        <v>28</v>
      </c>
      <c r="Q76" s="3">
        <v>34081.69</v>
      </c>
      <c r="R76" s="3">
        <v>5156080.18</v>
      </c>
      <c r="S76" s="3">
        <v>116445659.72</v>
      </c>
      <c r="T76" s="82">
        <f>VLOOKUP(Q76,'BANK STATEMENT REVISED'!T:T,1,0)</f>
        <v>34081.69</v>
      </c>
    </row>
    <row r="77" spans="1:20" ht="10.95" customHeight="1" x14ac:dyDescent="0.3">
      <c r="A77" s="30">
        <v>45253</v>
      </c>
      <c r="B77" s="72"/>
      <c r="C77" s="73"/>
      <c r="D77" s="36">
        <v>45231</v>
      </c>
      <c r="E77" s="28"/>
      <c r="F77" s="31">
        <v>42</v>
      </c>
      <c r="G77" s="31" t="s">
        <v>30</v>
      </c>
      <c r="H77" s="31" t="s">
        <v>3176</v>
      </c>
      <c r="I77" s="31" t="s">
        <v>3177</v>
      </c>
      <c r="J77" s="31">
        <v>23041442</v>
      </c>
      <c r="K77" s="28"/>
      <c r="L77" s="28"/>
      <c r="M77" s="28"/>
      <c r="N77" s="31" t="s">
        <v>66</v>
      </c>
      <c r="O77" s="31" t="s">
        <v>1</v>
      </c>
      <c r="P77" s="31" t="s">
        <v>28</v>
      </c>
      <c r="Q77" s="3">
        <v>35131.050000000003</v>
      </c>
      <c r="R77" s="3">
        <v>5322886.3600000003</v>
      </c>
      <c r="S77" s="3">
        <v>172998818.91999999</v>
      </c>
      <c r="T77" s="82">
        <f>VLOOKUP(Q77,'BANK STATEMENT REVISED'!T:T,1,0)</f>
        <v>35131.050000000003</v>
      </c>
    </row>
    <row r="78" spans="1:20" ht="10.95" customHeight="1" x14ac:dyDescent="0.3">
      <c r="A78" s="30">
        <v>45260</v>
      </c>
      <c r="B78" s="72"/>
      <c r="C78" s="73"/>
      <c r="D78" s="36">
        <v>45231</v>
      </c>
      <c r="E78" s="28"/>
      <c r="F78" s="31">
        <v>42</v>
      </c>
      <c r="G78" s="31" t="s">
        <v>30</v>
      </c>
      <c r="H78" s="31" t="s">
        <v>3204</v>
      </c>
      <c r="I78" s="31" t="s">
        <v>3205</v>
      </c>
      <c r="J78" s="31">
        <v>23041464</v>
      </c>
      <c r="K78" s="28"/>
      <c r="L78" s="28"/>
      <c r="M78" s="31" t="s">
        <v>632</v>
      </c>
      <c r="N78" s="31" t="s">
        <v>65</v>
      </c>
      <c r="O78" s="31" t="s">
        <v>1</v>
      </c>
      <c r="P78" s="31" t="s">
        <v>28</v>
      </c>
      <c r="Q78" s="3">
        <v>35143.800000000003</v>
      </c>
      <c r="R78" s="3">
        <v>5349132.42</v>
      </c>
      <c r="S78" s="3">
        <v>180249740.43000001</v>
      </c>
      <c r="T78" s="82">
        <f>VLOOKUP(Q78,'BANK STATEMENT REVISED'!T:T,1,0)</f>
        <v>35143.800000000003</v>
      </c>
    </row>
    <row r="79" spans="1:20" ht="10.95" customHeight="1" x14ac:dyDescent="0.3">
      <c r="A79" s="30">
        <v>45232</v>
      </c>
      <c r="B79" s="72"/>
      <c r="C79" s="73"/>
      <c r="D79" s="36">
        <v>45231</v>
      </c>
      <c r="E79" s="28"/>
      <c r="F79" s="31">
        <v>42</v>
      </c>
      <c r="G79" s="31" t="s">
        <v>30</v>
      </c>
      <c r="H79" s="31" t="s">
        <v>3060</v>
      </c>
      <c r="I79" s="31" t="s">
        <v>3081</v>
      </c>
      <c r="J79" s="31">
        <v>21477155</v>
      </c>
      <c r="K79" s="28"/>
      <c r="L79" s="28"/>
      <c r="M79" s="31" t="s">
        <v>12</v>
      </c>
      <c r="N79" s="31" t="s">
        <v>66</v>
      </c>
      <c r="O79" s="31" t="s">
        <v>1</v>
      </c>
      <c r="P79" s="31" t="s">
        <v>28</v>
      </c>
      <c r="Q79" s="3">
        <v>54725.4</v>
      </c>
      <c r="R79" s="3">
        <v>8192425.1500000004</v>
      </c>
      <c r="S79" s="3">
        <v>74364541.069999993</v>
      </c>
      <c r="T79" s="82">
        <f>VLOOKUP(Q79,'BANK STATEMENT REVISED'!T:T,1,0)</f>
        <v>54725.4</v>
      </c>
    </row>
    <row r="80" spans="1:20" ht="10.95" customHeight="1" x14ac:dyDescent="0.3">
      <c r="A80" s="30">
        <v>45253</v>
      </c>
      <c r="B80" s="72"/>
      <c r="C80" s="73"/>
      <c r="D80" s="36">
        <v>45231</v>
      </c>
      <c r="E80" s="28"/>
      <c r="F80" s="31">
        <v>42</v>
      </c>
      <c r="G80" s="31" t="s">
        <v>30</v>
      </c>
      <c r="H80" s="31" t="s">
        <v>3164</v>
      </c>
      <c r="I80" s="31" t="s">
        <v>3171</v>
      </c>
      <c r="J80" s="31">
        <v>23041445</v>
      </c>
      <c r="K80" s="28"/>
      <c r="L80" s="28"/>
      <c r="M80" s="31" t="s">
        <v>75</v>
      </c>
      <c r="N80" s="31" t="s">
        <v>66</v>
      </c>
      <c r="O80" s="31" t="s">
        <v>1</v>
      </c>
      <c r="P80" s="31" t="s">
        <v>28</v>
      </c>
      <c r="Q80" s="3">
        <v>76323.08</v>
      </c>
      <c r="R80" s="3">
        <v>11564103.029999999</v>
      </c>
      <c r="S80" s="3">
        <v>167578311.34999999</v>
      </c>
      <c r="T80" s="82">
        <f>VLOOKUP(Q80,'BANK STATEMENT REVISED'!T:T,1,0)</f>
        <v>76323.08</v>
      </c>
    </row>
    <row r="81" spans="1:20" ht="10.95" customHeight="1" x14ac:dyDescent="0.3">
      <c r="A81" s="30">
        <v>45252</v>
      </c>
      <c r="B81" s="72"/>
      <c r="C81" s="73"/>
      <c r="D81" s="36">
        <v>45231</v>
      </c>
      <c r="E81" s="28"/>
      <c r="F81" s="31">
        <v>42</v>
      </c>
      <c r="G81" s="31" t="s">
        <v>30</v>
      </c>
      <c r="H81" s="31" t="s">
        <v>3094</v>
      </c>
      <c r="I81" s="31" t="s">
        <v>3160</v>
      </c>
      <c r="J81" s="31">
        <v>23041447</v>
      </c>
      <c r="K81" s="28"/>
      <c r="L81" s="28"/>
      <c r="M81" s="28"/>
      <c r="N81" s="31" t="s">
        <v>66</v>
      </c>
      <c r="O81" s="31" t="s">
        <v>1</v>
      </c>
      <c r="P81" s="31" t="s">
        <v>28</v>
      </c>
      <c r="Q81" s="3">
        <v>86072.07</v>
      </c>
      <c r="R81" s="3">
        <v>13041222.73</v>
      </c>
      <c r="S81" s="3">
        <v>127859743.26000001</v>
      </c>
      <c r="T81" s="82">
        <f>VLOOKUP(Q81,'BANK STATEMENT REVISED'!T:T,1,0)</f>
        <v>86072.07</v>
      </c>
    </row>
    <row r="82" spans="1:20" ht="10.95" customHeight="1" x14ac:dyDescent="0.3">
      <c r="A82" s="30">
        <v>45238</v>
      </c>
      <c r="B82" s="72"/>
      <c r="C82" s="73"/>
      <c r="D82" s="36">
        <v>45231</v>
      </c>
      <c r="E82" s="28"/>
      <c r="F82" s="31">
        <v>42</v>
      </c>
      <c r="G82" s="31" t="s">
        <v>30</v>
      </c>
      <c r="H82" s="31" t="s">
        <v>3084</v>
      </c>
      <c r="I82" s="31" t="s">
        <v>3086</v>
      </c>
      <c r="J82" s="31">
        <v>23041449</v>
      </c>
      <c r="K82" s="28"/>
      <c r="L82" s="28"/>
      <c r="M82" s="31" t="s">
        <v>109</v>
      </c>
      <c r="N82" s="31" t="s">
        <v>66</v>
      </c>
      <c r="O82" s="31" t="s">
        <v>1</v>
      </c>
      <c r="P82" s="31" t="s">
        <v>28</v>
      </c>
      <c r="Q82" s="3">
        <v>137289.54999999999</v>
      </c>
      <c r="R82" s="3">
        <v>20645045.109999999</v>
      </c>
      <c r="S82" s="3">
        <v>105818764.54000001</v>
      </c>
      <c r="T82" s="82">
        <f>VLOOKUP(Q82,'BANK STATEMENT REVISED'!T:T,1,0)</f>
        <v>137289.54999999999</v>
      </c>
    </row>
    <row r="83" spans="1:20" ht="10.95" customHeight="1" x14ac:dyDescent="0.3">
      <c r="A83" s="30">
        <v>45253</v>
      </c>
      <c r="B83" s="72"/>
      <c r="C83" s="73"/>
      <c r="D83" s="36">
        <v>45231</v>
      </c>
      <c r="E83" s="28"/>
      <c r="F83" s="31">
        <v>42</v>
      </c>
      <c r="G83" s="31" t="s">
        <v>30</v>
      </c>
      <c r="H83" s="31" t="s">
        <v>3179</v>
      </c>
      <c r="I83" s="31" t="s">
        <v>3181</v>
      </c>
      <c r="J83" s="31">
        <v>23041531</v>
      </c>
      <c r="K83" s="28"/>
      <c r="L83" s="28"/>
      <c r="M83" s="31" t="s">
        <v>72</v>
      </c>
      <c r="N83" s="31" t="s">
        <v>68</v>
      </c>
      <c r="O83" s="31" t="s">
        <v>1</v>
      </c>
      <c r="P83" s="31" t="s">
        <v>28</v>
      </c>
      <c r="Q83" s="3">
        <v>3433.98</v>
      </c>
      <c r="R83" s="3">
        <v>520300</v>
      </c>
      <c r="S83" s="3">
        <v>173519118.91999999</v>
      </c>
      <c r="T83" s="82" t="e">
        <f>VLOOKUP(Q83,'BANK STATEMENT REVISED'!T:T,1,0)</f>
        <v>#N/A</v>
      </c>
    </row>
    <row r="84" spans="1:20" ht="10.95" customHeight="1" x14ac:dyDescent="0.3">
      <c r="A84" s="30">
        <v>45253</v>
      </c>
      <c r="B84" s="72"/>
      <c r="C84" s="73"/>
      <c r="D84" s="36">
        <v>45231</v>
      </c>
      <c r="E84" s="28"/>
      <c r="F84" s="31">
        <v>42</v>
      </c>
      <c r="G84" s="31" t="s">
        <v>30</v>
      </c>
      <c r="H84" s="31" t="s">
        <v>3179</v>
      </c>
      <c r="I84" s="31" t="s">
        <v>3180</v>
      </c>
      <c r="J84" s="31">
        <v>23041421</v>
      </c>
      <c r="K84" s="28"/>
      <c r="L84" s="28"/>
      <c r="M84" s="31" t="s">
        <v>72</v>
      </c>
      <c r="N84" s="31" t="s">
        <v>66</v>
      </c>
      <c r="O84" s="31" t="s">
        <v>1</v>
      </c>
      <c r="P84" s="31" t="s">
        <v>28</v>
      </c>
      <c r="Q84" s="3">
        <v>7075.24</v>
      </c>
      <c r="R84" s="3">
        <v>1072006.06</v>
      </c>
      <c r="S84" s="3">
        <v>174591124.97999999</v>
      </c>
      <c r="T84" s="82" t="e">
        <f>VLOOKUP(Q84,'BANK STATEMENT REVISED'!T:T,1,0)</f>
        <v>#N/A</v>
      </c>
    </row>
    <row r="85" spans="1:20" ht="10.95" customHeight="1" x14ac:dyDescent="0.3">
      <c r="A85" s="30">
        <v>45239</v>
      </c>
      <c r="B85" s="72"/>
      <c r="C85" s="73"/>
      <c r="D85" s="36">
        <v>45231</v>
      </c>
      <c r="E85" s="28"/>
      <c r="F85" s="31">
        <v>42</v>
      </c>
      <c r="G85" s="31" t="s">
        <v>30</v>
      </c>
      <c r="H85" s="31" t="s">
        <v>3100</v>
      </c>
      <c r="I85" s="31" t="s">
        <v>3113</v>
      </c>
      <c r="J85" s="31">
        <v>23041535</v>
      </c>
      <c r="K85" s="28"/>
      <c r="L85" s="28"/>
      <c r="M85" s="31" t="s">
        <v>72</v>
      </c>
      <c r="N85" s="31" t="s">
        <v>68</v>
      </c>
      <c r="O85" s="31" t="s">
        <v>1</v>
      </c>
      <c r="P85" s="31" t="s">
        <v>28</v>
      </c>
      <c r="Q85" s="3">
        <v>4438.41</v>
      </c>
      <c r="R85" s="3">
        <v>668435.24</v>
      </c>
      <c r="S85" s="3">
        <v>114121063.42</v>
      </c>
      <c r="T85" s="82" t="e">
        <f>VLOOKUP(Q85,'BANK STATEMENT REVISED'!T:T,1,0)</f>
        <v>#N/A</v>
      </c>
    </row>
    <row r="86" spans="1:20" ht="10.95" customHeight="1" x14ac:dyDescent="0.3">
      <c r="A86" s="30">
        <v>45239</v>
      </c>
      <c r="B86" s="72"/>
      <c r="C86" s="73"/>
      <c r="D86" s="36">
        <v>45231</v>
      </c>
      <c r="E86" s="28"/>
      <c r="F86" s="31">
        <v>42</v>
      </c>
      <c r="G86" s="31" t="s">
        <v>30</v>
      </c>
      <c r="H86" s="31" t="s">
        <v>3100</v>
      </c>
      <c r="I86" s="31" t="s">
        <v>3114</v>
      </c>
      <c r="J86" s="31">
        <v>23041443</v>
      </c>
      <c r="K86" s="28"/>
      <c r="L86" s="28"/>
      <c r="M86" s="31" t="s">
        <v>72</v>
      </c>
      <c r="N86" s="31" t="s">
        <v>66</v>
      </c>
      <c r="O86" s="31" t="s">
        <v>1</v>
      </c>
      <c r="P86" s="31" t="s">
        <v>28</v>
      </c>
      <c r="Q86" s="3">
        <v>38852.03</v>
      </c>
      <c r="R86" s="3">
        <v>5851209.3399999999</v>
      </c>
      <c r="S86" s="3">
        <v>124431724.56999999</v>
      </c>
      <c r="T86" s="82" t="e">
        <f>VLOOKUP(Q86,'BANK STATEMENT REVISED'!T:T,1,0)</f>
        <v>#N/A</v>
      </c>
    </row>
    <row r="87" spans="1:20" ht="10.95" customHeight="1" x14ac:dyDescent="0.3">
      <c r="A87" s="30">
        <v>45260</v>
      </c>
      <c r="B87" s="72"/>
      <c r="C87" s="73"/>
      <c r="D87" s="36">
        <v>45231</v>
      </c>
      <c r="E87" s="28"/>
      <c r="F87" s="31">
        <v>42</v>
      </c>
      <c r="G87" s="31" t="s">
        <v>30</v>
      </c>
      <c r="H87" s="31" t="s">
        <v>3186</v>
      </c>
      <c r="I87" s="31" t="s">
        <v>3207</v>
      </c>
      <c r="J87" s="31">
        <v>23041534</v>
      </c>
      <c r="K87" s="28"/>
      <c r="L87" s="28"/>
      <c r="M87" s="31" t="s">
        <v>70</v>
      </c>
      <c r="N87" s="31" t="s">
        <v>68</v>
      </c>
      <c r="O87" s="31" t="s">
        <v>1</v>
      </c>
      <c r="P87" s="31" t="s">
        <v>28</v>
      </c>
      <c r="Q87" s="3">
        <v>4209.55</v>
      </c>
      <c r="R87" s="3">
        <v>640722.98</v>
      </c>
      <c r="S87" s="3">
        <v>174900608.00999999</v>
      </c>
      <c r="T87" s="82" t="e">
        <f>VLOOKUP(Q87,'BANK STATEMENT REVISED'!T:T,1,0)</f>
        <v>#N/A</v>
      </c>
    </row>
    <row r="88" spans="1:20" ht="10.95" customHeight="1" x14ac:dyDescent="0.3">
      <c r="A88" s="30">
        <v>45260</v>
      </c>
      <c r="B88" s="72"/>
      <c r="C88" s="73"/>
      <c r="D88" s="36">
        <v>45231</v>
      </c>
      <c r="E88" s="28"/>
      <c r="F88" s="31">
        <v>42</v>
      </c>
      <c r="G88" s="31" t="s">
        <v>30</v>
      </c>
      <c r="H88" s="31" t="s">
        <v>3186</v>
      </c>
      <c r="I88" s="31" t="s">
        <v>3224</v>
      </c>
      <c r="J88" s="31">
        <v>23041429</v>
      </c>
      <c r="K88" s="28"/>
      <c r="L88" s="28"/>
      <c r="M88" s="31" t="s">
        <v>70</v>
      </c>
      <c r="N88" s="31" t="s">
        <v>66</v>
      </c>
      <c r="O88" s="31" t="s">
        <v>1</v>
      </c>
      <c r="P88" s="31" t="s">
        <v>28</v>
      </c>
      <c r="Q88" s="3">
        <v>10405.700000000001</v>
      </c>
      <c r="R88" s="3">
        <v>1583820.4</v>
      </c>
      <c r="S88" s="3">
        <v>181833560.83000001</v>
      </c>
      <c r="T88" s="82" t="e">
        <f>VLOOKUP(Q88,'BANK STATEMENT REVISED'!T:T,1,0)</f>
        <v>#N/A</v>
      </c>
    </row>
    <row r="89" spans="1:20" ht="10.95" customHeight="1" x14ac:dyDescent="0.3">
      <c r="A89" s="30">
        <v>45252</v>
      </c>
      <c r="B89" s="72"/>
      <c r="C89" s="73"/>
      <c r="D89" s="36">
        <v>45231</v>
      </c>
      <c r="E89" s="28"/>
      <c r="F89" s="31">
        <v>42</v>
      </c>
      <c r="G89" s="31" t="s">
        <v>30</v>
      </c>
      <c r="H89" s="31" t="s">
        <v>3094</v>
      </c>
      <c r="I89" s="31" t="s">
        <v>3159</v>
      </c>
      <c r="J89" s="31">
        <v>23041450</v>
      </c>
      <c r="K89" s="28"/>
      <c r="L89" s="28"/>
      <c r="M89" s="31" t="s">
        <v>67</v>
      </c>
      <c r="N89" s="31" t="s">
        <v>66</v>
      </c>
      <c r="O89" s="31" t="s">
        <v>1</v>
      </c>
      <c r="P89" s="31" t="s">
        <v>28</v>
      </c>
      <c r="Q89" s="3">
        <v>155442.92000000001</v>
      </c>
      <c r="R89" s="3">
        <v>23551957.579999998</v>
      </c>
      <c r="S89" s="3">
        <v>153557375.08000001</v>
      </c>
      <c r="T89" s="82">
        <f>VLOOKUP(Q89,'BANK STATEMENT REVISED'!T:T,1,0)</f>
        <v>155442.92000000001</v>
      </c>
    </row>
    <row r="90" spans="1:20" ht="10.95" customHeight="1" x14ac:dyDescent="0.3">
      <c r="A90" s="30"/>
      <c r="B90" s="72"/>
      <c r="C90" s="73"/>
      <c r="D90" s="36"/>
      <c r="E90" s="28"/>
      <c r="F90" s="31"/>
      <c r="G90" s="31"/>
      <c r="H90" s="31"/>
      <c r="I90" s="31"/>
      <c r="J90" s="31"/>
      <c r="K90" s="28"/>
      <c r="L90" s="28"/>
      <c r="M90" s="31"/>
      <c r="N90" s="31"/>
      <c r="O90" s="31"/>
      <c r="P90" s="3">
        <f>SUM(Q10:Q89)</f>
        <v>764035.52</v>
      </c>
      <c r="R90" s="3"/>
      <c r="S90" s="3"/>
    </row>
    <row r="91" spans="1:20" ht="10.95" customHeight="1" x14ac:dyDescent="0.3">
      <c r="A91" s="30"/>
      <c r="B91" s="72"/>
      <c r="C91" s="73"/>
      <c r="D91" s="36"/>
      <c r="E91" s="28"/>
      <c r="F91" s="31"/>
      <c r="G91" s="31"/>
      <c r="H91" s="31"/>
      <c r="I91" s="31"/>
      <c r="J91" s="31"/>
      <c r="K91" s="28"/>
      <c r="L91" s="28"/>
      <c r="M91" s="31"/>
      <c r="N91" s="31"/>
      <c r="O91" s="31"/>
      <c r="P91" s="31"/>
      <c r="Q91" s="3"/>
      <c r="R91" s="3"/>
      <c r="S91" s="3"/>
    </row>
    <row r="92" spans="1:20" ht="10.95" customHeight="1" x14ac:dyDescent="0.3">
      <c r="A92" s="30"/>
      <c r="B92" s="72"/>
      <c r="C92" s="73"/>
      <c r="D92" s="36"/>
      <c r="E92" s="28"/>
      <c r="F92" s="31"/>
      <c r="G92" s="31"/>
      <c r="H92" s="31"/>
      <c r="I92" s="31"/>
      <c r="J92" s="31"/>
      <c r="K92" s="28"/>
      <c r="L92" s="28"/>
      <c r="M92" s="31"/>
      <c r="N92" s="31"/>
      <c r="O92" s="31"/>
      <c r="P92" s="31"/>
      <c r="Q92" s="3"/>
      <c r="R92" s="3"/>
      <c r="S92" s="3"/>
    </row>
    <row r="93" spans="1:20" ht="10.95" customHeight="1" x14ac:dyDescent="0.3">
      <c r="A93" s="30"/>
      <c r="B93" s="72"/>
      <c r="C93" s="73"/>
      <c r="D93" s="36"/>
      <c r="E93" s="28"/>
      <c r="F93" s="31"/>
      <c r="G93" s="31"/>
      <c r="H93" s="31"/>
      <c r="I93" s="31"/>
      <c r="J93" s="31"/>
      <c r="K93" s="28"/>
      <c r="L93" s="28"/>
      <c r="M93" s="31"/>
      <c r="N93" s="31"/>
      <c r="O93" s="31"/>
      <c r="P93" s="31"/>
      <c r="Q93" s="3"/>
      <c r="R93" s="3"/>
      <c r="S93" s="3"/>
    </row>
    <row r="94" spans="1:20" ht="10.95" customHeight="1" x14ac:dyDescent="0.3">
      <c r="A94" s="30"/>
      <c r="B94" s="72"/>
      <c r="C94" s="73"/>
      <c r="D94" s="36"/>
      <c r="E94" s="28"/>
      <c r="F94" s="31"/>
      <c r="G94" s="31"/>
      <c r="H94" s="31"/>
      <c r="I94" s="31"/>
      <c r="J94" s="31"/>
      <c r="K94" s="28"/>
      <c r="L94" s="28"/>
      <c r="M94" s="31"/>
      <c r="N94" s="31"/>
      <c r="O94" s="31"/>
      <c r="P94" s="31"/>
      <c r="Q94" s="3"/>
      <c r="R94" s="3"/>
      <c r="S94" s="3"/>
    </row>
    <row r="95" spans="1:20" ht="10.95" customHeight="1" x14ac:dyDescent="0.3">
      <c r="A95" s="30">
        <v>45252</v>
      </c>
      <c r="B95" s="72"/>
      <c r="C95" s="73"/>
      <c r="D95" s="36">
        <v>45231</v>
      </c>
      <c r="E95" s="28"/>
      <c r="F95" s="31">
        <v>42</v>
      </c>
      <c r="G95" s="31" t="s">
        <v>30</v>
      </c>
      <c r="H95" s="31" t="s">
        <v>3164</v>
      </c>
      <c r="I95" s="31" t="s">
        <v>3165</v>
      </c>
      <c r="J95" s="31">
        <v>23041399</v>
      </c>
      <c r="K95" s="28"/>
      <c r="L95" s="28"/>
      <c r="M95" s="31" t="s">
        <v>2414</v>
      </c>
      <c r="N95" s="31" t="s">
        <v>66</v>
      </c>
      <c r="O95" s="31" t="s">
        <v>1</v>
      </c>
      <c r="P95" s="31" t="s">
        <v>28</v>
      </c>
      <c r="Q95" s="81">
        <v>2953.01</v>
      </c>
      <c r="R95" s="3">
        <v>447425.76</v>
      </c>
      <c r="S95" s="3">
        <v>130005417.5</v>
      </c>
      <c r="T95" s="82" t="e">
        <f>VLOOKUP(Q95,'BANK STATEMENT REVISED'!T:T,1,0)</f>
        <v>#N/A</v>
      </c>
    </row>
    <row r="96" spans="1:20" ht="10.95" customHeight="1" x14ac:dyDescent="0.3">
      <c r="A96" s="30">
        <v>45252</v>
      </c>
      <c r="B96" s="72"/>
      <c r="C96" s="73"/>
      <c r="D96" s="36">
        <v>45231</v>
      </c>
      <c r="E96" s="28"/>
      <c r="F96" s="31">
        <v>42</v>
      </c>
      <c r="G96" s="31" t="s">
        <v>32</v>
      </c>
      <c r="H96" s="31" t="s">
        <v>3150</v>
      </c>
      <c r="I96" s="31" t="s">
        <v>3168</v>
      </c>
      <c r="J96" s="31">
        <v>23041619</v>
      </c>
      <c r="K96" s="28"/>
      <c r="L96" s="28"/>
      <c r="M96" s="31" t="s">
        <v>2414</v>
      </c>
      <c r="N96" s="31" t="s">
        <v>68</v>
      </c>
      <c r="O96" s="31" t="s">
        <v>1</v>
      </c>
      <c r="P96" s="31" t="s">
        <v>31</v>
      </c>
      <c r="Q96" s="81">
        <v>-2953.01</v>
      </c>
      <c r="R96" s="3">
        <v>-447425.76</v>
      </c>
      <c r="S96" s="3">
        <v>153109949.31999999</v>
      </c>
      <c r="T96" s="82" t="e">
        <f>VLOOKUP(Q96,'BANK STATEMENT REVISED'!T:T,1,0)</f>
        <v>#N/A</v>
      </c>
    </row>
    <row r="97" spans="1:20" ht="10.95" customHeight="1" x14ac:dyDescent="0.3">
      <c r="A97" s="30">
        <v>45232</v>
      </c>
      <c r="B97" s="72"/>
      <c r="C97" s="73"/>
      <c r="D97" s="36">
        <v>45231</v>
      </c>
      <c r="E97" s="28"/>
      <c r="F97" s="31">
        <v>42</v>
      </c>
      <c r="G97" s="31" t="s">
        <v>30</v>
      </c>
      <c r="H97" s="31" t="s">
        <v>3060</v>
      </c>
      <c r="I97" s="31" t="s">
        <v>3080</v>
      </c>
      <c r="J97" s="31">
        <v>21477204</v>
      </c>
      <c r="K97" s="28"/>
      <c r="L97" s="28"/>
      <c r="M97" s="31" t="s">
        <v>2414</v>
      </c>
      <c r="N97" s="31" t="s">
        <v>68</v>
      </c>
      <c r="O97" s="31" t="s">
        <v>1</v>
      </c>
      <c r="P97" s="31" t="s">
        <v>28</v>
      </c>
      <c r="Q97" s="81">
        <v>2953.01</v>
      </c>
      <c r="R97" s="3">
        <v>442067.37</v>
      </c>
      <c r="S97" s="3">
        <v>66172115.920000002</v>
      </c>
      <c r="T97" s="82" t="e">
        <f>VLOOKUP(Q97,'BANK STATEMENT REVISED'!T:T,1,0)</f>
        <v>#N/A</v>
      </c>
    </row>
    <row r="98" spans="1:20" ht="10.95" customHeight="1" x14ac:dyDescent="0.3">
      <c r="A98" s="30">
        <v>45252</v>
      </c>
      <c r="B98" s="72"/>
      <c r="C98" s="73"/>
      <c r="D98" s="36">
        <v>45231</v>
      </c>
      <c r="E98" s="28"/>
      <c r="F98" s="31">
        <v>42</v>
      </c>
      <c r="G98" s="31" t="s">
        <v>32</v>
      </c>
      <c r="H98" s="31" t="s">
        <v>3094</v>
      </c>
      <c r="I98" s="31" t="s">
        <v>3158</v>
      </c>
      <c r="J98" s="31">
        <v>23041591</v>
      </c>
      <c r="K98" s="28"/>
      <c r="L98" s="28"/>
      <c r="M98" s="31" t="s">
        <v>2414</v>
      </c>
      <c r="N98" s="31" t="s">
        <v>66</v>
      </c>
      <c r="O98" s="31" t="s">
        <v>1</v>
      </c>
      <c r="P98" s="31" t="s">
        <v>31</v>
      </c>
      <c r="Q98" s="81">
        <v>-2953.01</v>
      </c>
      <c r="R98" s="3">
        <v>-447425.76</v>
      </c>
      <c r="S98" s="3">
        <v>153630743.16999999</v>
      </c>
      <c r="T98" s="82" t="e">
        <f>VLOOKUP(Q98,'BANK STATEMENT REVISED'!T:T,1,0)</f>
        <v>#N/A</v>
      </c>
    </row>
    <row r="99" spans="1:20" ht="10.95" customHeight="1" x14ac:dyDescent="0.3">
      <c r="A99" s="30">
        <v>45232</v>
      </c>
      <c r="B99" s="72"/>
      <c r="C99" s="73"/>
      <c r="D99" s="36">
        <v>45231</v>
      </c>
      <c r="E99" s="28"/>
      <c r="F99" s="31">
        <v>42</v>
      </c>
      <c r="G99" s="31" t="s">
        <v>30</v>
      </c>
      <c r="H99" s="31" t="s">
        <v>2986</v>
      </c>
      <c r="I99" s="31" t="s">
        <v>3078</v>
      </c>
      <c r="J99" s="31">
        <v>21477171</v>
      </c>
      <c r="K99" s="28"/>
      <c r="L99" s="28"/>
      <c r="M99" s="31" t="s">
        <v>3079</v>
      </c>
      <c r="N99" s="31" t="s">
        <v>65</v>
      </c>
      <c r="O99" s="31" t="s">
        <v>1</v>
      </c>
      <c r="P99" s="31" t="s">
        <v>28</v>
      </c>
      <c r="Q99" s="81">
        <v>4161</v>
      </c>
      <c r="R99" s="3">
        <v>621973.09</v>
      </c>
      <c r="S99" s="3">
        <v>65730048.549999997</v>
      </c>
      <c r="T99" s="82" t="e">
        <f>VLOOKUP(Q99,'BANK STATEMENT REVISED'!T:T,1,0)</f>
        <v>#N/A</v>
      </c>
    </row>
    <row r="100" spans="1:20" ht="10.95" customHeight="1" x14ac:dyDescent="0.3">
      <c r="A100" s="30">
        <v>45238</v>
      </c>
      <c r="B100" s="72"/>
      <c r="C100" s="73"/>
      <c r="D100" s="36">
        <v>45231</v>
      </c>
      <c r="E100" s="28"/>
      <c r="F100" s="31">
        <v>42</v>
      </c>
      <c r="G100" s="31" t="s">
        <v>32</v>
      </c>
      <c r="H100" s="31" t="s">
        <v>3087</v>
      </c>
      <c r="I100" s="31" t="s">
        <v>3089</v>
      </c>
      <c r="J100" s="31">
        <v>23041613</v>
      </c>
      <c r="K100" s="28"/>
      <c r="L100" s="28"/>
      <c r="M100" s="31" t="s">
        <v>3079</v>
      </c>
      <c r="N100" s="31" t="s">
        <v>65</v>
      </c>
      <c r="O100" s="31" t="s">
        <v>1</v>
      </c>
      <c r="P100" s="31" t="s">
        <v>31</v>
      </c>
      <c r="Q100" s="81">
        <v>-4161</v>
      </c>
      <c r="R100" s="3">
        <v>-625714.29</v>
      </c>
      <c r="S100" s="3">
        <v>81499215.670000002</v>
      </c>
      <c r="T100" s="82" t="e">
        <f>VLOOKUP(Q100,'BANK STATEMENT REVISED'!T:T,1,0)</f>
        <v>#N/A</v>
      </c>
    </row>
    <row r="101" spans="1:20" ht="10.95" customHeight="1" x14ac:dyDescent="0.3">
      <c r="A101" s="30">
        <v>45259</v>
      </c>
      <c r="B101" s="72"/>
      <c r="C101" s="73"/>
      <c r="D101" s="36">
        <v>45231</v>
      </c>
      <c r="E101" s="28"/>
      <c r="F101" s="31">
        <v>42</v>
      </c>
      <c r="G101" s="31" t="s">
        <v>30</v>
      </c>
      <c r="H101" s="31" t="s">
        <v>3191</v>
      </c>
      <c r="I101" s="31" t="s">
        <v>3192</v>
      </c>
      <c r="J101" s="31">
        <v>23041537</v>
      </c>
      <c r="K101" s="28"/>
      <c r="L101" s="28"/>
      <c r="M101" s="31" t="s">
        <v>2626</v>
      </c>
      <c r="N101" s="31" t="s">
        <v>68</v>
      </c>
      <c r="O101" s="31" t="s">
        <v>1</v>
      </c>
      <c r="P101" s="31" t="s">
        <v>28</v>
      </c>
      <c r="Q101" s="81">
        <v>6511</v>
      </c>
      <c r="R101" s="3">
        <v>989513.68</v>
      </c>
      <c r="S101" s="3">
        <v>163008313.05000001</v>
      </c>
      <c r="T101" s="82" t="e">
        <f>VLOOKUP(Q101,'BANK STATEMENT REVISED'!T:T,1,0)</f>
        <v>#N/A</v>
      </c>
    </row>
    <row r="102" spans="1:20" ht="10.95" customHeight="1" x14ac:dyDescent="0.3">
      <c r="A102" s="30">
        <v>45259</v>
      </c>
      <c r="B102" s="72"/>
      <c r="C102" s="73"/>
      <c r="D102" s="36">
        <v>45231</v>
      </c>
      <c r="E102" s="28"/>
      <c r="F102" s="31">
        <v>42</v>
      </c>
      <c r="G102" s="31" t="s">
        <v>32</v>
      </c>
      <c r="H102" s="31" t="s">
        <v>3188</v>
      </c>
      <c r="I102" s="31" t="s">
        <v>3190</v>
      </c>
      <c r="J102" s="31">
        <v>23041600</v>
      </c>
      <c r="K102" s="28"/>
      <c r="L102" s="28"/>
      <c r="M102" s="31" t="s">
        <v>2626</v>
      </c>
      <c r="N102" s="31" t="s">
        <v>66</v>
      </c>
      <c r="O102" s="31" t="s">
        <v>1</v>
      </c>
      <c r="P102" s="31" t="s">
        <v>31</v>
      </c>
      <c r="Q102" s="81">
        <v>-6511</v>
      </c>
      <c r="R102" s="3">
        <v>-989513.68</v>
      </c>
      <c r="S102" s="3">
        <v>166123513.65000001</v>
      </c>
      <c r="T102" s="82" t="e">
        <f>VLOOKUP(Q102,'BANK STATEMENT REVISED'!T:T,1,0)</f>
        <v>#N/A</v>
      </c>
    </row>
    <row r="103" spans="1:20" ht="10.95" customHeight="1" x14ac:dyDescent="0.3">
      <c r="A103" s="30">
        <v>45238</v>
      </c>
      <c r="B103" s="72"/>
      <c r="C103" s="73"/>
      <c r="D103" s="36">
        <v>45231</v>
      </c>
      <c r="E103" s="28"/>
      <c r="F103" s="31">
        <v>42</v>
      </c>
      <c r="G103" s="31" t="s">
        <v>30</v>
      </c>
      <c r="H103" s="31" t="s">
        <v>3090</v>
      </c>
      <c r="I103" s="31" t="s">
        <v>3091</v>
      </c>
      <c r="J103" s="31">
        <v>23041463</v>
      </c>
      <c r="K103" s="28"/>
      <c r="L103" s="28"/>
      <c r="M103" s="31" t="s">
        <v>1502</v>
      </c>
      <c r="N103" s="31" t="s">
        <v>65</v>
      </c>
      <c r="O103" s="31" t="s">
        <v>1</v>
      </c>
      <c r="P103" s="31" t="s">
        <v>28</v>
      </c>
      <c r="Q103" s="81">
        <v>19329.259999999998</v>
      </c>
      <c r="R103" s="3">
        <v>2906655.64</v>
      </c>
      <c r="S103" s="3">
        <v>84405871.310000002</v>
      </c>
      <c r="T103" s="82" t="e">
        <f>VLOOKUP(Q103,'BANK STATEMENT REVISED'!T:T,1,0)</f>
        <v>#N/A</v>
      </c>
    </row>
    <row r="104" spans="1:20" ht="10.95" customHeight="1" x14ac:dyDescent="0.3">
      <c r="A104" s="30">
        <v>45238</v>
      </c>
      <c r="B104" s="72"/>
      <c r="C104" s="73"/>
      <c r="D104" s="36">
        <v>45231</v>
      </c>
      <c r="E104" s="28"/>
      <c r="F104" s="31">
        <v>42</v>
      </c>
      <c r="G104" s="31" t="s">
        <v>32</v>
      </c>
      <c r="H104" s="31" t="s">
        <v>3087</v>
      </c>
      <c r="I104" s="31" t="s">
        <v>3088</v>
      </c>
      <c r="J104" s="31">
        <v>23041614</v>
      </c>
      <c r="K104" s="28"/>
      <c r="L104" s="28"/>
      <c r="M104" s="31" t="s">
        <v>1502</v>
      </c>
      <c r="N104" s="31" t="s">
        <v>65</v>
      </c>
      <c r="O104" s="31" t="s">
        <v>1</v>
      </c>
      <c r="P104" s="31" t="s">
        <v>31</v>
      </c>
      <c r="Q104" s="81">
        <v>-19329.259999999998</v>
      </c>
      <c r="R104" s="3">
        <v>-2906655.64</v>
      </c>
      <c r="S104" s="3">
        <v>102912108.90000001</v>
      </c>
      <c r="T104" s="82" t="e">
        <f>VLOOKUP(Q104,'BANK STATEMENT REVISED'!T:T,1,0)</f>
        <v>#N/A</v>
      </c>
    </row>
    <row r="105" spans="1:20" ht="10.95" customHeight="1" x14ac:dyDescent="0.3">
      <c r="A105" s="30">
        <v>45245</v>
      </c>
      <c r="B105" s="72"/>
      <c r="C105" s="73"/>
      <c r="D105" s="36">
        <v>45231</v>
      </c>
      <c r="E105" s="28"/>
      <c r="F105" s="31">
        <v>42</v>
      </c>
      <c r="G105" s="31" t="s">
        <v>30</v>
      </c>
      <c r="H105" s="31" t="s">
        <v>3141</v>
      </c>
      <c r="I105" s="31" t="s">
        <v>3143</v>
      </c>
      <c r="J105" s="31">
        <v>23041446</v>
      </c>
      <c r="K105" s="28"/>
      <c r="L105" s="28"/>
      <c r="M105" s="28"/>
      <c r="N105" s="31" t="s">
        <v>66</v>
      </c>
      <c r="O105" s="31" t="s">
        <v>3144</v>
      </c>
      <c r="P105" s="31" t="s">
        <v>28</v>
      </c>
      <c r="Q105" s="81">
        <v>86072.07</v>
      </c>
      <c r="R105" s="3">
        <v>3424.15</v>
      </c>
      <c r="S105" s="3">
        <v>111289579.54000001</v>
      </c>
      <c r="T105" s="82">
        <f>VLOOKUP(Q105,'BANK STATEMENT REVISED'!T:T,1,0)</f>
        <v>86072.07</v>
      </c>
    </row>
    <row r="106" spans="1:20" ht="10.95" customHeight="1" x14ac:dyDescent="0.3">
      <c r="A106" s="30">
        <v>45252</v>
      </c>
      <c r="B106" s="72"/>
      <c r="C106" s="73"/>
      <c r="D106" s="36">
        <v>45231</v>
      </c>
      <c r="E106" s="28"/>
      <c r="F106" s="31">
        <v>42</v>
      </c>
      <c r="G106" s="31" t="s">
        <v>32</v>
      </c>
      <c r="H106" s="31" t="s">
        <v>3094</v>
      </c>
      <c r="I106" s="31" t="s">
        <v>3157</v>
      </c>
      <c r="J106" s="31">
        <v>23041611</v>
      </c>
      <c r="K106" s="28"/>
      <c r="L106" s="28"/>
      <c r="M106" s="28"/>
      <c r="N106" s="31" t="s">
        <v>66</v>
      </c>
      <c r="O106" s="31" t="s">
        <v>3144</v>
      </c>
      <c r="P106" s="31" t="s">
        <v>31</v>
      </c>
      <c r="Q106" s="81">
        <v>-86072.07</v>
      </c>
      <c r="R106" s="3">
        <v>-3432.43</v>
      </c>
      <c r="S106" s="3">
        <v>154078168.93000001</v>
      </c>
      <c r="T106" s="82" t="e">
        <f>VLOOKUP(Q106,'BANK STATEMENT REVISED'!T:T,1,0)</f>
        <v>#N/A</v>
      </c>
    </row>
    <row r="107" spans="1:20" ht="10.95" customHeight="1" x14ac:dyDescent="0.3">
      <c r="A107" s="30"/>
      <c r="B107" s="72"/>
      <c r="C107" s="73"/>
      <c r="D107" s="36"/>
      <c r="E107" s="28"/>
      <c r="F107" s="31"/>
      <c r="G107" s="31"/>
      <c r="H107" s="31"/>
      <c r="I107" s="31"/>
      <c r="J107" s="31"/>
      <c r="K107" s="28"/>
      <c r="L107" s="28"/>
      <c r="M107" s="28"/>
      <c r="N107" s="31"/>
      <c r="O107" s="31"/>
      <c r="P107" s="31"/>
      <c r="Q107" s="81"/>
      <c r="R107" s="3"/>
      <c r="S107" s="3"/>
    </row>
    <row r="108" spans="1:20" ht="10.95" customHeight="1" x14ac:dyDescent="0.3">
      <c r="A108" s="30"/>
      <c r="B108" s="72"/>
      <c r="C108" s="73"/>
      <c r="D108" s="36"/>
      <c r="E108" s="28"/>
      <c r="F108" s="31"/>
      <c r="G108" s="31"/>
      <c r="H108" s="31"/>
      <c r="I108" s="31"/>
      <c r="J108" s="31"/>
      <c r="K108" s="28"/>
      <c r="L108" s="28"/>
      <c r="M108" s="28"/>
      <c r="N108" s="31"/>
      <c r="O108" s="31"/>
      <c r="P108" s="31"/>
      <c r="Q108" s="81"/>
      <c r="R108" s="3"/>
      <c r="S108" s="3"/>
    </row>
    <row r="109" spans="1:20" ht="10.95" customHeight="1" x14ac:dyDescent="0.3">
      <c r="A109" s="30">
        <v>45232</v>
      </c>
      <c r="B109" s="72"/>
      <c r="C109" s="73"/>
      <c r="D109" s="36">
        <v>45231</v>
      </c>
      <c r="E109" s="28"/>
      <c r="F109" s="31">
        <v>42</v>
      </c>
      <c r="G109" s="31" t="s">
        <v>30</v>
      </c>
      <c r="H109" s="31" t="s">
        <v>3060</v>
      </c>
      <c r="I109" s="31" t="s">
        <v>3075</v>
      </c>
      <c r="J109" s="31">
        <v>21477130</v>
      </c>
      <c r="K109" s="28"/>
      <c r="L109" s="28"/>
      <c r="M109" s="31" t="s">
        <v>16</v>
      </c>
      <c r="N109" s="31" t="s">
        <v>66</v>
      </c>
      <c r="O109" s="31" t="s">
        <v>1</v>
      </c>
      <c r="P109" s="31" t="s">
        <v>28</v>
      </c>
      <c r="Q109" s="3">
        <v>2098.6</v>
      </c>
      <c r="R109" s="3">
        <v>314161.68</v>
      </c>
      <c r="S109" s="3">
        <v>63659449.68</v>
      </c>
      <c r="T109" s="87" t="s">
        <v>3639</v>
      </c>
    </row>
    <row r="110" spans="1:20" ht="10.95" customHeight="1" x14ac:dyDescent="0.3">
      <c r="A110" s="30">
        <v>45232</v>
      </c>
      <c r="B110" s="72"/>
      <c r="C110" s="73"/>
      <c r="D110" s="36">
        <v>45231</v>
      </c>
      <c r="E110" s="28"/>
      <c r="F110" s="31">
        <v>42</v>
      </c>
      <c r="G110" s="31" t="s">
        <v>30</v>
      </c>
      <c r="H110" s="31" t="s">
        <v>3060</v>
      </c>
      <c r="I110" s="31" t="s">
        <v>3074</v>
      </c>
      <c r="J110" s="31">
        <v>21477131</v>
      </c>
      <c r="K110" s="28"/>
      <c r="L110" s="28"/>
      <c r="M110" s="28"/>
      <c r="N110" s="31" t="s">
        <v>66</v>
      </c>
      <c r="O110" s="31" t="s">
        <v>1</v>
      </c>
      <c r="P110" s="31" t="s">
        <v>28</v>
      </c>
      <c r="Q110" s="3">
        <v>2497.9</v>
      </c>
      <c r="R110" s="3">
        <v>373937.13</v>
      </c>
      <c r="S110" s="3">
        <v>63345288</v>
      </c>
      <c r="T110" s="87" t="s">
        <v>3639</v>
      </c>
    </row>
    <row r="111" spans="1:20" ht="10.95" customHeight="1" x14ac:dyDescent="0.3">
      <c r="A111" s="30">
        <v>45232</v>
      </c>
      <c r="B111" s="72"/>
      <c r="C111" s="73"/>
      <c r="D111" s="36">
        <v>45231</v>
      </c>
      <c r="E111" s="28"/>
      <c r="F111" s="31">
        <v>42</v>
      </c>
      <c r="G111" s="31" t="s">
        <v>30</v>
      </c>
      <c r="H111" s="31" t="s">
        <v>3060</v>
      </c>
      <c r="I111" s="31" t="s">
        <v>3073</v>
      </c>
      <c r="J111" s="31">
        <v>21477134</v>
      </c>
      <c r="K111" s="28"/>
      <c r="L111" s="28"/>
      <c r="M111" s="31" t="s">
        <v>2414</v>
      </c>
      <c r="N111" s="31" t="s">
        <v>66</v>
      </c>
      <c r="O111" s="31" t="s">
        <v>1</v>
      </c>
      <c r="P111" s="31" t="s">
        <v>28</v>
      </c>
      <c r="Q111" s="3">
        <v>2953.01</v>
      </c>
      <c r="R111" s="3">
        <v>442067.37</v>
      </c>
      <c r="S111" s="3">
        <v>62971350.869999997</v>
      </c>
      <c r="T111" s="87" t="s">
        <v>3639</v>
      </c>
    </row>
    <row r="112" spans="1:20" ht="10.95" customHeight="1" x14ac:dyDescent="0.3">
      <c r="A112" s="30">
        <v>45232</v>
      </c>
      <c r="B112" s="72"/>
      <c r="C112" s="73"/>
      <c r="D112" s="36">
        <v>45231</v>
      </c>
      <c r="E112" s="28"/>
      <c r="F112" s="31">
        <v>42</v>
      </c>
      <c r="G112" s="31" t="s">
        <v>30</v>
      </c>
      <c r="H112" s="31" t="s">
        <v>3060</v>
      </c>
      <c r="I112" s="31" t="s">
        <v>3072</v>
      </c>
      <c r="J112" s="31">
        <v>21477135</v>
      </c>
      <c r="K112" s="28"/>
      <c r="L112" s="28"/>
      <c r="M112" s="31" t="s">
        <v>72</v>
      </c>
      <c r="N112" s="31" t="s">
        <v>66</v>
      </c>
      <c r="O112" s="31" t="s">
        <v>1</v>
      </c>
      <c r="P112" s="31" t="s">
        <v>28</v>
      </c>
      <c r="Q112" s="3">
        <v>3014.76</v>
      </c>
      <c r="R112" s="3">
        <v>451311.38</v>
      </c>
      <c r="S112" s="3">
        <v>62529283.5</v>
      </c>
      <c r="T112" s="87" t="s">
        <v>3639</v>
      </c>
    </row>
    <row r="113" spans="1:20" ht="10.95" customHeight="1" x14ac:dyDescent="0.3">
      <c r="A113" s="30">
        <v>45239</v>
      </c>
      <c r="B113" s="72"/>
      <c r="C113" s="73"/>
      <c r="D113" s="36">
        <v>45231</v>
      </c>
      <c r="E113" s="28"/>
      <c r="F113" s="31">
        <v>42</v>
      </c>
      <c r="G113" s="31" t="s">
        <v>30</v>
      </c>
      <c r="H113" s="31" t="s">
        <v>3100</v>
      </c>
      <c r="I113" s="31" t="s">
        <v>3101</v>
      </c>
      <c r="J113" s="31">
        <v>23041403</v>
      </c>
      <c r="K113" s="28"/>
      <c r="L113" s="28"/>
      <c r="M113" s="31" t="s">
        <v>744</v>
      </c>
      <c r="N113" s="31" t="s">
        <v>66</v>
      </c>
      <c r="O113" s="31" t="s">
        <v>1</v>
      </c>
      <c r="P113" s="31" t="s">
        <v>28</v>
      </c>
      <c r="Q113" s="3">
        <v>3308</v>
      </c>
      <c r="R113" s="3">
        <v>498192.77</v>
      </c>
      <c r="S113" s="3">
        <v>116777578.48</v>
      </c>
      <c r="T113" s="87" t="s">
        <v>3639</v>
      </c>
    </row>
    <row r="114" spans="1:20" ht="10.95" customHeight="1" x14ac:dyDescent="0.3">
      <c r="A114" s="30">
        <v>45232</v>
      </c>
      <c r="B114" s="72"/>
      <c r="C114" s="73"/>
      <c r="D114" s="36">
        <v>45231</v>
      </c>
      <c r="E114" s="28"/>
      <c r="F114" s="31">
        <v>42</v>
      </c>
      <c r="G114" s="31" t="s">
        <v>30</v>
      </c>
      <c r="H114" s="31" t="s">
        <v>3060</v>
      </c>
      <c r="I114" s="31" t="s">
        <v>3071</v>
      </c>
      <c r="J114" s="31">
        <v>21477139</v>
      </c>
      <c r="K114" s="28"/>
      <c r="L114" s="28"/>
      <c r="M114" s="31" t="s">
        <v>111</v>
      </c>
      <c r="N114" s="31" t="s">
        <v>66</v>
      </c>
      <c r="O114" s="31" t="s">
        <v>1</v>
      </c>
      <c r="P114" s="31" t="s">
        <v>28</v>
      </c>
      <c r="Q114" s="3">
        <v>3783</v>
      </c>
      <c r="R114" s="3">
        <v>566317.37</v>
      </c>
      <c r="S114" s="3">
        <v>62077972.119999997</v>
      </c>
      <c r="T114" s="87" t="s">
        <v>3639</v>
      </c>
    </row>
    <row r="115" spans="1:20" ht="10.95" customHeight="1" x14ac:dyDescent="0.3">
      <c r="A115" s="30">
        <v>45239</v>
      </c>
      <c r="B115" s="72"/>
      <c r="C115" s="73"/>
      <c r="D115" s="36">
        <v>45231</v>
      </c>
      <c r="E115" s="28"/>
      <c r="F115" s="31">
        <v>42</v>
      </c>
      <c r="G115" s="31" t="s">
        <v>30</v>
      </c>
      <c r="H115" s="31" t="s">
        <v>3094</v>
      </c>
      <c r="I115" s="31" t="s">
        <v>3111</v>
      </c>
      <c r="J115" s="31">
        <v>23041404</v>
      </c>
      <c r="K115" s="28"/>
      <c r="L115" s="28"/>
      <c r="M115" s="31" t="s">
        <v>3112</v>
      </c>
      <c r="N115" s="31" t="s">
        <v>66</v>
      </c>
      <c r="O115" s="31" t="s">
        <v>1</v>
      </c>
      <c r="P115" s="31" t="s">
        <v>28</v>
      </c>
      <c r="Q115" s="3">
        <v>3836.7</v>
      </c>
      <c r="R115" s="3">
        <v>577816.27</v>
      </c>
      <c r="S115" s="3">
        <v>113452628.18000001</v>
      </c>
      <c r="T115" s="87" t="s">
        <v>3639</v>
      </c>
    </row>
    <row r="116" spans="1:20" ht="10.95" customHeight="1" x14ac:dyDescent="0.3">
      <c r="A116" s="30">
        <v>45232</v>
      </c>
      <c r="B116" s="72"/>
      <c r="C116" s="73"/>
      <c r="D116" s="36">
        <v>45231</v>
      </c>
      <c r="E116" s="28"/>
      <c r="F116" s="31">
        <v>42</v>
      </c>
      <c r="G116" s="31" t="s">
        <v>30</v>
      </c>
      <c r="H116" s="31" t="s">
        <v>3060</v>
      </c>
      <c r="I116" s="31" t="s">
        <v>3070</v>
      </c>
      <c r="J116" s="31">
        <v>21477142</v>
      </c>
      <c r="K116" s="28"/>
      <c r="L116" s="28"/>
      <c r="M116" s="31" t="s">
        <v>16</v>
      </c>
      <c r="N116" s="31" t="s">
        <v>66</v>
      </c>
      <c r="O116" s="31" t="s">
        <v>1</v>
      </c>
      <c r="P116" s="31" t="s">
        <v>28</v>
      </c>
      <c r="Q116" s="3">
        <v>4776</v>
      </c>
      <c r="R116" s="3">
        <v>714970.06</v>
      </c>
      <c r="S116" s="3">
        <v>61511654.75</v>
      </c>
      <c r="T116" s="87" t="s">
        <v>3639</v>
      </c>
    </row>
    <row r="117" spans="1:20" ht="10.95" customHeight="1" x14ac:dyDescent="0.3">
      <c r="A117" s="30">
        <v>45232</v>
      </c>
      <c r="B117" s="72"/>
      <c r="C117" s="73"/>
      <c r="D117" s="36">
        <v>45231</v>
      </c>
      <c r="E117" s="28"/>
      <c r="F117" s="31">
        <v>42</v>
      </c>
      <c r="G117" s="31" t="s">
        <v>30</v>
      </c>
      <c r="H117" s="31" t="s">
        <v>3060</v>
      </c>
      <c r="I117" s="31" t="s">
        <v>3076</v>
      </c>
      <c r="J117" s="31">
        <v>21477143</v>
      </c>
      <c r="K117" s="28"/>
      <c r="L117" s="28"/>
      <c r="M117" s="31" t="s">
        <v>67</v>
      </c>
      <c r="N117" s="31" t="s">
        <v>66</v>
      </c>
      <c r="O117" s="31" t="s">
        <v>1</v>
      </c>
      <c r="P117" s="31" t="s">
        <v>28</v>
      </c>
      <c r="Q117" s="3">
        <v>5522.04</v>
      </c>
      <c r="R117" s="3">
        <v>826652.69</v>
      </c>
      <c r="S117" s="3">
        <v>64486102.369999997</v>
      </c>
      <c r="T117" s="87" t="s">
        <v>3639</v>
      </c>
    </row>
    <row r="118" spans="1:20" ht="10.95" customHeight="1" x14ac:dyDescent="0.3">
      <c r="A118" s="30">
        <v>45232</v>
      </c>
      <c r="B118" s="72"/>
      <c r="C118" s="73"/>
      <c r="D118" s="36">
        <v>45231</v>
      </c>
      <c r="E118" s="28"/>
      <c r="F118" s="31">
        <v>42</v>
      </c>
      <c r="G118" s="31" t="s">
        <v>30</v>
      </c>
      <c r="H118" s="31" t="s">
        <v>3060</v>
      </c>
      <c r="I118" s="31" t="s">
        <v>3083</v>
      </c>
      <c r="J118" s="31">
        <v>21477147</v>
      </c>
      <c r="K118" s="28"/>
      <c r="L118" s="28"/>
      <c r="M118" s="31" t="s">
        <v>111</v>
      </c>
      <c r="N118" s="31" t="s">
        <v>66</v>
      </c>
      <c r="O118" s="31" t="s">
        <v>1</v>
      </c>
      <c r="P118" s="31" t="s">
        <v>28</v>
      </c>
      <c r="Q118" s="3">
        <v>10128.39</v>
      </c>
      <c r="R118" s="3">
        <v>1516226.05</v>
      </c>
      <c r="S118" s="3">
        <v>77647335.980000004</v>
      </c>
      <c r="T118" s="87" t="s">
        <v>3639</v>
      </c>
    </row>
    <row r="119" spans="1:20" ht="10.95" customHeight="1" x14ac:dyDescent="0.3">
      <c r="A119" s="30">
        <v>45232</v>
      </c>
      <c r="B119" s="72"/>
      <c r="C119" s="73"/>
      <c r="D119" s="36">
        <v>45231</v>
      </c>
      <c r="E119" s="28"/>
      <c r="F119" s="31">
        <v>42</v>
      </c>
      <c r="G119" s="31" t="s">
        <v>30</v>
      </c>
      <c r="H119" s="31" t="s">
        <v>3060</v>
      </c>
      <c r="I119" s="31" t="s">
        <v>3082</v>
      </c>
      <c r="J119" s="31">
        <v>21477149</v>
      </c>
      <c r="K119" s="28"/>
      <c r="L119" s="28"/>
      <c r="M119" s="31" t="s">
        <v>627</v>
      </c>
      <c r="N119" s="31" t="s">
        <v>66</v>
      </c>
      <c r="O119" s="31" t="s">
        <v>1</v>
      </c>
      <c r="P119" s="31" t="s">
        <v>28</v>
      </c>
      <c r="Q119" s="3">
        <v>11800.68</v>
      </c>
      <c r="R119" s="3">
        <v>1766568.86</v>
      </c>
      <c r="S119" s="3">
        <v>76131109.930000007</v>
      </c>
      <c r="T119" s="87" t="s">
        <v>3639</v>
      </c>
    </row>
    <row r="120" spans="1:20" ht="10.95" customHeight="1" x14ac:dyDescent="0.3">
      <c r="A120" s="30">
        <v>45253</v>
      </c>
      <c r="B120" s="72"/>
      <c r="C120" s="73"/>
      <c r="D120" s="36">
        <v>45231</v>
      </c>
      <c r="E120" s="28"/>
      <c r="F120" s="31">
        <v>42</v>
      </c>
      <c r="G120" s="31" t="s">
        <v>30</v>
      </c>
      <c r="H120" s="31" t="s">
        <v>3164</v>
      </c>
      <c r="I120" s="31" t="s">
        <v>3169</v>
      </c>
      <c r="J120" s="31">
        <v>23041412</v>
      </c>
      <c r="K120" s="28"/>
      <c r="L120" s="28"/>
      <c r="M120" s="31" t="s">
        <v>12</v>
      </c>
      <c r="N120" s="31" t="s">
        <v>66</v>
      </c>
      <c r="O120" s="31" t="s">
        <v>1</v>
      </c>
      <c r="P120" s="31" t="s">
        <v>28</v>
      </c>
      <c r="Q120" s="3">
        <v>4258.07</v>
      </c>
      <c r="R120" s="3">
        <v>645162.12</v>
      </c>
      <c r="S120" s="3">
        <v>154275905.28999999</v>
      </c>
      <c r="T120" s="87" t="s">
        <v>3639</v>
      </c>
    </row>
    <row r="121" spans="1:20" ht="10.95" customHeight="1" x14ac:dyDescent="0.3">
      <c r="A121" s="30">
        <v>45253</v>
      </c>
      <c r="B121" s="72"/>
      <c r="C121" s="73"/>
      <c r="D121" s="36">
        <v>45231</v>
      </c>
      <c r="E121" s="28"/>
      <c r="F121" s="31">
        <v>42</v>
      </c>
      <c r="G121" s="31" t="s">
        <v>30</v>
      </c>
      <c r="H121" s="31" t="s">
        <v>3164</v>
      </c>
      <c r="I121" s="31" t="s">
        <v>3172</v>
      </c>
      <c r="J121" s="31">
        <v>23041519</v>
      </c>
      <c r="K121" s="28"/>
      <c r="L121" s="28"/>
      <c r="M121" s="31" t="s">
        <v>12</v>
      </c>
      <c r="N121" s="31" t="s">
        <v>68</v>
      </c>
      <c r="O121" s="31" t="s">
        <v>1</v>
      </c>
      <c r="P121" s="31" t="s">
        <v>28</v>
      </c>
      <c r="Q121" s="31">
        <v>644.29999999999995</v>
      </c>
      <c r="R121" s="3">
        <v>97621.21</v>
      </c>
      <c r="S121" s="3">
        <v>167675932.56</v>
      </c>
      <c r="T121" s="87" t="s">
        <v>3639</v>
      </c>
    </row>
    <row r="122" spans="1:20" ht="10.95" customHeight="1" x14ac:dyDescent="0.3">
      <c r="A122" s="30">
        <v>45232</v>
      </c>
      <c r="B122" s="72"/>
      <c r="C122" s="73"/>
      <c r="D122" s="36">
        <v>45231</v>
      </c>
      <c r="E122" s="28"/>
      <c r="F122" s="31">
        <v>42</v>
      </c>
      <c r="G122" s="31" t="s">
        <v>30</v>
      </c>
      <c r="H122" s="31" t="s">
        <v>2986</v>
      </c>
      <c r="I122" s="31" t="s">
        <v>3077</v>
      </c>
      <c r="J122" s="31">
        <v>21477172</v>
      </c>
      <c r="K122" s="28"/>
      <c r="L122" s="28"/>
      <c r="M122" s="31" t="s">
        <v>2570</v>
      </c>
      <c r="N122" s="31" t="s">
        <v>65</v>
      </c>
      <c r="O122" s="31" t="s">
        <v>1</v>
      </c>
      <c r="P122" s="31" t="s">
        <v>28</v>
      </c>
      <c r="Q122" s="3">
        <v>4161</v>
      </c>
      <c r="R122" s="3">
        <v>621973.09</v>
      </c>
      <c r="S122" s="3">
        <v>65108075.460000001</v>
      </c>
      <c r="T122" s="87" t="s">
        <v>3639</v>
      </c>
    </row>
    <row r="123" spans="1:20" ht="10.95" customHeight="1" x14ac:dyDescent="0.3">
      <c r="A123" s="30"/>
      <c r="B123" s="72"/>
      <c r="C123" s="73"/>
      <c r="D123" s="36"/>
      <c r="E123" s="28"/>
      <c r="F123" s="31"/>
      <c r="G123" s="31"/>
      <c r="H123" s="31"/>
      <c r="I123" s="31"/>
      <c r="J123" s="31"/>
      <c r="K123" s="28"/>
      <c r="L123" s="28"/>
      <c r="M123" s="31"/>
      <c r="N123" s="31"/>
      <c r="O123" s="31"/>
      <c r="P123" s="31"/>
      <c r="Q123" s="3"/>
      <c r="R123" s="3"/>
      <c r="S123" s="3"/>
    </row>
    <row r="124" spans="1:20" ht="10.95" customHeight="1" x14ac:dyDescent="0.3">
      <c r="A124" s="30"/>
      <c r="B124" s="72"/>
      <c r="C124" s="73"/>
      <c r="D124" s="36"/>
      <c r="E124" s="28"/>
      <c r="F124" s="31"/>
      <c r="G124" s="31"/>
      <c r="H124" s="31"/>
      <c r="I124" s="31"/>
      <c r="J124" s="31"/>
      <c r="K124" s="28"/>
      <c r="L124" s="28"/>
      <c r="M124" s="31"/>
      <c r="N124" s="31"/>
      <c r="O124" s="31"/>
      <c r="P124" s="31"/>
      <c r="Q124" s="3"/>
      <c r="R124" s="3"/>
      <c r="S124" s="3"/>
    </row>
    <row r="125" spans="1:20" ht="10.95" customHeight="1" x14ac:dyDescent="0.3">
      <c r="A125" s="30"/>
      <c r="B125" s="72"/>
      <c r="C125" s="73"/>
      <c r="D125" s="36"/>
      <c r="E125" s="28"/>
      <c r="F125" s="31"/>
      <c r="G125" s="31"/>
      <c r="H125" s="31"/>
      <c r="I125" s="31"/>
      <c r="J125" s="31"/>
      <c r="K125" s="28"/>
      <c r="L125" s="28"/>
      <c r="M125" s="31"/>
      <c r="N125" s="31"/>
      <c r="O125" s="31"/>
      <c r="P125" s="31"/>
      <c r="Q125" s="3"/>
      <c r="R125" s="3"/>
      <c r="S125" s="3"/>
    </row>
    <row r="126" spans="1:20" ht="10.95" customHeight="1" x14ac:dyDescent="0.3">
      <c r="A126" s="30">
        <v>45259</v>
      </c>
      <c r="B126" s="72"/>
      <c r="C126" s="73"/>
      <c r="D126" s="36">
        <v>45231</v>
      </c>
      <c r="E126" s="28"/>
      <c r="F126" s="31">
        <v>42</v>
      </c>
      <c r="G126" s="31" t="s">
        <v>32</v>
      </c>
      <c r="H126" s="31" t="s">
        <v>3188</v>
      </c>
      <c r="I126" s="31" t="s">
        <v>3189</v>
      </c>
      <c r="J126" s="31">
        <v>23041610</v>
      </c>
      <c r="K126" s="28"/>
      <c r="L126" s="28"/>
      <c r="M126" s="31" t="s">
        <v>75</v>
      </c>
      <c r="N126" s="31" t="s">
        <v>66</v>
      </c>
      <c r="O126" s="31" t="s">
        <v>1</v>
      </c>
      <c r="P126" s="31" t="s">
        <v>31</v>
      </c>
      <c r="Q126" s="3">
        <v>-76323.08</v>
      </c>
      <c r="R126" s="3">
        <v>-11599252.279999999</v>
      </c>
      <c r="S126" s="3">
        <v>162085882.96000001</v>
      </c>
      <c r="T126" s="82" t="e">
        <f>VLOOKUP(Q126,'OCTOBER RECON  '!C86:C134,1,0)</f>
        <v>#N/A</v>
      </c>
    </row>
    <row r="127" spans="1:20" ht="10.95" customHeight="1" x14ac:dyDescent="0.3">
      <c r="A127" s="30">
        <v>45259</v>
      </c>
      <c r="B127" s="72"/>
      <c r="C127" s="73"/>
      <c r="D127" s="36">
        <v>45231</v>
      </c>
      <c r="E127" s="28"/>
      <c r="F127" s="31">
        <v>42</v>
      </c>
      <c r="G127" s="31" t="s">
        <v>32</v>
      </c>
      <c r="H127" s="31" t="s">
        <v>3194</v>
      </c>
      <c r="I127" s="31" t="s">
        <v>3198</v>
      </c>
      <c r="J127" s="31">
        <v>23041581</v>
      </c>
      <c r="K127" s="28"/>
      <c r="L127" s="28"/>
      <c r="M127" s="31" t="s">
        <v>75</v>
      </c>
      <c r="N127" s="31" t="s">
        <v>66</v>
      </c>
      <c r="O127" s="31" t="s">
        <v>1</v>
      </c>
      <c r="P127" s="31" t="s">
        <v>31</v>
      </c>
      <c r="Q127" s="31">
        <v>-441.41</v>
      </c>
      <c r="R127" s="3">
        <v>-67083.59</v>
      </c>
      <c r="S127" s="3">
        <v>162018799.37</v>
      </c>
      <c r="T127" s="82" t="e">
        <f>VLOOKUP(Q127,'OCTOBER RECON  '!C87:C135,1,0)</f>
        <v>#N/A</v>
      </c>
    </row>
    <row r="128" spans="1:20" ht="10.95" customHeight="1" x14ac:dyDescent="0.3">
      <c r="A128" s="30">
        <v>45259</v>
      </c>
      <c r="B128" s="72"/>
      <c r="C128" s="73"/>
      <c r="D128" s="36">
        <v>45231</v>
      </c>
      <c r="E128" s="28"/>
      <c r="F128" s="31">
        <v>42</v>
      </c>
      <c r="G128" s="31" t="s">
        <v>32</v>
      </c>
      <c r="H128" s="31" t="s">
        <v>3194</v>
      </c>
      <c r="I128" s="31" t="s">
        <v>3197</v>
      </c>
      <c r="J128" s="31">
        <v>23041589</v>
      </c>
      <c r="K128" s="28"/>
      <c r="L128" s="28"/>
      <c r="M128" s="31" t="s">
        <v>17</v>
      </c>
      <c r="N128" s="31" t="s">
        <v>66</v>
      </c>
      <c r="O128" s="31" t="s">
        <v>1</v>
      </c>
      <c r="P128" s="31" t="s">
        <v>31</v>
      </c>
      <c r="Q128" s="3">
        <v>-1605.31</v>
      </c>
      <c r="R128" s="3">
        <v>-243968.09</v>
      </c>
      <c r="S128" s="3">
        <v>168507965.02000001</v>
      </c>
      <c r="T128" s="82" t="e">
        <f>VLOOKUP(Q128,'OCTOBER RECON  '!C89:C137,1,0)</f>
        <v>#N/A</v>
      </c>
    </row>
    <row r="129" spans="1:20" ht="10.95" customHeight="1" x14ac:dyDescent="0.3">
      <c r="A129" s="30">
        <v>45259</v>
      </c>
      <c r="B129" s="72"/>
      <c r="C129" s="73"/>
      <c r="D129" s="36">
        <v>45231</v>
      </c>
      <c r="E129" s="28"/>
      <c r="F129" s="31">
        <v>42</v>
      </c>
      <c r="G129" s="31" t="s">
        <v>32</v>
      </c>
      <c r="H129" s="31" t="s">
        <v>3194</v>
      </c>
      <c r="I129" s="31" t="s">
        <v>3195</v>
      </c>
      <c r="J129" s="31">
        <v>23041615</v>
      </c>
      <c r="K129" s="28"/>
      <c r="L129" s="28"/>
      <c r="M129" s="31" t="s">
        <v>110</v>
      </c>
      <c r="N129" s="31" t="s">
        <v>68</v>
      </c>
      <c r="O129" s="31" t="s">
        <v>1</v>
      </c>
      <c r="P129" s="31" t="s">
        <v>31</v>
      </c>
      <c r="Q129" s="31">
        <v>-192.5</v>
      </c>
      <c r="R129" s="3">
        <v>-29255.32</v>
      </c>
      <c r="S129" s="3">
        <v>170278638.28</v>
      </c>
      <c r="T129" s="82" t="e">
        <f>VLOOKUP(Q129,'OCTOBER RECON  '!C90:C138,1,0)</f>
        <v>#N/A</v>
      </c>
    </row>
    <row r="130" spans="1:20" ht="10.95" customHeight="1" x14ac:dyDescent="0.3">
      <c r="A130" s="30">
        <v>45259</v>
      </c>
      <c r="B130" s="72"/>
      <c r="C130" s="73"/>
      <c r="D130" s="36">
        <v>45231</v>
      </c>
      <c r="E130" s="28"/>
      <c r="F130" s="31">
        <v>42</v>
      </c>
      <c r="G130" s="31" t="s">
        <v>32</v>
      </c>
      <c r="H130" s="31" t="s">
        <v>3186</v>
      </c>
      <c r="I130" s="31" t="s">
        <v>3199</v>
      </c>
      <c r="J130" s="31">
        <v>23041605</v>
      </c>
      <c r="K130" s="28"/>
      <c r="L130" s="28"/>
      <c r="M130" s="31" t="s">
        <v>74</v>
      </c>
      <c r="N130" s="31" t="s">
        <v>66</v>
      </c>
      <c r="O130" s="31" t="s">
        <v>1</v>
      </c>
      <c r="P130" s="31" t="s">
        <v>31</v>
      </c>
      <c r="Q130" s="3">
        <v>-9178.69</v>
      </c>
      <c r="R130" s="3">
        <v>-1394937.69</v>
      </c>
      <c r="S130" s="3">
        <v>167113027.33000001</v>
      </c>
      <c r="T130" s="82" t="e">
        <f>VLOOKUP(Q130,'OCTOBER RECON  '!C96:C144,1,0)</f>
        <v>#N/A</v>
      </c>
    </row>
    <row r="131" spans="1:20" ht="15" customHeight="1" x14ac:dyDescent="0.3">
      <c r="A131" s="30">
        <v>45260</v>
      </c>
      <c r="B131" s="72"/>
      <c r="C131" s="73"/>
      <c r="D131" s="36">
        <v>45231</v>
      </c>
      <c r="E131" s="28"/>
      <c r="F131" s="31">
        <v>42</v>
      </c>
      <c r="G131" s="31" t="s">
        <v>32</v>
      </c>
      <c r="H131" s="31" t="s">
        <v>3186</v>
      </c>
      <c r="I131" s="31" t="s">
        <v>3208</v>
      </c>
      <c r="J131" s="31">
        <v>23041579</v>
      </c>
      <c r="K131" s="28"/>
      <c r="L131" s="28"/>
      <c r="M131" s="31" t="s">
        <v>74</v>
      </c>
      <c r="N131" s="31" t="s">
        <v>64</v>
      </c>
      <c r="O131" s="31" t="s">
        <v>1</v>
      </c>
      <c r="P131" s="31" t="s">
        <v>31</v>
      </c>
      <c r="Q131" s="3">
        <v>-8504.76</v>
      </c>
      <c r="R131" s="3">
        <v>-1294484.02</v>
      </c>
      <c r="S131" s="3">
        <v>174259885.03</v>
      </c>
      <c r="T131" s="82" t="e">
        <f>VLOOKUP(Q131,'OCTOBER RECON  '!C97:C145,1,0)</f>
        <v>#N/A</v>
      </c>
    </row>
    <row r="132" spans="1:20" ht="15" customHeight="1" x14ac:dyDescent="0.3">
      <c r="A132" s="30">
        <v>45257</v>
      </c>
      <c r="B132" s="72"/>
      <c r="C132" s="73"/>
      <c r="D132" s="36">
        <v>45231</v>
      </c>
      <c r="E132" s="28"/>
      <c r="F132" s="31">
        <v>42</v>
      </c>
      <c r="G132" s="31" t="s">
        <v>32</v>
      </c>
      <c r="H132" s="31" t="s">
        <v>3182</v>
      </c>
      <c r="I132" s="31" t="s">
        <v>3183</v>
      </c>
      <c r="J132" s="31">
        <v>23041623</v>
      </c>
      <c r="K132" s="28"/>
      <c r="L132" s="28"/>
      <c r="M132" s="31" t="s">
        <v>171</v>
      </c>
      <c r="N132" s="31" t="s">
        <v>68</v>
      </c>
      <c r="O132" s="31" t="s">
        <v>1</v>
      </c>
      <c r="P132" s="31" t="s">
        <v>31</v>
      </c>
      <c r="Q132" s="3">
        <v>-23437.94</v>
      </c>
      <c r="R132" s="3">
        <v>-3572856.71</v>
      </c>
      <c r="S132" s="3">
        <v>174329437.97</v>
      </c>
      <c r="T132" s="82" t="e">
        <f>VLOOKUP(Q132,'OCTOBER RECON  '!C102:C150,1,0)</f>
        <v>#N/A</v>
      </c>
    </row>
    <row r="133" spans="1:20" ht="10.95" customHeight="1" x14ac:dyDescent="0.3">
      <c r="A133" s="30">
        <v>45259</v>
      </c>
      <c r="B133" s="72"/>
      <c r="C133" s="73"/>
      <c r="D133" s="36">
        <v>45231</v>
      </c>
      <c r="E133" s="28"/>
      <c r="F133" s="31">
        <v>42</v>
      </c>
      <c r="G133" s="31" t="s">
        <v>32</v>
      </c>
      <c r="H133" s="31" t="s">
        <v>3186</v>
      </c>
      <c r="I133" s="31" t="s">
        <v>3187</v>
      </c>
      <c r="J133" s="31">
        <v>23041595</v>
      </c>
      <c r="K133" s="28"/>
      <c r="L133" s="28"/>
      <c r="M133" s="31" t="s">
        <v>71</v>
      </c>
      <c r="N133" s="31" t="s">
        <v>66</v>
      </c>
      <c r="O133" s="31" t="s">
        <v>1</v>
      </c>
      <c r="P133" s="31" t="s">
        <v>31</v>
      </c>
      <c r="Q133" s="3">
        <v>-4628.0200000000004</v>
      </c>
      <c r="R133" s="3">
        <v>-703346.5</v>
      </c>
      <c r="S133" s="3">
        <v>173685135.24000001</v>
      </c>
      <c r="T133" s="82" t="e">
        <f>VLOOKUP(Q133,'OCTOBER RECON  '!C106:C154,1,0)</f>
        <v>#N/A</v>
      </c>
    </row>
    <row r="134" spans="1:20" ht="10.95" customHeight="1" x14ac:dyDescent="0.3">
      <c r="A134" s="30">
        <v>45259</v>
      </c>
      <c r="B134" s="72"/>
      <c r="C134" s="73"/>
      <c r="D134" s="36">
        <v>45231</v>
      </c>
      <c r="E134" s="28"/>
      <c r="F134" s="31">
        <v>42</v>
      </c>
      <c r="G134" s="31" t="s">
        <v>32</v>
      </c>
      <c r="H134" s="31" t="s">
        <v>3186</v>
      </c>
      <c r="I134" s="31" t="s">
        <v>3200</v>
      </c>
      <c r="J134" s="31">
        <v>23041601</v>
      </c>
      <c r="K134" s="28"/>
      <c r="L134" s="28"/>
      <c r="M134" s="31" t="s">
        <v>330</v>
      </c>
      <c r="N134" s="31" t="s">
        <v>66</v>
      </c>
      <c r="O134" s="31" t="s">
        <v>1</v>
      </c>
      <c r="P134" s="31" t="s">
        <v>31</v>
      </c>
      <c r="Q134" s="3">
        <v>-6607.36</v>
      </c>
      <c r="R134" s="3">
        <v>-1004158.05</v>
      </c>
      <c r="S134" s="3">
        <v>174388481.74000001</v>
      </c>
      <c r="T134" s="82" t="e">
        <f>VLOOKUP(Q134,'OCTOBER RECON  '!C107:C155,1,0)</f>
        <v>#N/A</v>
      </c>
    </row>
    <row r="135" spans="1:20" ht="10.95" customHeight="1" x14ac:dyDescent="0.3">
      <c r="A135" s="30">
        <v>45259</v>
      </c>
      <c r="B135" s="72"/>
      <c r="C135" s="73"/>
      <c r="D135" s="36">
        <v>45231</v>
      </c>
      <c r="E135" s="28"/>
      <c r="F135" s="31">
        <v>42</v>
      </c>
      <c r="G135" s="31" t="s">
        <v>32</v>
      </c>
      <c r="H135" s="31" t="s">
        <v>3194</v>
      </c>
      <c r="I135" s="31" t="s">
        <v>3196</v>
      </c>
      <c r="J135" s="31">
        <v>23041607</v>
      </c>
      <c r="K135" s="28"/>
      <c r="L135" s="28"/>
      <c r="M135" s="31" t="s">
        <v>670</v>
      </c>
      <c r="N135" s="31" t="s">
        <v>66</v>
      </c>
      <c r="O135" s="31" t="s">
        <v>1</v>
      </c>
      <c r="P135" s="31" t="s">
        <v>31</v>
      </c>
      <c r="Q135" s="3">
        <v>-10045.719999999999</v>
      </c>
      <c r="R135" s="3">
        <v>-1526705.17</v>
      </c>
      <c r="S135" s="3">
        <v>168751933.11000001</v>
      </c>
      <c r="T135" s="82" t="e">
        <f>VLOOKUP(Q135,'OCTOBER RECON  '!C111:C159,1,0)</f>
        <v>#N/A</v>
      </c>
    </row>
    <row r="136" spans="1:20" ht="10.95" customHeight="1" x14ac:dyDescent="0.3">
      <c r="A136" s="30">
        <v>45259</v>
      </c>
      <c r="B136" s="72"/>
      <c r="C136" s="73"/>
      <c r="D136" s="36">
        <v>45231</v>
      </c>
      <c r="E136" s="28"/>
      <c r="F136" s="31">
        <v>42</v>
      </c>
      <c r="G136" s="31" t="s">
        <v>30</v>
      </c>
      <c r="H136" s="31" t="s">
        <v>3191</v>
      </c>
      <c r="I136" s="31" t="s">
        <v>3193</v>
      </c>
      <c r="J136" s="31">
        <v>23041444</v>
      </c>
      <c r="K136" s="28"/>
      <c r="L136" s="28"/>
      <c r="M136" s="31" t="s">
        <v>75</v>
      </c>
      <c r="N136" s="31" t="s">
        <v>66</v>
      </c>
      <c r="O136" s="31" t="s">
        <v>1</v>
      </c>
      <c r="P136" s="31" t="s">
        <v>28</v>
      </c>
      <c r="Q136" s="3">
        <v>48031.24</v>
      </c>
      <c r="R136" s="3">
        <v>7299580.5499999998</v>
      </c>
      <c r="S136" s="3">
        <v>170307893.59999999</v>
      </c>
      <c r="T136" s="82" t="e">
        <f>VLOOKUP(Q136,'OCTOBER RECON  '!C88:C136,1,0)</f>
        <v>#N/A</v>
      </c>
    </row>
    <row r="137" spans="1:20" s="96" customFormat="1" ht="10.95" customHeight="1" x14ac:dyDescent="0.3">
      <c r="A137" s="89">
        <v>45260</v>
      </c>
      <c r="B137" s="90"/>
      <c r="C137" s="91"/>
      <c r="D137" s="92">
        <v>45231</v>
      </c>
      <c r="E137" s="93"/>
      <c r="F137" s="94">
        <v>42</v>
      </c>
      <c r="G137" s="94" t="s">
        <v>30</v>
      </c>
      <c r="H137" s="94" t="s">
        <v>3194</v>
      </c>
      <c r="I137" s="94" t="s">
        <v>3213</v>
      </c>
      <c r="J137" s="94">
        <v>23041382</v>
      </c>
      <c r="K137" s="93"/>
      <c r="L137" s="93"/>
      <c r="M137" s="94" t="s">
        <v>67</v>
      </c>
      <c r="N137" s="94" t="s">
        <v>66</v>
      </c>
      <c r="O137" s="94" t="s">
        <v>1</v>
      </c>
      <c r="P137" s="94" t="s">
        <v>28</v>
      </c>
      <c r="Q137" s="84">
        <v>1117.3900000000001</v>
      </c>
      <c r="R137" s="84">
        <v>170074.58</v>
      </c>
      <c r="S137" s="84">
        <v>169493230.55000001</v>
      </c>
      <c r="T137" s="95" t="e">
        <f>VLOOKUP(Q137,'OCTOBER RECON  '!C98:C146,1,0)</f>
        <v>#N/A</v>
      </c>
    </row>
    <row r="138" spans="1:20" ht="15" customHeight="1" x14ac:dyDescent="0.3">
      <c r="A138" s="30">
        <v>45260</v>
      </c>
      <c r="B138" s="72"/>
      <c r="C138" s="73"/>
      <c r="D138" s="36">
        <v>45231</v>
      </c>
      <c r="E138" s="28"/>
      <c r="F138" s="31">
        <v>42</v>
      </c>
      <c r="G138" s="31" t="s">
        <v>30</v>
      </c>
      <c r="H138" s="31" t="s">
        <v>3201</v>
      </c>
      <c r="I138" s="31" t="s">
        <v>3202</v>
      </c>
      <c r="J138" s="31">
        <v>23041415</v>
      </c>
      <c r="K138" s="28"/>
      <c r="L138" s="28"/>
      <c r="M138" s="31" t="s">
        <v>3203</v>
      </c>
      <c r="N138" s="31" t="s">
        <v>66</v>
      </c>
      <c r="O138" s="31" t="s">
        <v>1</v>
      </c>
      <c r="P138" s="31" t="s">
        <v>28</v>
      </c>
      <c r="Q138" s="3">
        <v>4778.9399999999996</v>
      </c>
      <c r="R138" s="3">
        <v>727388.13</v>
      </c>
      <c r="S138" s="3">
        <v>182560948.96000001</v>
      </c>
      <c r="T138" s="82" t="e">
        <f>VLOOKUP(Q138,'OCTOBER RECON  '!C108:C156,1,0)</f>
        <v>#N/A</v>
      </c>
    </row>
    <row r="139" spans="1:20" ht="15" customHeight="1" x14ac:dyDescent="0.3">
      <c r="A139" s="30">
        <v>45239</v>
      </c>
      <c r="B139" s="76">
        <v>45239</v>
      </c>
      <c r="C139" s="77"/>
      <c r="D139" s="36">
        <v>45231</v>
      </c>
      <c r="E139" s="28"/>
      <c r="F139" s="31" t="s">
        <v>117</v>
      </c>
      <c r="G139" s="31" t="s">
        <v>116</v>
      </c>
      <c r="H139" s="31" t="s">
        <v>3098</v>
      </c>
      <c r="I139" s="31" t="s">
        <v>3099</v>
      </c>
      <c r="J139" s="31">
        <v>21502642</v>
      </c>
      <c r="K139" s="28"/>
      <c r="L139" s="28"/>
      <c r="M139" s="28"/>
      <c r="N139" s="31" t="s">
        <v>64</v>
      </c>
      <c r="O139" s="31" t="s">
        <v>159</v>
      </c>
      <c r="P139" s="31" t="s">
        <v>28</v>
      </c>
      <c r="Q139" s="3">
        <v>7753200</v>
      </c>
      <c r="R139" s="3">
        <v>7753200</v>
      </c>
      <c r="S139" s="3">
        <v>110665308.90000001</v>
      </c>
      <c r="T139" s="82" t="e">
        <f>VLOOKUP(Q139,'OCTOBER RECON  '!C113:C161,1,0)</f>
        <v>#N/A</v>
      </c>
    </row>
    <row r="140" spans="1:20" ht="10.95" customHeight="1" x14ac:dyDescent="0.3">
      <c r="A140" s="72"/>
      <c r="B140" s="73"/>
      <c r="C140" s="72"/>
      <c r="D140" s="73"/>
      <c r="E140" s="79" t="s">
        <v>27</v>
      </c>
      <c r="F140" s="83"/>
      <c r="G140" s="83"/>
      <c r="H140" s="83"/>
      <c r="I140" s="83"/>
      <c r="J140" s="83"/>
      <c r="K140" s="83"/>
      <c r="L140" s="83"/>
      <c r="M140" s="80"/>
      <c r="N140" s="28"/>
      <c r="O140" s="28"/>
      <c r="P140" s="28"/>
      <c r="Q140" s="3">
        <v>8492980.75</v>
      </c>
      <c r="R140" s="3">
        <v>119470944</v>
      </c>
      <c r="S140" s="28"/>
    </row>
    <row r="142" spans="1:20" ht="10.95" customHeight="1" x14ac:dyDescent="0.3">
      <c r="A142" s="32" t="s">
        <v>26</v>
      </c>
      <c r="B142" s="3">
        <v>182731023.53999999</v>
      </c>
      <c r="Q142" s="2">
        <f>SUM(Q10:Q139)</f>
        <v>8492980.75</v>
      </c>
    </row>
  </sheetData>
  <sortState xmlns:xlrd2="http://schemas.microsoft.com/office/spreadsheetml/2017/richdata2" ref="A126:T139">
    <sortCondition ref="P126:P139"/>
  </sortState>
  <phoneticPr fontId="25" type="noConversion"/>
  <conditionalFormatting sqref="J1:J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174F-C729-4BD0-8CB7-1817B618ED4F}">
  <sheetPr>
    <pageSetUpPr fitToPage="1"/>
  </sheetPr>
  <dimension ref="A1:F149"/>
  <sheetViews>
    <sheetView view="pageBreakPreview" topLeftCell="A134" zoomScaleNormal="100" zoomScaleSheetLayoutView="100" workbookViewId="0">
      <selection activeCell="D115" sqref="D115"/>
    </sheetView>
  </sheetViews>
  <sheetFormatPr defaultColWidth="9.109375" defaultRowHeight="14.4" x14ac:dyDescent="0.3"/>
  <cols>
    <col min="1" max="1" width="12.44140625" style="69" customWidth="1"/>
    <col min="2" max="2" width="58.109375" style="69" customWidth="1"/>
    <col min="3" max="3" width="19.5546875" style="69" customWidth="1"/>
    <col min="4" max="4" width="43" style="50" customWidth="1"/>
    <col min="5" max="5" width="42.109375" style="69" customWidth="1"/>
    <col min="6" max="6" width="15.109375" style="38" bestFit="1" customWidth="1"/>
    <col min="7" max="7" width="13.109375" style="59" bestFit="1" customWidth="1"/>
    <col min="8" max="16384" width="9.109375" style="59"/>
  </cols>
  <sheetData>
    <row r="1" spans="1:5" s="38" customFormat="1" x14ac:dyDescent="0.3">
      <c r="A1" s="54" t="s">
        <v>2677</v>
      </c>
      <c r="B1" s="54"/>
      <c r="C1" s="55"/>
      <c r="D1" s="37"/>
      <c r="E1" s="56"/>
    </row>
    <row r="2" spans="1:5" s="38" customFormat="1" x14ac:dyDescent="0.3">
      <c r="A2" s="54" t="s">
        <v>2776</v>
      </c>
      <c r="B2" s="54"/>
      <c r="C2" s="55"/>
      <c r="D2" s="37"/>
      <c r="E2" s="56"/>
    </row>
    <row r="3" spans="1:5" s="38" customFormat="1" x14ac:dyDescent="0.3">
      <c r="A3" s="55"/>
      <c r="B3" s="55"/>
      <c r="C3" s="55"/>
      <c r="D3" s="37"/>
      <c r="E3" s="56"/>
    </row>
    <row r="4" spans="1:5" s="38" customFormat="1" x14ac:dyDescent="0.3">
      <c r="A4" s="55"/>
      <c r="B4" s="55"/>
      <c r="C4" s="55"/>
      <c r="D4" s="37"/>
      <c r="E4" s="56"/>
    </row>
    <row r="5" spans="1:5" s="38" customFormat="1" x14ac:dyDescent="0.3">
      <c r="A5" s="55"/>
      <c r="B5" s="55"/>
      <c r="C5" s="54" t="s">
        <v>86</v>
      </c>
      <c r="D5" s="39" t="s">
        <v>87</v>
      </c>
      <c r="E5" s="57"/>
    </row>
    <row r="6" spans="1:5" s="38" customFormat="1" x14ac:dyDescent="0.3">
      <c r="A6" s="55"/>
      <c r="B6" s="55"/>
      <c r="C6" s="54" t="s">
        <v>88</v>
      </c>
      <c r="D6" s="39" t="s">
        <v>1</v>
      </c>
      <c r="E6" s="57"/>
    </row>
    <row r="7" spans="1:5" s="38" customFormat="1" x14ac:dyDescent="0.3">
      <c r="A7" s="55"/>
      <c r="B7" s="55"/>
      <c r="C7" s="55"/>
      <c r="D7" s="37"/>
      <c r="E7" s="58"/>
    </row>
    <row r="8" spans="1:5" s="38" customFormat="1" ht="15.6" x14ac:dyDescent="0.4">
      <c r="A8" s="55" t="s">
        <v>89</v>
      </c>
      <c r="B8" s="55"/>
      <c r="C8" s="37"/>
      <c r="D8" s="40">
        <f>+'NOVEMBER 2023 BANK STATEMENT'!O119</f>
        <v>1727655.81</v>
      </c>
      <c r="E8" s="41"/>
    </row>
    <row r="9" spans="1:5" s="38" customFormat="1" x14ac:dyDescent="0.3">
      <c r="A9" s="55"/>
      <c r="B9" s="55"/>
      <c r="C9" s="37"/>
      <c r="D9" s="37"/>
      <c r="E9" s="42"/>
    </row>
    <row r="10" spans="1:5" s="38" customFormat="1" ht="16.2" x14ac:dyDescent="0.45">
      <c r="A10" s="55" t="s">
        <v>90</v>
      </c>
      <c r="B10" s="55"/>
      <c r="C10" s="37"/>
      <c r="D10" s="40">
        <f>+'CB COMPUTATION'!B11</f>
        <v>6931619.9500000011</v>
      </c>
      <c r="E10" s="43"/>
    </row>
    <row r="11" spans="1:5" s="38" customFormat="1" x14ac:dyDescent="0.3">
      <c r="A11" s="55"/>
      <c r="B11" s="55"/>
      <c r="C11" s="37"/>
      <c r="D11" s="37"/>
      <c r="E11" s="42"/>
    </row>
    <row r="12" spans="1:5" s="38" customFormat="1" x14ac:dyDescent="0.3">
      <c r="A12" s="55" t="s">
        <v>2678</v>
      </c>
      <c r="B12" s="55"/>
      <c r="C12" s="37"/>
      <c r="D12" s="44">
        <f>+D8-D10</f>
        <v>-5203964.1400000006</v>
      </c>
      <c r="E12" s="41"/>
    </row>
    <row r="13" spans="1:5" s="38" customFormat="1" x14ac:dyDescent="0.3">
      <c r="A13" s="55"/>
      <c r="B13" s="55"/>
      <c r="C13" s="37"/>
      <c r="D13" s="39"/>
      <c r="E13" s="41"/>
    </row>
    <row r="14" spans="1:5" s="38" customFormat="1" x14ac:dyDescent="0.3">
      <c r="A14" s="55"/>
      <c r="B14" s="55"/>
      <c r="C14" s="37"/>
      <c r="D14" s="37"/>
      <c r="E14" s="42"/>
    </row>
    <row r="15" spans="1:5" s="38" customFormat="1" x14ac:dyDescent="0.3">
      <c r="A15" s="54" t="s">
        <v>91</v>
      </c>
      <c r="B15" s="55"/>
      <c r="C15" s="37"/>
      <c r="D15" s="37"/>
      <c r="E15" s="42"/>
    </row>
    <row r="16" spans="1:5" s="38" customFormat="1" x14ac:dyDescent="0.3">
      <c r="A16" s="55"/>
      <c r="B16" s="55"/>
      <c r="C16" s="37"/>
      <c r="D16" s="37"/>
      <c r="E16" s="42"/>
    </row>
    <row r="17" spans="1:6" x14ac:dyDescent="0.3">
      <c r="A17" s="54" t="s">
        <v>92</v>
      </c>
      <c r="B17" s="55"/>
      <c r="C17" s="37"/>
      <c r="D17" s="37"/>
      <c r="E17" s="42"/>
    </row>
    <row r="18" spans="1:6" x14ac:dyDescent="0.3">
      <c r="A18" s="55" t="s">
        <v>93</v>
      </c>
      <c r="B18" s="55"/>
      <c r="C18" s="39">
        <f>C135</f>
        <v>411953.38000000012</v>
      </c>
      <c r="D18" s="37"/>
      <c r="E18" s="58"/>
    </row>
    <row r="19" spans="1:6" x14ac:dyDescent="0.3">
      <c r="A19" s="55"/>
      <c r="B19" s="55"/>
      <c r="C19" s="37"/>
      <c r="D19" s="37"/>
      <c r="E19" s="42"/>
      <c r="F19" s="45"/>
    </row>
    <row r="20" spans="1:6" x14ac:dyDescent="0.3">
      <c r="A20" s="55" t="s">
        <v>94</v>
      </c>
      <c r="B20" s="55"/>
      <c r="C20" s="39">
        <f>C82</f>
        <v>2139341.9500000002</v>
      </c>
      <c r="D20" s="37"/>
      <c r="E20" s="42"/>
    </row>
    <row r="21" spans="1:6" x14ac:dyDescent="0.3">
      <c r="A21" s="55"/>
      <c r="B21" s="55"/>
      <c r="C21" s="37"/>
      <c r="D21" s="37"/>
      <c r="E21" s="42"/>
    </row>
    <row r="22" spans="1:6" x14ac:dyDescent="0.3">
      <c r="A22" s="55"/>
      <c r="B22" s="55"/>
      <c r="C22" s="37"/>
      <c r="D22" s="37"/>
      <c r="E22" s="42"/>
    </row>
    <row r="23" spans="1:6" x14ac:dyDescent="0.3">
      <c r="A23" s="54" t="s">
        <v>95</v>
      </c>
      <c r="B23" s="55"/>
      <c r="C23" s="37"/>
      <c r="D23" s="37"/>
      <c r="E23" s="42"/>
    </row>
    <row r="24" spans="1:6" x14ac:dyDescent="0.3">
      <c r="A24" s="55" t="s">
        <v>96</v>
      </c>
      <c r="B24" s="55"/>
      <c r="C24" s="39">
        <f>C50</f>
        <v>15980.200000001025</v>
      </c>
      <c r="D24" s="39"/>
      <c r="E24" s="41"/>
    </row>
    <row r="25" spans="1:6" x14ac:dyDescent="0.3">
      <c r="A25" s="55"/>
      <c r="B25" s="55"/>
      <c r="C25" s="37"/>
      <c r="D25" s="37"/>
      <c r="E25" s="42"/>
    </row>
    <row r="26" spans="1:6" x14ac:dyDescent="0.3">
      <c r="A26" s="55" t="s">
        <v>97</v>
      </c>
      <c r="B26" s="55"/>
      <c r="C26" s="39">
        <f>C145</f>
        <v>79809.31</v>
      </c>
      <c r="D26" s="44">
        <f>+C18+C20-C24-C26</f>
        <v>2455505.8199999989</v>
      </c>
      <c r="E26" s="41"/>
    </row>
    <row r="27" spans="1:6" x14ac:dyDescent="0.3">
      <c r="A27" s="55"/>
      <c r="B27" s="55"/>
      <c r="C27" s="37"/>
      <c r="D27" s="47">
        <f>+D12-D26</f>
        <v>-7659469.959999999</v>
      </c>
      <c r="E27" s="42"/>
    </row>
    <row r="28" spans="1:6" x14ac:dyDescent="0.3">
      <c r="A28" s="55"/>
      <c r="B28" s="55"/>
      <c r="C28" s="37"/>
      <c r="D28" s="39"/>
      <c r="E28" s="42"/>
    </row>
    <row r="29" spans="1:6" x14ac:dyDescent="0.3">
      <c r="A29" s="55"/>
      <c r="B29" s="55"/>
      <c r="C29" s="37" t="s">
        <v>98</v>
      </c>
      <c r="D29" s="37"/>
      <c r="E29" s="42"/>
    </row>
    <row r="30" spans="1:6" x14ac:dyDescent="0.3">
      <c r="A30" s="55"/>
      <c r="B30" s="55"/>
      <c r="C30" s="55"/>
      <c r="D30" s="37"/>
      <c r="E30" s="56"/>
    </row>
    <row r="31" spans="1:6" x14ac:dyDescent="0.3">
      <c r="A31" s="55"/>
      <c r="B31" s="55"/>
      <c r="C31" s="55"/>
      <c r="D31" s="37"/>
      <c r="E31" s="56"/>
    </row>
    <row r="32" spans="1:6" s="38" customFormat="1" x14ac:dyDescent="0.3">
      <c r="A32" s="54" t="s">
        <v>99</v>
      </c>
      <c r="B32" s="55" t="s">
        <v>2108</v>
      </c>
      <c r="C32" s="55" t="s">
        <v>122</v>
      </c>
      <c r="D32" s="46" t="s">
        <v>3050</v>
      </c>
      <c r="E32" s="56"/>
    </row>
    <row r="33" spans="1:5" s="38" customFormat="1" x14ac:dyDescent="0.3">
      <c r="A33" s="54"/>
      <c r="B33" s="55"/>
      <c r="C33" s="55"/>
      <c r="D33" s="37"/>
      <c r="E33" s="56"/>
    </row>
    <row r="34" spans="1:5" s="38" customFormat="1" x14ac:dyDescent="0.3">
      <c r="A34" s="54"/>
      <c r="B34" s="55"/>
      <c r="C34" s="55"/>
      <c r="D34" s="37" t="s">
        <v>101</v>
      </c>
      <c r="E34" s="56"/>
    </row>
    <row r="35" spans="1:5" s="38" customFormat="1" x14ac:dyDescent="0.3">
      <c r="A35" s="54" t="s">
        <v>102</v>
      </c>
      <c r="B35" s="55" t="s">
        <v>853</v>
      </c>
      <c r="C35" s="55" t="s">
        <v>100</v>
      </c>
      <c r="D35" s="46" t="str">
        <f>+D32</f>
        <v>3RD  NOVEMBER 2023</v>
      </c>
      <c r="E35" s="56"/>
    </row>
    <row r="36" spans="1:5" s="38" customFormat="1" x14ac:dyDescent="0.3">
      <c r="A36" s="54"/>
      <c r="B36" s="55"/>
      <c r="C36" s="55"/>
      <c r="D36" s="37"/>
      <c r="E36" s="56"/>
    </row>
    <row r="37" spans="1:5" s="38" customFormat="1" x14ac:dyDescent="0.3">
      <c r="A37" s="54"/>
      <c r="B37" s="55"/>
      <c r="C37" s="55"/>
      <c r="D37" s="37"/>
      <c r="E37" s="56"/>
    </row>
    <row r="38" spans="1:5" s="38" customFormat="1" x14ac:dyDescent="0.3">
      <c r="A38" s="54" t="s">
        <v>103</v>
      </c>
      <c r="B38" s="55" t="s">
        <v>118</v>
      </c>
      <c r="C38" s="55" t="s">
        <v>100</v>
      </c>
      <c r="D38" s="46" t="str">
        <f>+D35</f>
        <v>3RD  NOVEMBER 2023</v>
      </c>
      <c r="E38" s="56"/>
    </row>
    <row r="39" spans="1:5" s="38" customFormat="1" x14ac:dyDescent="0.3">
      <c r="A39" s="54"/>
      <c r="B39" s="55"/>
      <c r="C39" s="55"/>
      <c r="D39" s="37"/>
      <c r="E39" s="42"/>
    </row>
    <row r="40" spans="1:5" s="38" customFormat="1" x14ac:dyDescent="0.3">
      <c r="A40" s="54"/>
      <c r="B40" s="55"/>
      <c r="C40" s="55"/>
      <c r="D40" s="37" t="s">
        <v>119</v>
      </c>
      <c r="E40" s="56"/>
    </row>
    <row r="41" spans="1:5" s="38" customFormat="1" x14ac:dyDescent="0.3">
      <c r="A41" s="54" t="s">
        <v>104</v>
      </c>
      <c r="B41" s="54"/>
      <c r="C41" s="55"/>
      <c r="D41" s="37"/>
      <c r="E41" s="60"/>
    </row>
    <row r="42" spans="1:5" s="38" customFormat="1" x14ac:dyDescent="0.3">
      <c r="A42" s="54" t="s">
        <v>100</v>
      </c>
      <c r="B42" s="54" t="s">
        <v>105</v>
      </c>
      <c r="C42" s="54" t="s">
        <v>106</v>
      </c>
      <c r="D42" s="39" t="s">
        <v>107</v>
      </c>
      <c r="E42" s="61"/>
    </row>
    <row r="43" spans="1:5" s="38" customFormat="1" x14ac:dyDescent="0.3">
      <c r="A43" s="53">
        <v>44994</v>
      </c>
      <c r="B43" s="53" t="s">
        <v>834</v>
      </c>
      <c r="C43" s="49">
        <v>8800</v>
      </c>
      <c r="D43" s="52" t="s">
        <v>131</v>
      </c>
      <c r="E43" s="49"/>
    </row>
    <row r="44" spans="1:5" s="38" customFormat="1" x14ac:dyDescent="0.3">
      <c r="A44" s="53" t="s">
        <v>1389</v>
      </c>
      <c r="B44" s="53" t="s">
        <v>2109</v>
      </c>
      <c r="C44" s="49">
        <v>931.52</v>
      </c>
      <c r="D44" s="52" t="s">
        <v>131</v>
      </c>
      <c r="E44" s="49"/>
    </row>
    <row r="45" spans="1:5" s="38" customFormat="1" x14ac:dyDescent="0.3">
      <c r="A45" s="53"/>
      <c r="B45" s="53" t="s">
        <v>2728</v>
      </c>
      <c r="C45" s="49">
        <v>254.48</v>
      </c>
      <c r="D45" s="52"/>
      <c r="E45" s="49"/>
    </row>
    <row r="46" spans="1:5" s="38" customFormat="1" x14ac:dyDescent="0.3">
      <c r="A46" s="53">
        <v>45229</v>
      </c>
      <c r="B46" s="53" t="s">
        <v>2772</v>
      </c>
      <c r="C46" s="49">
        <v>4375</v>
      </c>
      <c r="D46" s="52" t="s">
        <v>2771</v>
      </c>
      <c r="E46" s="49"/>
    </row>
    <row r="47" spans="1:5" s="38" customFormat="1" x14ac:dyDescent="0.3">
      <c r="A47" s="53">
        <v>45230</v>
      </c>
      <c r="B47" s="53" t="s">
        <v>3039</v>
      </c>
      <c r="C47" s="49">
        <v>896.42000000102439</v>
      </c>
      <c r="D47" s="52" t="s">
        <v>2727</v>
      </c>
      <c r="E47" s="49"/>
    </row>
    <row r="48" spans="1:5" s="38" customFormat="1" x14ac:dyDescent="0.3">
      <c r="A48" s="53">
        <v>45260</v>
      </c>
      <c r="B48" s="53" t="s">
        <v>3632</v>
      </c>
      <c r="C48" s="49">
        <f>-'Bank Charges'!T9</f>
        <v>722.78</v>
      </c>
      <c r="D48" s="52" t="s">
        <v>2727</v>
      </c>
      <c r="E48" s="49"/>
    </row>
    <row r="49" spans="1:5" s="38" customFormat="1" x14ac:dyDescent="0.3">
      <c r="A49" s="53"/>
      <c r="B49" s="53"/>
      <c r="C49" s="49"/>
      <c r="D49" s="52"/>
      <c r="E49" s="49"/>
    </row>
    <row r="50" spans="1:5" s="38" customFormat="1" x14ac:dyDescent="0.3">
      <c r="A50" s="62"/>
      <c r="B50" s="52"/>
      <c r="C50" s="39">
        <f>SUM(C43:C48)</f>
        <v>15980.200000001025</v>
      </c>
      <c r="D50" s="39"/>
      <c r="E50" s="55"/>
    </row>
    <row r="51" spans="1:5" s="38" customFormat="1" x14ac:dyDescent="0.3">
      <c r="A51" s="62"/>
      <c r="B51" s="55"/>
      <c r="C51" s="39"/>
      <c r="D51" s="39"/>
      <c r="E51" s="55"/>
    </row>
    <row r="52" spans="1:5" s="38" customFormat="1" x14ac:dyDescent="0.3">
      <c r="A52" s="54" t="s">
        <v>94</v>
      </c>
      <c r="B52" s="54"/>
      <c r="C52" s="37"/>
      <c r="D52" s="37"/>
      <c r="E52" s="63"/>
    </row>
    <row r="53" spans="1:5" s="38" customFormat="1" x14ac:dyDescent="0.3">
      <c r="A53" s="54" t="s">
        <v>100</v>
      </c>
      <c r="B53" s="54" t="s">
        <v>108</v>
      </c>
      <c r="C53" s="39" t="s">
        <v>106</v>
      </c>
      <c r="D53" s="39" t="s">
        <v>107</v>
      </c>
      <c r="E53" s="54"/>
    </row>
    <row r="54" spans="1:5" s="38" customFormat="1" x14ac:dyDescent="0.3">
      <c r="A54" s="53">
        <v>44743</v>
      </c>
      <c r="B54" s="53" t="s">
        <v>145</v>
      </c>
      <c r="C54" s="49">
        <v>13847.87</v>
      </c>
      <c r="D54" s="52" t="s">
        <v>160</v>
      </c>
      <c r="E54" s="49" t="s">
        <v>162</v>
      </c>
    </row>
    <row r="55" spans="1:5" s="38" customFormat="1" x14ac:dyDescent="0.3">
      <c r="A55" s="53">
        <v>44840</v>
      </c>
      <c r="B55" s="53" t="s">
        <v>145</v>
      </c>
      <c r="C55" s="49">
        <v>4083.19</v>
      </c>
      <c r="D55" s="52" t="s">
        <v>163</v>
      </c>
      <c r="E55" s="49"/>
    </row>
    <row r="56" spans="1:5" s="38" customFormat="1" x14ac:dyDescent="0.3">
      <c r="A56" s="53">
        <v>45007</v>
      </c>
      <c r="B56" s="53" t="s">
        <v>812</v>
      </c>
      <c r="C56" s="49">
        <v>250.73</v>
      </c>
      <c r="D56" s="52" t="s">
        <v>837</v>
      </c>
      <c r="E56" s="49"/>
    </row>
    <row r="57" spans="1:5" s="38" customFormat="1" x14ac:dyDescent="0.3">
      <c r="A57" s="53">
        <v>45007</v>
      </c>
      <c r="B57" s="53" t="s">
        <v>808</v>
      </c>
      <c r="C57" s="49">
        <v>561.73</v>
      </c>
      <c r="D57" s="52" t="s">
        <v>837</v>
      </c>
      <c r="E57" s="49"/>
    </row>
    <row r="58" spans="1:5" s="38" customFormat="1" x14ac:dyDescent="0.3">
      <c r="A58" s="53">
        <v>45007</v>
      </c>
      <c r="B58" s="53" t="s">
        <v>805</v>
      </c>
      <c r="C58" s="49">
        <v>1107.3900000000001</v>
      </c>
      <c r="D58" s="52" t="s">
        <v>837</v>
      </c>
      <c r="E58" s="49"/>
    </row>
    <row r="59" spans="1:5" s="38" customFormat="1" x14ac:dyDescent="0.3">
      <c r="A59" s="53">
        <v>45007</v>
      </c>
      <c r="B59" s="53" t="s">
        <v>808</v>
      </c>
      <c r="C59" s="49">
        <v>1303.81</v>
      </c>
      <c r="D59" s="52" t="s">
        <v>837</v>
      </c>
      <c r="E59" s="49"/>
    </row>
    <row r="60" spans="1:5" s="38" customFormat="1" x14ac:dyDescent="0.3">
      <c r="A60" s="53">
        <v>45007</v>
      </c>
      <c r="B60" s="53" t="s">
        <v>802</v>
      </c>
      <c r="C60" s="49">
        <v>2708.64</v>
      </c>
      <c r="D60" s="52" t="s">
        <v>837</v>
      </c>
      <c r="E60" s="49"/>
    </row>
    <row r="61" spans="1:5" s="38" customFormat="1" x14ac:dyDescent="0.3">
      <c r="A61" s="53">
        <v>45007</v>
      </c>
      <c r="B61" s="53" t="s">
        <v>802</v>
      </c>
      <c r="C61" s="49">
        <v>3152.08</v>
      </c>
      <c r="D61" s="52" t="s">
        <v>837</v>
      </c>
      <c r="E61" s="49"/>
    </row>
    <row r="62" spans="1:5" s="38" customFormat="1" x14ac:dyDescent="0.3">
      <c r="A62" s="53">
        <v>45040</v>
      </c>
      <c r="B62" s="53" t="s">
        <v>1020</v>
      </c>
      <c r="C62" s="49">
        <v>426279.77</v>
      </c>
      <c r="D62" s="52" t="s">
        <v>2679</v>
      </c>
      <c r="E62" s="49"/>
    </row>
    <row r="63" spans="1:5" s="38" customFormat="1" x14ac:dyDescent="0.3">
      <c r="A63" s="53">
        <v>45022</v>
      </c>
      <c r="B63" s="53" t="s">
        <v>70</v>
      </c>
      <c r="C63" s="49">
        <v>9513.26</v>
      </c>
      <c r="D63" s="52" t="s">
        <v>2679</v>
      </c>
      <c r="E63" s="49"/>
    </row>
    <row r="64" spans="1:5" s="38" customFormat="1" x14ac:dyDescent="0.3">
      <c r="A64" s="53">
        <v>45030</v>
      </c>
      <c r="B64" s="53" t="s">
        <v>75</v>
      </c>
      <c r="C64" s="49">
        <v>4798.13</v>
      </c>
      <c r="D64" s="52" t="s">
        <v>2679</v>
      </c>
      <c r="E64" s="49"/>
    </row>
    <row r="65" spans="1:5" s="38" customFormat="1" x14ac:dyDescent="0.3">
      <c r="A65" s="53">
        <v>45106</v>
      </c>
      <c r="B65" s="53" t="s">
        <v>67</v>
      </c>
      <c r="C65" s="49">
        <v>132251.64000000001</v>
      </c>
      <c r="D65" s="52" t="s">
        <v>2679</v>
      </c>
      <c r="E65" s="49"/>
    </row>
    <row r="66" spans="1:5" s="38" customFormat="1" x14ac:dyDescent="0.3">
      <c r="A66" s="53">
        <v>45106</v>
      </c>
      <c r="B66" s="53" t="s">
        <v>67</v>
      </c>
      <c r="C66" s="49">
        <v>236822.92</v>
      </c>
      <c r="D66" s="52" t="s">
        <v>2679</v>
      </c>
      <c r="E66" s="49"/>
    </row>
    <row r="67" spans="1:5" s="38" customFormat="1" x14ac:dyDescent="0.3">
      <c r="A67" s="53">
        <v>45099</v>
      </c>
      <c r="B67" s="53" t="s">
        <v>134</v>
      </c>
      <c r="C67" s="49">
        <v>227189.9</v>
      </c>
      <c r="D67" s="52" t="s">
        <v>2679</v>
      </c>
      <c r="E67" s="49"/>
    </row>
    <row r="68" spans="1:5" s="38" customFormat="1" x14ac:dyDescent="0.3">
      <c r="A68" s="53">
        <v>45084</v>
      </c>
      <c r="B68" s="53" t="s">
        <v>357</v>
      </c>
      <c r="C68" s="49">
        <f>464338.55-300338.55</f>
        <v>164000</v>
      </c>
      <c r="D68" s="52" t="s">
        <v>2680</v>
      </c>
      <c r="E68" s="49"/>
    </row>
    <row r="69" spans="1:5" s="38" customFormat="1" x14ac:dyDescent="0.3">
      <c r="A69" s="53">
        <v>45113</v>
      </c>
      <c r="B69" s="53" t="s">
        <v>415</v>
      </c>
      <c r="C69" s="49">
        <v>247432.22</v>
      </c>
      <c r="D69" s="52" t="s">
        <v>2679</v>
      </c>
      <c r="E69" s="49"/>
    </row>
    <row r="70" spans="1:5" s="38" customFormat="1" x14ac:dyDescent="0.3">
      <c r="A70" s="53">
        <v>45142</v>
      </c>
      <c r="B70" s="53" t="s">
        <v>1904</v>
      </c>
      <c r="C70" s="49">
        <v>23093.01</v>
      </c>
      <c r="D70" s="52" t="s">
        <v>2100</v>
      </c>
      <c r="E70" s="49"/>
    </row>
    <row r="71" spans="1:5" s="38" customFormat="1" x14ac:dyDescent="0.3">
      <c r="A71" s="53">
        <v>45162</v>
      </c>
      <c r="B71" s="53" t="s">
        <v>151</v>
      </c>
      <c r="C71" s="49">
        <v>468148.02</v>
      </c>
      <c r="D71" s="52" t="s">
        <v>2099</v>
      </c>
      <c r="E71" s="49"/>
    </row>
    <row r="72" spans="1:5" s="38" customFormat="1" x14ac:dyDescent="0.3">
      <c r="A72" s="53">
        <v>45176</v>
      </c>
      <c r="B72" s="53" t="s">
        <v>74</v>
      </c>
      <c r="C72" s="49">
        <v>43556.38</v>
      </c>
      <c r="D72" s="52" t="s">
        <v>2681</v>
      </c>
      <c r="E72" s="49"/>
    </row>
    <row r="73" spans="1:5" s="38" customFormat="1" x14ac:dyDescent="0.3">
      <c r="A73" s="53">
        <v>45174</v>
      </c>
      <c r="B73" s="53" t="s">
        <v>1652</v>
      </c>
      <c r="C73" s="49">
        <v>28160.26</v>
      </c>
      <c r="D73" s="52" t="s">
        <v>2682</v>
      </c>
      <c r="E73" s="49"/>
    </row>
    <row r="74" spans="1:5" s="38" customFormat="1" x14ac:dyDescent="0.3">
      <c r="A74" s="53">
        <v>45174</v>
      </c>
      <c r="B74" s="53" t="s">
        <v>6</v>
      </c>
      <c r="C74" s="49">
        <v>26276.49</v>
      </c>
      <c r="D74" s="52" t="s">
        <v>2683</v>
      </c>
      <c r="E74" s="49"/>
    </row>
    <row r="75" spans="1:5" s="38" customFormat="1" x14ac:dyDescent="0.3">
      <c r="A75" s="53">
        <v>45195</v>
      </c>
      <c r="B75" s="53" t="s">
        <v>670</v>
      </c>
      <c r="C75" s="49">
        <v>14534.88</v>
      </c>
      <c r="D75" s="52" t="s">
        <v>2684</v>
      </c>
      <c r="E75" s="49"/>
    </row>
    <row r="76" spans="1:5" s="38" customFormat="1" x14ac:dyDescent="0.3">
      <c r="A76" s="53">
        <v>45195</v>
      </c>
      <c r="B76" s="53" t="s">
        <v>1304</v>
      </c>
      <c r="C76" s="49">
        <v>36744.160000000003</v>
      </c>
      <c r="D76" s="52" t="s">
        <v>2685</v>
      </c>
      <c r="E76" s="49"/>
    </row>
    <row r="77" spans="1:5" s="38" customFormat="1" x14ac:dyDescent="0.3">
      <c r="A77" s="53">
        <v>45201</v>
      </c>
      <c r="B77" s="53" t="s">
        <v>135</v>
      </c>
      <c r="C77" s="49">
        <v>21329.72</v>
      </c>
      <c r="D77" s="52" t="s">
        <v>3051</v>
      </c>
      <c r="E77" s="49"/>
    </row>
    <row r="78" spans="1:5" s="38" customFormat="1" x14ac:dyDescent="0.3">
      <c r="A78" s="53">
        <v>45216</v>
      </c>
      <c r="B78" s="53" t="s">
        <v>56</v>
      </c>
      <c r="C78" s="49">
        <v>2195.75</v>
      </c>
      <c r="D78" s="52" t="s">
        <v>3052</v>
      </c>
      <c r="E78" s="49"/>
    </row>
    <row r="79" spans="1:5" s="38" customFormat="1" x14ac:dyDescent="0.3">
      <c r="A79" s="53"/>
      <c r="B79" s="53"/>
      <c r="C79" s="49"/>
      <c r="D79" s="52"/>
      <c r="E79" s="49"/>
    </row>
    <row r="80" spans="1:5" s="38" customFormat="1" x14ac:dyDescent="0.3">
      <c r="A80" s="53"/>
      <c r="B80" s="53"/>
      <c r="C80" s="49"/>
      <c r="D80" s="52"/>
      <c r="E80" s="49"/>
    </row>
    <row r="81" spans="1:5" s="38" customFormat="1" x14ac:dyDescent="0.3">
      <c r="A81" s="53"/>
      <c r="B81" s="53"/>
      <c r="C81" s="49"/>
      <c r="D81" s="52"/>
      <c r="E81" s="49"/>
    </row>
    <row r="82" spans="1:5" s="38" customFormat="1" ht="15.75" customHeight="1" x14ac:dyDescent="0.3">
      <c r="A82" s="64"/>
      <c r="B82" s="55"/>
      <c r="C82" s="39">
        <f>SUM(C54:C79)</f>
        <v>2139341.9500000002</v>
      </c>
      <c r="D82" s="65"/>
      <c r="E82" s="55"/>
    </row>
    <row r="83" spans="1:5" s="38" customFormat="1" ht="15.75" customHeight="1" x14ac:dyDescent="0.3">
      <c r="A83" s="55"/>
      <c r="B83" s="55"/>
      <c r="C83" s="39"/>
      <c r="D83" s="65"/>
      <c r="E83" s="58"/>
    </row>
    <row r="84" spans="1:5" s="38" customFormat="1" x14ac:dyDescent="0.3">
      <c r="A84" s="54" t="s">
        <v>112</v>
      </c>
      <c r="B84" s="54"/>
      <c r="C84" s="39"/>
      <c r="D84" s="48"/>
      <c r="E84" s="66"/>
    </row>
    <row r="85" spans="1:5" s="38" customFormat="1" x14ac:dyDescent="0.3">
      <c r="A85" s="54" t="s">
        <v>100</v>
      </c>
      <c r="B85" s="54" t="s">
        <v>105</v>
      </c>
      <c r="C85" s="39" t="s">
        <v>106</v>
      </c>
      <c r="D85" s="39" t="s">
        <v>107</v>
      </c>
      <c r="E85" s="54"/>
    </row>
    <row r="86" spans="1:5" s="38" customFormat="1" x14ac:dyDescent="0.3">
      <c r="A86" s="53">
        <v>45187</v>
      </c>
      <c r="B86" s="53" t="s">
        <v>16</v>
      </c>
      <c r="C86" s="74">
        <v>2098.6</v>
      </c>
      <c r="D86" s="52" t="s">
        <v>131</v>
      </c>
      <c r="E86" s="49"/>
    </row>
    <row r="87" spans="1:5" s="38" customFormat="1" x14ac:dyDescent="0.3">
      <c r="A87" s="53">
        <v>45215</v>
      </c>
      <c r="B87" s="53" t="s">
        <v>16</v>
      </c>
      <c r="C87" s="74">
        <v>4776</v>
      </c>
      <c r="D87" s="52" t="s">
        <v>2961</v>
      </c>
      <c r="E87" s="49" t="s">
        <v>3054</v>
      </c>
    </row>
    <row r="88" spans="1:5" s="38" customFormat="1" x14ac:dyDescent="0.3">
      <c r="A88" s="53">
        <v>45226</v>
      </c>
      <c r="B88" s="53" t="s">
        <v>1339</v>
      </c>
      <c r="C88" s="74">
        <v>3014.76</v>
      </c>
      <c r="D88" s="52" t="s">
        <v>2959</v>
      </c>
      <c r="E88" s="49" t="s">
        <v>3054</v>
      </c>
    </row>
    <row r="89" spans="1:5" s="38" customFormat="1" x14ac:dyDescent="0.3">
      <c r="A89" s="53">
        <v>45229</v>
      </c>
      <c r="B89" s="53" t="s">
        <v>627</v>
      </c>
      <c r="C89" s="74">
        <v>11800.68</v>
      </c>
      <c r="D89" s="52" t="s">
        <v>2964</v>
      </c>
      <c r="E89" s="49" t="s">
        <v>3054</v>
      </c>
    </row>
    <row r="90" spans="1:5" s="38" customFormat="1" x14ac:dyDescent="0.3">
      <c r="A90" s="53">
        <v>45225</v>
      </c>
      <c r="B90" s="53" t="s">
        <v>9</v>
      </c>
      <c r="C90" s="74">
        <v>5522.04</v>
      </c>
      <c r="D90" s="52" t="s">
        <v>2962</v>
      </c>
      <c r="E90" s="49" t="s">
        <v>3054</v>
      </c>
    </row>
    <row r="91" spans="1:5" s="38" customFormat="1" x14ac:dyDescent="0.3">
      <c r="A91" s="53">
        <v>45226</v>
      </c>
      <c r="B91" s="53" t="s">
        <v>1362</v>
      </c>
      <c r="C91" s="74">
        <v>10128.39</v>
      </c>
      <c r="D91" s="52" t="s">
        <v>2963</v>
      </c>
      <c r="E91" s="49" t="s">
        <v>3054</v>
      </c>
    </row>
    <row r="92" spans="1:5" s="38" customFormat="1" x14ac:dyDescent="0.3">
      <c r="A92" s="53">
        <v>45226</v>
      </c>
      <c r="B92" s="53" t="s">
        <v>1362</v>
      </c>
      <c r="C92" s="74">
        <v>3783</v>
      </c>
      <c r="D92" s="52" t="s">
        <v>2960</v>
      </c>
      <c r="E92" s="49" t="s">
        <v>3054</v>
      </c>
    </row>
    <row r="93" spans="1:5" s="38" customFormat="1" x14ac:dyDescent="0.3">
      <c r="A93" s="53">
        <v>45223</v>
      </c>
      <c r="B93" s="53" t="s">
        <v>2760</v>
      </c>
      <c r="C93" s="74">
        <v>2497.9</v>
      </c>
      <c r="D93" s="52" t="s">
        <v>2958</v>
      </c>
      <c r="E93" s="49" t="s">
        <v>3054</v>
      </c>
    </row>
    <row r="94" spans="1:5" s="38" customFormat="1" x14ac:dyDescent="0.3">
      <c r="A94" s="53">
        <v>45226</v>
      </c>
      <c r="B94" s="53" t="s">
        <v>2767</v>
      </c>
      <c r="C94" s="74">
        <v>2953.01</v>
      </c>
      <c r="D94" s="52" t="s">
        <v>3043</v>
      </c>
      <c r="E94" s="49" t="s">
        <v>3054</v>
      </c>
    </row>
    <row r="95" spans="1:5" s="38" customFormat="1" x14ac:dyDescent="0.3">
      <c r="A95" s="53">
        <v>45230</v>
      </c>
      <c r="B95" s="53" t="s">
        <v>2774</v>
      </c>
      <c r="C95" s="74">
        <v>3836.7</v>
      </c>
      <c r="D95" s="52" t="s">
        <v>3044</v>
      </c>
      <c r="E95" s="49" t="s">
        <v>3054</v>
      </c>
    </row>
    <row r="96" spans="1:5" s="38" customFormat="1" x14ac:dyDescent="0.3">
      <c r="A96" s="53">
        <v>45226</v>
      </c>
      <c r="B96" s="53" t="s">
        <v>2766</v>
      </c>
      <c r="C96" s="74">
        <v>3308</v>
      </c>
      <c r="D96" s="52" t="s">
        <v>3045</v>
      </c>
      <c r="E96" s="49" t="s">
        <v>3054</v>
      </c>
    </row>
    <row r="97" spans="1:5" s="38" customFormat="1" x14ac:dyDescent="0.3">
      <c r="A97" s="53">
        <v>45230</v>
      </c>
      <c r="B97" s="53" t="s">
        <v>1638</v>
      </c>
      <c r="C97" s="74">
        <v>4161</v>
      </c>
      <c r="D97" s="52" t="s">
        <v>131</v>
      </c>
      <c r="E97" s="49"/>
    </row>
    <row r="98" spans="1:5" s="38" customFormat="1" x14ac:dyDescent="0.3">
      <c r="A98" s="53">
        <v>45069</v>
      </c>
      <c r="B98" s="53" t="s">
        <v>1350</v>
      </c>
      <c r="C98" s="49">
        <v>60</v>
      </c>
      <c r="D98" s="52" t="s">
        <v>1350</v>
      </c>
      <c r="E98" s="49"/>
    </row>
    <row r="99" spans="1:5" s="38" customFormat="1" x14ac:dyDescent="0.3">
      <c r="A99" s="53">
        <v>45040</v>
      </c>
      <c r="B99" s="53" t="s">
        <v>16</v>
      </c>
      <c r="C99" s="49">
        <v>224.7</v>
      </c>
      <c r="D99" s="52" t="s">
        <v>131</v>
      </c>
      <c r="E99" s="49"/>
    </row>
    <row r="100" spans="1:5" s="38" customFormat="1" x14ac:dyDescent="0.3">
      <c r="A100" s="53">
        <v>44879</v>
      </c>
      <c r="B100" s="53" t="s">
        <v>166</v>
      </c>
      <c r="C100" s="49">
        <v>290.98</v>
      </c>
      <c r="D100" s="52" t="s">
        <v>131</v>
      </c>
      <c r="E100" s="49"/>
    </row>
    <row r="101" spans="1:5" s="38" customFormat="1" x14ac:dyDescent="0.3">
      <c r="A101" s="53">
        <v>45168</v>
      </c>
      <c r="B101" s="53" t="s">
        <v>1388</v>
      </c>
      <c r="C101" s="49">
        <v>563.08000000000004</v>
      </c>
      <c r="D101" s="52" t="s">
        <v>2155</v>
      </c>
      <c r="E101" s="49"/>
    </row>
    <row r="102" spans="1:5" s="38" customFormat="1" x14ac:dyDescent="0.3">
      <c r="A102" s="53" t="s">
        <v>1384</v>
      </c>
      <c r="B102" s="53" t="s">
        <v>1386</v>
      </c>
      <c r="C102" s="49">
        <v>817.75</v>
      </c>
      <c r="D102" s="52" t="s">
        <v>131</v>
      </c>
      <c r="E102" s="49"/>
    </row>
    <row r="103" spans="1:5" s="38" customFormat="1" x14ac:dyDescent="0.3">
      <c r="A103" s="53">
        <v>45166</v>
      </c>
      <c r="B103" s="53" t="s">
        <v>2110</v>
      </c>
      <c r="C103" s="49">
        <v>1963.75</v>
      </c>
      <c r="D103" s="52" t="s">
        <v>2112</v>
      </c>
      <c r="E103" s="49"/>
    </row>
    <row r="104" spans="1:5" s="38" customFormat="1" x14ac:dyDescent="0.3">
      <c r="A104" s="53" t="s">
        <v>1384</v>
      </c>
      <c r="B104" s="53" t="s">
        <v>1387</v>
      </c>
      <c r="C104" s="49">
        <v>2761.36</v>
      </c>
      <c r="D104" s="52" t="s">
        <v>2686</v>
      </c>
      <c r="E104" s="49"/>
    </row>
    <row r="105" spans="1:5" s="38" customFormat="1" x14ac:dyDescent="0.3">
      <c r="A105" s="53">
        <v>45058</v>
      </c>
      <c r="B105" s="53" t="s">
        <v>1331</v>
      </c>
      <c r="C105" s="49">
        <v>4548.46</v>
      </c>
      <c r="D105" s="52" t="s">
        <v>131</v>
      </c>
      <c r="E105" s="49"/>
    </row>
    <row r="106" spans="1:5" s="38" customFormat="1" x14ac:dyDescent="0.3">
      <c r="A106" s="53">
        <v>44915</v>
      </c>
      <c r="B106" s="53" t="s">
        <v>120</v>
      </c>
      <c r="C106" s="49">
        <v>14633.7</v>
      </c>
      <c r="D106" s="52" t="s">
        <v>131</v>
      </c>
      <c r="E106" s="49"/>
    </row>
    <row r="107" spans="1:5" s="38" customFormat="1" x14ac:dyDescent="0.3">
      <c r="A107" s="53">
        <v>45155</v>
      </c>
      <c r="B107" s="53" t="s">
        <v>2111</v>
      </c>
      <c r="C107" s="49">
        <v>23018.01</v>
      </c>
      <c r="D107" s="52" t="s">
        <v>2112</v>
      </c>
      <c r="E107" s="49"/>
    </row>
    <row r="108" spans="1:5" s="38" customFormat="1" x14ac:dyDescent="0.3">
      <c r="A108" s="53">
        <v>45057</v>
      </c>
      <c r="B108" s="53" t="s">
        <v>1363</v>
      </c>
      <c r="C108" s="49">
        <v>40379.51</v>
      </c>
      <c r="D108" s="52" t="s">
        <v>1365</v>
      </c>
      <c r="E108" s="49"/>
    </row>
    <row r="109" spans="1:5" s="38" customFormat="1" x14ac:dyDescent="0.3">
      <c r="A109" s="53">
        <v>45190</v>
      </c>
      <c r="B109" s="53" t="s">
        <v>1362</v>
      </c>
      <c r="C109" s="49">
        <v>923.27</v>
      </c>
      <c r="D109" s="52" t="s">
        <v>131</v>
      </c>
      <c r="E109" s="49"/>
    </row>
    <row r="110" spans="1:5" s="38" customFormat="1" x14ac:dyDescent="0.3">
      <c r="A110" s="53">
        <v>45194</v>
      </c>
      <c r="B110" s="53" t="s">
        <v>14</v>
      </c>
      <c r="C110" s="49">
        <v>992.79</v>
      </c>
      <c r="D110" s="52" t="s">
        <v>131</v>
      </c>
      <c r="E110" s="49"/>
    </row>
    <row r="111" spans="1:5" s="38" customFormat="1" x14ac:dyDescent="0.3">
      <c r="A111" s="53">
        <v>45175</v>
      </c>
      <c r="B111" s="53" t="s">
        <v>1640</v>
      </c>
      <c r="C111" s="49">
        <v>1572.56</v>
      </c>
      <c r="D111" s="52" t="s">
        <v>131</v>
      </c>
      <c r="E111" s="49"/>
    </row>
    <row r="112" spans="1:5" s="38" customFormat="1" x14ac:dyDescent="0.3">
      <c r="A112" s="53">
        <v>45174</v>
      </c>
      <c r="B112" s="53" t="s">
        <v>2652</v>
      </c>
      <c r="C112" s="49">
        <v>2512.63</v>
      </c>
      <c r="D112" s="52" t="s">
        <v>2687</v>
      </c>
      <c r="E112" s="49"/>
    </row>
    <row r="113" spans="1:5" s="38" customFormat="1" x14ac:dyDescent="0.3">
      <c r="A113" s="53">
        <v>45180</v>
      </c>
      <c r="B113" s="53" t="s">
        <v>14</v>
      </c>
      <c r="C113" s="49">
        <v>3294.77</v>
      </c>
      <c r="D113" s="52" t="s">
        <v>131</v>
      </c>
      <c r="E113" s="49"/>
    </row>
    <row r="114" spans="1:5" s="38" customFormat="1" x14ac:dyDescent="0.3">
      <c r="A114" s="53">
        <v>45189</v>
      </c>
      <c r="B114" s="53" t="s">
        <v>8</v>
      </c>
      <c r="C114" s="49">
        <v>24030.42</v>
      </c>
      <c r="D114" s="52" t="s">
        <v>131</v>
      </c>
      <c r="E114" s="49"/>
    </row>
    <row r="115" spans="1:5" s="38" customFormat="1" x14ac:dyDescent="0.3">
      <c r="A115" s="53">
        <v>45180</v>
      </c>
      <c r="B115" s="53" t="s">
        <v>14</v>
      </c>
      <c r="C115" s="49">
        <v>44587.45</v>
      </c>
      <c r="D115" s="52" t="s">
        <v>131</v>
      </c>
      <c r="E115" s="49"/>
    </row>
    <row r="116" spans="1:5" s="38" customFormat="1" x14ac:dyDescent="0.3">
      <c r="A116" s="53">
        <v>45188</v>
      </c>
      <c r="B116" s="53" t="s">
        <v>2676</v>
      </c>
      <c r="C116" s="49">
        <v>52498.84</v>
      </c>
      <c r="D116" s="52" t="s">
        <v>131</v>
      </c>
      <c r="E116" s="49"/>
    </row>
    <row r="117" spans="1:5" s="38" customFormat="1" x14ac:dyDescent="0.3">
      <c r="A117" s="53">
        <v>45225</v>
      </c>
      <c r="B117" s="53" t="s">
        <v>2673</v>
      </c>
      <c r="C117" s="49">
        <v>657.09</v>
      </c>
      <c r="D117" s="52" t="s">
        <v>3046</v>
      </c>
      <c r="E117" s="49" t="s">
        <v>3650</v>
      </c>
    </row>
    <row r="118" spans="1:5" s="38" customFormat="1" x14ac:dyDescent="0.3">
      <c r="A118" s="53">
        <v>45215</v>
      </c>
      <c r="B118" s="53" t="s">
        <v>2748</v>
      </c>
      <c r="C118" s="49">
        <v>1010</v>
      </c>
      <c r="D118" s="52" t="s">
        <v>3047</v>
      </c>
      <c r="E118" s="49" t="s">
        <v>3650</v>
      </c>
    </row>
    <row r="119" spans="1:5" s="38" customFormat="1" x14ac:dyDescent="0.3">
      <c r="A119" s="53">
        <v>45229</v>
      </c>
      <c r="B119" s="53" t="s">
        <v>1333</v>
      </c>
      <c r="C119" s="49">
        <v>874</v>
      </c>
      <c r="D119" s="52" t="s">
        <v>3048</v>
      </c>
      <c r="E119" s="49" t="s">
        <v>3650</v>
      </c>
    </row>
    <row r="120" spans="1:5" s="38" customFormat="1" x14ac:dyDescent="0.3">
      <c r="A120" s="53">
        <v>45201</v>
      </c>
      <c r="B120" s="53" t="s">
        <v>4</v>
      </c>
      <c r="C120" s="49">
        <v>204.4</v>
      </c>
      <c r="D120" s="52" t="s">
        <v>3049</v>
      </c>
      <c r="E120" s="49" t="s">
        <v>3650</v>
      </c>
    </row>
    <row r="121" spans="1:5" s="38" customFormat="1" x14ac:dyDescent="0.3">
      <c r="A121" s="53">
        <v>45223</v>
      </c>
      <c r="B121" s="53" t="s">
        <v>2670</v>
      </c>
      <c r="C121" s="49">
        <v>496</v>
      </c>
      <c r="D121" s="52" t="s">
        <v>131</v>
      </c>
      <c r="E121" s="49"/>
    </row>
    <row r="122" spans="1:5" s="38" customFormat="1" x14ac:dyDescent="0.3">
      <c r="A122" s="53">
        <v>45205</v>
      </c>
      <c r="B122" s="53" t="s">
        <v>3040</v>
      </c>
      <c r="C122" s="49">
        <v>504.62</v>
      </c>
      <c r="D122" s="52" t="s">
        <v>2112</v>
      </c>
      <c r="E122" s="49"/>
    </row>
    <row r="123" spans="1:5" s="38" customFormat="1" x14ac:dyDescent="0.3">
      <c r="A123" s="53">
        <v>45210</v>
      </c>
      <c r="B123" s="53" t="s">
        <v>2739</v>
      </c>
      <c r="C123" s="49">
        <v>1640.89</v>
      </c>
      <c r="D123" s="52" t="s">
        <v>131</v>
      </c>
      <c r="E123" s="49"/>
    </row>
    <row r="124" spans="1:5" s="38" customFormat="1" x14ac:dyDescent="0.3">
      <c r="A124" s="53">
        <v>45230</v>
      </c>
      <c r="B124" s="53" t="s">
        <v>2652</v>
      </c>
      <c r="C124" s="49">
        <v>2079.33</v>
      </c>
      <c r="D124" s="52" t="s">
        <v>131</v>
      </c>
      <c r="E124" s="49"/>
    </row>
    <row r="125" spans="1:5" s="38" customFormat="1" x14ac:dyDescent="0.3">
      <c r="A125" s="53">
        <v>45210</v>
      </c>
      <c r="B125" s="53" t="s">
        <v>1386</v>
      </c>
      <c r="C125" s="49">
        <v>3223.75</v>
      </c>
      <c r="D125" s="52" t="s">
        <v>131</v>
      </c>
      <c r="E125" s="49"/>
    </row>
    <row r="126" spans="1:5" s="38" customFormat="1" x14ac:dyDescent="0.3">
      <c r="A126" s="53">
        <v>45205</v>
      </c>
      <c r="B126" s="53" t="s">
        <v>2652</v>
      </c>
      <c r="C126" s="49">
        <v>3850.02</v>
      </c>
      <c r="D126" s="52" t="s">
        <v>131</v>
      </c>
      <c r="E126" s="49"/>
    </row>
    <row r="127" spans="1:5" s="38" customFormat="1" x14ac:dyDescent="0.3">
      <c r="A127" s="53">
        <v>45203</v>
      </c>
      <c r="B127" s="53" t="s">
        <v>8</v>
      </c>
      <c r="C127" s="49">
        <v>4198.1499999999996</v>
      </c>
      <c r="D127" s="52" t="s">
        <v>131</v>
      </c>
      <c r="E127" s="49"/>
    </row>
    <row r="128" spans="1:5" s="38" customFormat="1" x14ac:dyDescent="0.3">
      <c r="A128" s="53">
        <v>45230</v>
      </c>
      <c r="B128" s="53" t="s">
        <v>1351</v>
      </c>
      <c r="C128" s="74">
        <v>4902.37</v>
      </c>
      <c r="D128" s="52" t="s">
        <v>131</v>
      </c>
      <c r="E128" s="49"/>
    </row>
    <row r="129" spans="1:5" s="38" customFormat="1" x14ac:dyDescent="0.3">
      <c r="A129" s="53">
        <v>45212</v>
      </c>
      <c r="B129" s="53" t="s">
        <v>2670</v>
      </c>
      <c r="C129" s="49">
        <v>8438</v>
      </c>
      <c r="D129" s="52" t="s">
        <v>131</v>
      </c>
      <c r="E129" s="49"/>
    </row>
    <row r="130" spans="1:5" s="38" customFormat="1" x14ac:dyDescent="0.3">
      <c r="A130" s="53">
        <v>45204</v>
      </c>
      <c r="B130" s="53" t="s">
        <v>1215</v>
      </c>
      <c r="C130" s="49">
        <v>15787.4</v>
      </c>
      <c r="D130" s="52" t="s">
        <v>131</v>
      </c>
      <c r="E130" s="49"/>
    </row>
    <row r="131" spans="1:5" s="38" customFormat="1" x14ac:dyDescent="0.3">
      <c r="A131" s="53">
        <v>45211</v>
      </c>
      <c r="B131" s="53" t="s">
        <v>2661</v>
      </c>
      <c r="C131" s="49">
        <v>24298.639999999999</v>
      </c>
      <c r="D131" s="52" t="s">
        <v>131</v>
      </c>
      <c r="E131" s="49"/>
    </row>
    <row r="132" spans="1:5" s="38" customFormat="1" x14ac:dyDescent="0.3">
      <c r="A132" s="53">
        <v>45210</v>
      </c>
      <c r="B132" s="53" t="s">
        <v>1354</v>
      </c>
      <c r="C132" s="49">
        <v>58204.61</v>
      </c>
      <c r="D132" s="52" t="s">
        <v>3057</v>
      </c>
      <c r="E132" s="49"/>
    </row>
    <row r="133" spans="1:5" s="38" customFormat="1" x14ac:dyDescent="0.3">
      <c r="A133" s="53">
        <v>45117</v>
      </c>
      <c r="B133" s="53" t="s">
        <v>2713</v>
      </c>
      <c r="C133" s="49">
        <v>1460</v>
      </c>
      <c r="D133" s="52" t="s">
        <v>131</v>
      </c>
      <c r="E133" s="49"/>
    </row>
    <row r="134" spans="1:5" s="38" customFormat="1" x14ac:dyDescent="0.3">
      <c r="A134" s="53">
        <v>45138</v>
      </c>
      <c r="B134" s="53" t="s">
        <v>3053</v>
      </c>
      <c r="C134" s="49">
        <v>2570</v>
      </c>
      <c r="D134" s="52" t="s">
        <v>131</v>
      </c>
      <c r="E134" s="49"/>
    </row>
    <row r="135" spans="1:5" s="38" customFormat="1" x14ac:dyDescent="0.3">
      <c r="A135" s="55"/>
      <c r="B135" s="55"/>
      <c r="C135" s="67">
        <f>SUM(C86:C134)</f>
        <v>411953.38000000012</v>
      </c>
      <c r="D135" s="37"/>
      <c r="E135" s="60"/>
    </row>
    <row r="136" spans="1:5" s="38" customFormat="1" x14ac:dyDescent="0.3">
      <c r="A136" s="55"/>
      <c r="B136" s="55"/>
      <c r="C136" s="67"/>
      <c r="D136" s="37"/>
      <c r="E136" s="60"/>
    </row>
    <row r="137" spans="1:5" s="38" customFormat="1" x14ac:dyDescent="0.3">
      <c r="A137" s="54" t="s">
        <v>113</v>
      </c>
      <c r="B137" s="54"/>
      <c r="C137" s="54"/>
      <c r="D137" s="39"/>
      <c r="E137" s="54"/>
    </row>
    <row r="138" spans="1:5" s="38" customFormat="1" x14ac:dyDescent="0.3">
      <c r="A138" s="54" t="s">
        <v>100</v>
      </c>
      <c r="B138" s="54" t="s">
        <v>105</v>
      </c>
      <c r="C138" s="54" t="s">
        <v>106</v>
      </c>
      <c r="D138" s="39" t="s">
        <v>107</v>
      </c>
      <c r="E138" s="54"/>
    </row>
    <row r="139" spans="1:5" x14ac:dyDescent="0.3">
      <c r="A139" s="53">
        <v>44728</v>
      </c>
      <c r="B139" s="53" t="s">
        <v>145</v>
      </c>
      <c r="C139" s="49">
        <v>10426.379999999999</v>
      </c>
      <c r="D139" s="53" t="s">
        <v>160</v>
      </c>
      <c r="E139" s="49" t="s">
        <v>162</v>
      </c>
    </row>
    <row r="140" spans="1:5" x14ac:dyDescent="0.3">
      <c r="A140" s="53">
        <v>44987</v>
      </c>
      <c r="B140" s="53" t="s">
        <v>17</v>
      </c>
      <c r="C140" s="49">
        <v>2725.48</v>
      </c>
      <c r="D140" s="53" t="s">
        <v>836</v>
      </c>
      <c r="E140" s="49"/>
    </row>
    <row r="141" spans="1:5" x14ac:dyDescent="0.3">
      <c r="A141" s="62">
        <v>45183</v>
      </c>
      <c r="B141" s="55" t="s">
        <v>56</v>
      </c>
      <c r="C141" s="47">
        <v>3322.12</v>
      </c>
      <c r="D141" s="52" t="s">
        <v>2687</v>
      </c>
      <c r="E141" s="49"/>
    </row>
    <row r="142" spans="1:5" x14ac:dyDescent="0.3">
      <c r="A142" s="62">
        <v>45181</v>
      </c>
      <c r="B142" s="55" t="s">
        <v>2525</v>
      </c>
      <c r="C142" s="47">
        <v>3887.6</v>
      </c>
      <c r="D142" s="52" t="s">
        <v>2686</v>
      </c>
      <c r="E142" s="49"/>
    </row>
    <row r="143" spans="1:5" x14ac:dyDescent="0.3">
      <c r="A143" s="62">
        <v>45211</v>
      </c>
      <c r="B143" s="55" t="s">
        <v>3055</v>
      </c>
      <c r="C143" s="47">
        <v>2143.65</v>
      </c>
      <c r="D143" s="52" t="s">
        <v>3056</v>
      </c>
      <c r="E143" s="49"/>
    </row>
    <row r="144" spans="1:5" x14ac:dyDescent="0.3">
      <c r="A144" s="62">
        <v>45211</v>
      </c>
      <c r="B144" s="55" t="s">
        <v>75</v>
      </c>
      <c r="C144" s="47">
        <v>57304.08</v>
      </c>
      <c r="D144" s="52" t="s">
        <v>3057</v>
      </c>
      <c r="E144" s="49"/>
    </row>
    <row r="145" spans="1:6" x14ac:dyDescent="0.3">
      <c r="A145" s="55"/>
      <c r="B145" s="55"/>
      <c r="C145" s="67">
        <f>SUM(C139:C144)</f>
        <v>79809.31</v>
      </c>
      <c r="D145" s="37"/>
      <c r="E145" s="68"/>
    </row>
    <row r="146" spans="1:6" x14ac:dyDescent="0.3">
      <c r="A146" s="55"/>
      <c r="B146" s="55"/>
      <c r="C146" s="60"/>
      <c r="D146" s="37"/>
      <c r="E146" s="60"/>
    </row>
    <row r="149" spans="1:6" s="50" customFormat="1" ht="13.8" x14ac:dyDescent="0.25">
      <c r="A149" s="69"/>
      <c r="B149" s="69"/>
      <c r="C149" s="70"/>
      <c r="E149" s="69"/>
      <c r="F149" s="51"/>
    </row>
  </sheetData>
  <sortState xmlns:xlrd2="http://schemas.microsoft.com/office/spreadsheetml/2017/richdata2" ref="A86:F134">
    <sortCondition sortBy="cellColor" ref="C86:C134" dxfId="1"/>
  </sortState>
  <pageMargins left="0.7" right="0.7" top="0.75" bottom="0.75" header="0.3" footer="0.3"/>
  <pageSetup paperSize="9" scale="49" fitToHeight="0" orientation="portrait" r:id="rId1"/>
  <rowBreaks count="1" manualBreakCount="1">
    <brk id="103" max="4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97B7-D085-4445-8A83-768B6CCD63CC}">
  <sheetPr>
    <pageSetUpPr fitToPage="1"/>
  </sheetPr>
  <dimension ref="A1:F173"/>
  <sheetViews>
    <sheetView view="pageBreakPreview" topLeftCell="A129" zoomScaleNormal="100" zoomScaleSheetLayoutView="100" workbookViewId="0">
      <selection activeCell="D138" sqref="D138"/>
    </sheetView>
  </sheetViews>
  <sheetFormatPr defaultColWidth="9.109375" defaultRowHeight="14.4" x14ac:dyDescent="0.3"/>
  <cols>
    <col min="1" max="1" width="12.44140625" style="69" customWidth="1"/>
    <col min="2" max="2" width="58.109375" style="69" customWidth="1"/>
    <col min="3" max="3" width="19.5546875" style="69" customWidth="1"/>
    <col min="4" max="4" width="43" style="50" customWidth="1"/>
    <col min="5" max="5" width="42.109375" style="69" customWidth="1"/>
    <col min="6" max="6" width="15.109375" style="38" bestFit="1" customWidth="1"/>
    <col min="7" max="7" width="13.109375" style="59" bestFit="1" customWidth="1"/>
    <col min="8" max="16384" width="9.109375" style="59"/>
  </cols>
  <sheetData>
    <row r="1" spans="1:5" s="38" customFormat="1" x14ac:dyDescent="0.3">
      <c r="A1" s="54" t="s">
        <v>2677</v>
      </c>
      <c r="B1" s="54"/>
      <c r="C1" s="55"/>
      <c r="D1" s="37"/>
      <c r="E1" s="56"/>
    </row>
    <row r="2" spans="1:5" s="38" customFormat="1" x14ac:dyDescent="0.3">
      <c r="A2" s="54" t="s">
        <v>3674</v>
      </c>
      <c r="B2" s="54"/>
      <c r="C2" s="55"/>
      <c r="D2" s="37"/>
      <c r="E2" s="56"/>
    </row>
    <row r="3" spans="1:5" s="38" customFormat="1" x14ac:dyDescent="0.3">
      <c r="A3" s="55"/>
      <c r="B3" s="55"/>
      <c r="C3" s="55"/>
      <c r="D3" s="37"/>
      <c r="E3" s="56"/>
    </row>
    <row r="4" spans="1:5" s="38" customFormat="1" x14ac:dyDescent="0.3">
      <c r="A4" s="55"/>
      <c r="B4" s="55"/>
      <c r="C4" s="55"/>
      <c r="D4" s="37"/>
      <c r="E4" s="56"/>
    </row>
    <row r="5" spans="1:5" s="38" customFormat="1" x14ac:dyDescent="0.3">
      <c r="A5" s="55"/>
      <c r="B5" s="55"/>
      <c r="C5" s="54" t="s">
        <v>86</v>
      </c>
      <c r="D5" s="39" t="s">
        <v>87</v>
      </c>
      <c r="E5" s="57"/>
    </row>
    <row r="6" spans="1:5" s="38" customFormat="1" x14ac:dyDescent="0.3">
      <c r="A6" s="55"/>
      <c r="B6" s="55"/>
      <c r="C6" s="54" t="s">
        <v>88</v>
      </c>
      <c r="D6" s="39" t="s">
        <v>1</v>
      </c>
      <c r="E6" s="57"/>
    </row>
    <row r="7" spans="1:5" s="38" customFormat="1" x14ac:dyDescent="0.3">
      <c r="A7" s="55"/>
      <c r="B7" s="55"/>
      <c r="C7" s="55"/>
      <c r="D7" s="37"/>
      <c r="E7" s="58"/>
    </row>
    <row r="8" spans="1:5" s="38" customFormat="1" ht="15.6" x14ac:dyDescent="0.4">
      <c r="A8" s="55" t="s">
        <v>89</v>
      </c>
      <c r="B8" s="55"/>
      <c r="C8" s="37"/>
      <c r="D8" s="40">
        <f>+'NOVEMBER 2023 BANK STATEMENT'!O119</f>
        <v>1727655.81</v>
      </c>
      <c r="E8" s="41"/>
    </row>
    <row r="9" spans="1:5" s="38" customFormat="1" x14ac:dyDescent="0.3">
      <c r="A9" s="55"/>
      <c r="B9" s="55"/>
      <c r="C9" s="37"/>
      <c r="D9" s="37"/>
      <c r="E9" s="42"/>
    </row>
    <row r="10" spans="1:5" s="38" customFormat="1" ht="16.2" x14ac:dyDescent="0.45">
      <c r="A10" s="55" t="s">
        <v>90</v>
      </c>
      <c r="B10" s="55"/>
      <c r="C10" s="37"/>
      <c r="D10" s="40">
        <f>+'CB COMPUTATION'!B11</f>
        <v>6931619.9500000011</v>
      </c>
      <c r="E10" s="43"/>
    </row>
    <row r="11" spans="1:5" s="38" customFormat="1" x14ac:dyDescent="0.3">
      <c r="A11" s="55"/>
      <c r="B11" s="55"/>
      <c r="C11" s="37"/>
      <c r="D11" s="37"/>
      <c r="E11" s="42"/>
    </row>
    <row r="12" spans="1:5" s="38" customFormat="1" x14ac:dyDescent="0.3">
      <c r="A12" s="55" t="s">
        <v>2678</v>
      </c>
      <c r="B12" s="55"/>
      <c r="C12" s="37"/>
      <c r="D12" s="44">
        <f>+D8-D10</f>
        <v>-5203964.1400000006</v>
      </c>
      <c r="E12" s="41"/>
    </row>
    <row r="13" spans="1:5" s="38" customFormat="1" x14ac:dyDescent="0.3">
      <c r="A13" s="55"/>
      <c r="B13" s="55"/>
      <c r="C13" s="37"/>
      <c r="D13" s="39"/>
      <c r="E13" s="41"/>
    </row>
    <row r="14" spans="1:5" s="38" customFormat="1" x14ac:dyDescent="0.3">
      <c r="A14" s="55"/>
      <c r="B14" s="55"/>
      <c r="C14" s="37"/>
      <c r="D14" s="37"/>
      <c r="E14" s="42"/>
    </row>
    <row r="15" spans="1:5" s="38" customFormat="1" x14ac:dyDescent="0.3">
      <c r="A15" s="54" t="s">
        <v>91</v>
      </c>
      <c r="B15" s="55"/>
      <c r="C15" s="37"/>
      <c r="D15" s="37"/>
      <c r="E15" s="42"/>
    </row>
    <row r="16" spans="1:5" s="38" customFormat="1" x14ac:dyDescent="0.3">
      <c r="A16" s="55"/>
      <c r="B16" s="55"/>
      <c r="C16" s="37"/>
      <c r="D16" s="37"/>
      <c r="E16" s="42"/>
    </row>
    <row r="17" spans="1:6" x14ac:dyDescent="0.3">
      <c r="A17" s="54" t="s">
        <v>92</v>
      </c>
      <c r="B17" s="55"/>
      <c r="C17" s="37"/>
      <c r="D17" s="37"/>
      <c r="E17" s="42"/>
    </row>
    <row r="18" spans="1:6" x14ac:dyDescent="0.3">
      <c r="A18" s="55" t="s">
        <v>93</v>
      </c>
      <c r="B18" s="55"/>
      <c r="C18" s="39">
        <f>C153</f>
        <v>439865.51000000013</v>
      </c>
      <c r="D18" s="37"/>
      <c r="E18" s="58"/>
    </row>
    <row r="19" spans="1:6" x14ac:dyDescent="0.3">
      <c r="A19" s="55"/>
      <c r="B19" s="55"/>
      <c r="C19" s="37"/>
      <c r="D19" s="37"/>
      <c r="E19" s="42"/>
      <c r="F19" s="45"/>
    </row>
    <row r="20" spans="1:6" x14ac:dyDescent="0.3">
      <c r="A20" s="55" t="s">
        <v>94</v>
      </c>
      <c r="B20" s="55"/>
      <c r="C20" s="39">
        <f>C85</f>
        <v>2257213.73</v>
      </c>
      <c r="D20" s="37"/>
      <c r="E20" s="42"/>
    </row>
    <row r="21" spans="1:6" x14ac:dyDescent="0.3">
      <c r="A21" s="55"/>
      <c r="B21" s="55"/>
      <c r="C21" s="37"/>
      <c r="D21" s="37"/>
      <c r="E21" s="42"/>
    </row>
    <row r="22" spans="1:6" x14ac:dyDescent="0.3">
      <c r="A22" s="55"/>
      <c r="B22" s="55"/>
      <c r="C22" s="37"/>
      <c r="D22" s="37"/>
      <c r="E22" s="42"/>
    </row>
    <row r="23" spans="1:6" x14ac:dyDescent="0.3">
      <c r="A23" s="54" t="s">
        <v>95</v>
      </c>
      <c r="B23" s="55"/>
      <c r="C23" s="37"/>
      <c r="D23" s="37"/>
      <c r="E23" s="42"/>
    </row>
    <row r="24" spans="1:6" x14ac:dyDescent="0.3">
      <c r="A24" s="55" t="s">
        <v>96</v>
      </c>
      <c r="B24" s="55"/>
      <c r="C24" s="39">
        <f>C47</f>
        <v>14106.52</v>
      </c>
      <c r="D24" s="39"/>
      <c r="E24" s="41"/>
    </row>
    <row r="25" spans="1:6" x14ac:dyDescent="0.3">
      <c r="A25" s="55"/>
      <c r="B25" s="55"/>
      <c r="C25" s="37"/>
      <c r="D25" s="37"/>
      <c r="E25" s="42"/>
    </row>
    <row r="26" spans="1:6" x14ac:dyDescent="0.3">
      <c r="A26" s="55" t="s">
        <v>97</v>
      </c>
      <c r="B26" s="55"/>
      <c r="C26" s="39">
        <f>C169</f>
        <v>7886936.8799999999</v>
      </c>
      <c r="D26" s="44">
        <f>+C18+C20-C24-C26</f>
        <v>-5203964.16</v>
      </c>
      <c r="E26" s="41"/>
    </row>
    <row r="27" spans="1:6" x14ac:dyDescent="0.3">
      <c r="A27" s="55"/>
      <c r="B27" s="55"/>
      <c r="C27" s="37"/>
      <c r="D27" s="97">
        <f>+D12-D26</f>
        <v>1.9999999552965164E-2</v>
      </c>
      <c r="E27" s="42"/>
    </row>
    <row r="28" spans="1:6" x14ac:dyDescent="0.3">
      <c r="A28" s="55"/>
      <c r="B28" s="55"/>
      <c r="C28" s="37"/>
      <c r="D28" s="39"/>
      <c r="E28" s="42"/>
    </row>
    <row r="29" spans="1:6" x14ac:dyDescent="0.3">
      <c r="A29" s="55"/>
      <c r="B29" s="55"/>
      <c r="C29" s="37" t="s">
        <v>98</v>
      </c>
      <c r="D29" s="37"/>
      <c r="E29" s="42"/>
    </row>
    <row r="30" spans="1:6" x14ac:dyDescent="0.3">
      <c r="A30" s="55"/>
      <c r="B30" s="55"/>
      <c r="C30" s="55"/>
      <c r="D30" s="37"/>
      <c r="E30" s="56"/>
    </row>
    <row r="31" spans="1:6" x14ac:dyDescent="0.3">
      <c r="A31" s="55"/>
      <c r="B31" s="55"/>
      <c r="C31" s="55"/>
      <c r="D31" s="37"/>
      <c r="E31" s="56"/>
    </row>
    <row r="32" spans="1:6" s="38" customFormat="1" x14ac:dyDescent="0.3">
      <c r="A32" s="54" t="s">
        <v>99</v>
      </c>
      <c r="B32" s="55" t="s">
        <v>2108</v>
      </c>
      <c r="C32" s="55" t="s">
        <v>122</v>
      </c>
      <c r="D32" s="46" t="s">
        <v>3050</v>
      </c>
      <c r="E32" s="56"/>
    </row>
    <row r="33" spans="1:5" s="38" customFormat="1" x14ac:dyDescent="0.3">
      <c r="A33" s="54"/>
      <c r="B33" s="55"/>
      <c r="C33" s="55"/>
      <c r="D33" s="37"/>
      <c r="E33" s="56"/>
    </row>
    <row r="34" spans="1:5" s="38" customFormat="1" x14ac:dyDescent="0.3">
      <c r="A34" s="54"/>
      <c r="B34" s="55"/>
      <c r="C34" s="55"/>
      <c r="D34" s="37" t="s">
        <v>101</v>
      </c>
      <c r="E34" s="56"/>
    </row>
    <row r="35" spans="1:5" s="38" customFormat="1" x14ac:dyDescent="0.3">
      <c r="A35" s="54" t="s">
        <v>102</v>
      </c>
      <c r="B35" s="55" t="s">
        <v>853</v>
      </c>
      <c r="C35" s="55" t="s">
        <v>100</v>
      </c>
      <c r="D35" s="46" t="str">
        <f>+D32</f>
        <v>3RD  NOVEMBER 2023</v>
      </c>
      <c r="E35" s="56"/>
    </row>
    <row r="36" spans="1:5" s="38" customFormat="1" x14ac:dyDescent="0.3">
      <c r="A36" s="54"/>
      <c r="B36" s="55"/>
      <c r="C36" s="55"/>
      <c r="D36" s="37"/>
      <c r="E36" s="56"/>
    </row>
    <row r="37" spans="1:5" s="38" customFormat="1" x14ac:dyDescent="0.3">
      <c r="A37" s="54"/>
      <c r="B37" s="55"/>
      <c r="C37" s="55"/>
      <c r="D37" s="37"/>
      <c r="E37" s="56"/>
    </row>
    <row r="38" spans="1:5" s="38" customFormat="1" x14ac:dyDescent="0.3">
      <c r="A38" s="54" t="s">
        <v>103</v>
      </c>
      <c r="B38" s="55" t="s">
        <v>118</v>
      </c>
      <c r="C38" s="55" t="s">
        <v>100</v>
      </c>
      <c r="D38" s="46" t="str">
        <f>+D35</f>
        <v>3RD  NOVEMBER 2023</v>
      </c>
      <c r="E38" s="56"/>
    </row>
    <row r="39" spans="1:5" s="38" customFormat="1" x14ac:dyDescent="0.3">
      <c r="A39" s="54"/>
      <c r="B39" s="55"/>
      <c r="C39" s="55"/>
      <c r="D39" s="37"/>
      <c r="E39" s="42"/>
    </row>
    <row r="40" spans="1:5" s="38" customFormat="1" x14ac:dyDescent="0.3">
      <c r="A40" s="54"/>
      <c r="B40" s="55"/>
      <c r="C40" s="55"/>
      <c r="D40" s="37" t="s">
        <v>119</v>
      </c>
      <c r="E40" s="56"/>
    </row>
    <row r="41" spans="1:5" s="38" customFormat="1" x14ac:dyDescent="0.3">
      <c r="A41" s="54" t="s">
        <v>104</v>
      </c>
      <c r="B41" s="54"/>
      <c r="C41" s="55"/>
      <c r="D41" s="37"/>
      <c r="E41" s="60"/>
    </row>
    <row r="42" spans="1:5" s="38" customFormat="1" x14ac:dyDescent="0.3">
      <c r="A42" s="54" t="s">
        <v>100</v>
      </c>
      <c r="B42" s="54" t="s">
        <v>105</v>
      </c>
      <c r="C42" s="54" t="s">
        <v>106</v>
      </c>
      <c r="D42" s="39" t="s">
        <v>107</v>
      </c>
      <c r="E42" s="61"/>
    </row>
    <row r="43" spans="1:5" s="38" customFormat="1" x14ac:dyDescent="0.3">
      <c r="A43" s="53">
        <v>44994</v>
      </c>
      <c r="B43" s="53" t="s">
        <v>834</v>
      </c>
      <c r="C43" s="49">
        <v>8800</v>
      </c>
      <c r="D43" s="52" t="s">
        <v>131</v>
      </c>
      <c r="E43" s="49"/>
    </row>
    <row r="44" spans="1:5" s="38" customFormat="1" x14ac:dyDescent="0.3">
      <c r="A44" s="53" t="s">
        <v>1389</v>
      </c>
      <c r="B44" s="53" t="s">
        <v>2109</v>
      </c>
      <c r="C44" s="49">
        <v>931.52</v>
      </c>
      <c r="D44" s="52" t="s">
        <v>131</v>
      </c>
      <c r="E44" s="49"/>
    </row>
    <row r="45" spans="1:5" s="38" customFormat="1" x14ac:dyDescent="0.3">
      <c r="A45" s="53">
        <v>45229</v>
      </c>
      <c r="B45" s="53" t="s">
        <v>2772</v>
      </c>
      <c r="C45" s="49">
        <v>4375</v>
      </c>
      <c r="D45" s="52" t="s">
        <v>2771</v>
      </c>
      <c r="E45" s="49"/>
    </row>
    <row r="46" spans="1:5" s="38" customFormat="1" x14ac:dyDescent="0.3">
      <c r="A46" s="53"/>
      <c r="B46" s="53"/>
      <c r="C46" s="49"/>
      <c r="D46" s="52"/>
      <c r="E46" s="49"/>
    </row>
    <row r="47" spans="1:5" s="38" customFormat="1" x14ac:dyDescent="0.3">
      <c r="A47" s="62"/>
      <c r="B47" s="52"/>
      <c r="C47" s="39">
        <f>SUM(C43:C45)</f>
        <v>14106.52</v>
      </c>
      <c r="D47" s="39"/>
      <c r="E47" s="55"/>
    </row>
    <row r="48" spans="1:5" s="38" customFormat="1" x14ac:dyDescent="0.3">
      <c r="A48" s="62"/>
      <c r="B48" s="55"/>
      <c r="C48" s="39"/>
      <c r="D48" s="39"/>
      <c r="E48" s="55"/>
    </row>
    <row r="49" spans="1:5" s="38" customFormat="1" x14ac:dyDescent="0.3">
      <c r="A49" s="54" t="s">
        <v>94</v>
      </c>
      <c r="B49" s="54"/>
      <c r="C49" s="37"/>
      <c r="D49" s="37"/>
      <c r="E49" s="63"/>
    </row>
    <row r="50" spans="1:5" s="38" customFormat="1" x14ac:dyDescent="0.3">
      <c r="A50" s="54" t="s">
        <v>100</v>
      </c>
      <c r="B50" s="54" t="s">
        <v>108</v>
      </c>
      <c r="C50" s="39" t="s">
        <v>106</v>
      </c>
      <c r="D50" s="39" t="s">
        <v>107</v>
      </c>
      <c r="E50" s="54"/>
    </row>
    <row r="51" spans="1:5" s="38" customFormat="1" x14ac:dyDescent="0.3">
      <c r="A51" s="53">
        <v>44743</v>
      </c>
      <c r="B51" s="53" t="s">
        <v>145</v>
      </c>
      <c r="C51" s="49">
        <v>13847.87</v>
      </c>
      <c r="D51" s="52" t="s">
        <v>160</v>
      </c>
      <c r="E51" s="49" t="s">
        <v>162</v>
      </c>
    </row>
    <row r="52" spans="1:5" s="38" customFormat="1" x14ac:dyDescent="0.3">
      <c r="A52" s="53">
        <v>44840</v>
      </c>
      <c r="B52" s="53" t="s">
        <v>145</v>
      </c>
      <c r="C52" s="49">
        <v>4083.19</v>
      </c>
      <c r="D52" s="52" t="s">
        <v>163</v>
      </c>
      <c r="E52" s="49"/>
    </row>
    <row r="53" spans="1:5" s="38" customFormat="1" x14ac:dyDescent="0.3">
      <c r="A53" s="53">
        <v>45007</v>
      </c>
      <c r="B53" s="53" t="s">
        <v>812</v>
      </c>
      <c r="C53" s="49">
        <v>250.73</v>
      </c>
      <c r="D53" s="52" t="s">
        <v>837</v>
      </c>
      <c r="E53" s="49"/>
    </row>
    <row r="54" spans="1:5" s="38" customFormat="1" x14ac:dyDescent="0.3">
      <c r="A54" s="53">
        <v>45007</v>
      </c>
      <c r="B54" s="53" t="s">
        <v>808</v>
      </c>
      <c r="C54" s="49">
        <v>561.73</v>
      </c>
      <c r="D54" s="52" t="s">
        <v>837</v>
      </c>
      <c r="E54" s="49"/>
    </row>
    <row r="55" spans="1:5" s="38" customFormat="1" x14ac:dyDescent="0.3">
      <c r="A55" s="53">
        <v>45007</v>
      </c>
      <c r="B55" s="53" t="s">
        <v>805</v>
      </c>
      <c r="C55" s="49">
        <v>1107.3900000000001</v>
      </c>
      <c r="D55" s="52" t="s">
        <v>837</v>
      </c>
      <c r="E55" s="49"/>
    </row>
    <row r="56" spans="1:5" s="38" customFormat="1" x14ac:dyDescent="0.3">
      <c r="A56" s="53">
        <v>45007</v>
      </c>
      <c r="B56" s="53" t="s">
        <v>808</v>
      </c>
      <c r="C56" s="49">
        <v>1303.81</v>
      </c>
      <c r="D56" s="52" t="s">
        <v>837</v>
      </c>
      <c r="E56" s="49"/>
    </row>
    <row r="57" spans="1:5" s="38" customFormat="1" x14ac:dyDescent="0.3">
      <c r="A57" s="53">
        <v>45007</v>
      </c>
      <c r="B57" s="53" t="s">
        <v>802</v>
      </c>
      <c r="C57" s="49">
        <v>2708.64</v>
      </c>
      <c r="D57" s="52" t="s">
        <v>837</v>
      </c>
      <c r="E57" s="49"/>
    </row>
    <row r="58" spans="1:5" s="38" customFormat="1" x14ac:dyDescent="0.3">
      <c r="A58" s="53">
        <v>45007</v>
      </c>
      <c r="B58" s="53" t="s">
        <v>802</v>
      </c>
      <c r="C58" s="49">
        <v>3152.08</v>
      </c>
      <c r="D58" s="52" t="s">
        <v>837</v>
      </c>
      <c r="E58" s="49"/>
    </row>
    <row r="59" spans="1:5" s="38" customFormat="1" x14ac:dyDescent="0.3">
      <c r="A59" s="53">
        <v>45022</v>
      </c>
      <c r="B59" s="53" t="s">
        <v>70</v>
      </c>
      <c r="C59" s="49">
        <v>9513.26</v>
      </c>
      <c r="D59" s="52" t="s">
        <v>3651</v>
      </c>
      <c r="E59" s="49"/>
    </row>
    <row r="60" spans="1:5" s="38" customFormat="1" x14ac:dyDescent="0.3">
      <c r="A60" s="53">
        <v>45030</v>
      </c>
      <c r="B60" s="53" t="s">
        <v>75</v>
      </c>
      <c r="C60" s="49">
        <v>4798.13</v>
      </c>
      <c r="D60" s="52" t="s">
        <v>3651</v>
      </c>
      <c r="E60" s="49"/>
    </row>
    <row r="61" spans="1:5" s="38" customFormat="1" x14ac:dyDescent="0.3">
      <c r="A61" s="53">
        <v>45040</v>
      </c>
      <c r="B61" s="53" t="s">
        <v>1020</v>
      </c>
      <c r="C61" s="49">
        <v>426279.77</v>
      </c>
      <c r="D61" s="52" t="s">
        <v>3651</v>
      </c>
      <c r="E61" s="49"/>
    </row>
    <row r="62" spans="1:5" s="38" customFormat="1" x14ac:dyDescent="0.3">
      <c r="A62" s="53">
        <v>45084</v>
      </c>
      <c r="B62" s="53" t="s">
        <v>357</v>
      </c>
      <c r="C62" s="49">
        <f>464338.55-300338.55</f>
        <v>164000</v>
      </c>
      <c r="D62" s="52" t="s">
        <v>3668</v>
      </c>
      <c r="E62" s="49"/>
    </row>
    <row r="63" spans="1:5" s="38" customFormat="1" x14ac:dyDescent="0.3">
      <c r="A63" s="53">
        <v>45099</v>
      </c>
      <c r="B63" s="53" t="s">
        <v>134</v>
      </c>
      <c r="C63" s="49">
        <v>227189.9</v>
      </c>
      <c r="D63" s="52" t="s">
        <v>3651</v>
      </c>
      <c r="E63" s="49"/>
    </row>
    <row r="64" spans="1:5" s="38" customFormat="1" x14ac:dyDescent="0.3">
      <c r="A64" s="53">
        <v>45106</v>
      </c>
      <c r="B64" s="53" t="s">
        <v>67</v>
      </c>
      <c r="C64" s="49">
        <v>132251.64000000001</v>
      </c>
      <c r="D64" s="52" t="s">
        <v>3651</v>
      </c>
      <c r="E64" s="49"/>
    </row>
    <row r="65" spans="1:5" s="38" customFormat="1" x14ac:dyDescent="0.3">
      <c r="A65" s="53">
        <v>45106</v>
      </c>
      <c r="B65" s="53" t="s">
        <v>67</v>
      </c>
      <c r="C65" s="49">
        <v>236822.92</v>
      </c>
      <c r="D65" s="52" t="s">
        <v>3651</v>
      </c>
      <c r="E65" s="49"/>
    </row>
    <row r="66" spans="1:5" s="38" customFormat="1" x14ac:dyDescent="0.3">
      <c r="A66" s="53">
        <v>45113</v>
      </c>
      <c r="B66" s="53" t="s">
        <v>415</v>
      </c>
      <c r="C66" s="49">
        <v>247432.22</v>
      </c>
      <c r="D66" s="52" t="s">
        <v>3651</v>
      </c>
      <c r="E66" s="49"/>
    </row>
    <row r="67" spans="1:5" s="38" customFormat="1" x14ac:dyDescent="0.3">
      <c r="A67" s="53">
        <v>45162</v>
      </c>
      <c r="B67" s="53" t="s">
        <v>151</v>
      </c>
      <c r="C67" s="49">
        <v>468148.02</v>
      </c>
      <c r="D67" s="52" t="s">
        <v>3651</v>
      </c>
      <c r="E67" s="49"/>
    </row>
    <row r="68" spans="1:5" s="38" customFormat="1" x14ac:dyDescent="0.3">
      <c r="A68" s="53">
        <v>45174</v>
      </c>
      <c r="B68" s="53" t="s">
        <v>1652</v>
      </c>
      <c r="C68" s="49">
        <v>28160.26</v>
      </c>
      <c r="D68" s="52" t="s">
        <v>3652</v>
      </c>
      <c r="E68" s="49"/>
    </row>
    <row r="69" spans="1:5" s="38" customFormat="1" x14ac:dyDescent="0.3">
      <c r="A69" s="53">
        <v>45174</v>
      </c>
      <c r="B69" s="53" t="s">
        <v>6</v>
      </c>
      <c r="C69" s="49">
        <v>26276.49</v>
      </c>
      <c r="D69" s="52" t="s">
        <v>3653</v>
      </c>
      <c r="E69" s="49"/>
    </row>
    <row r="70" spans="1:5" s="38" customFormat="1" x14ac:dyDescent="0.3">
      <c r="A70" s="53">
        <v>45176</v>
      </c>
      <c r="B70" s="53" t="s">
        <v>74</v>
      </c>
      <c r="C70" s="49">
        <v>43556.38</v>
      </c>
      <c r="D70" s="52" t="s">
        <v>3654</v>
      </c>
      <c r="E70" s="49"/>
    </row>
    <row r="71" spans="1:5" s="38" customFormat="1" x14ac:dyDescent="0.3">
      <c r="A71" s="53">
        <v>45195</v>
      </c>
      <c r="B71" s="53" t="s">
        <v>1304</v>
      </c>
      <c r="C71" s="49">
        <v>36744.160000000003</v>
      </c>
      <c r="D71" s="52" t="s">
        <v>3656</v>
      </c>
      <c r="E71" s="49"/>
    </row>
    <row r="72" spans="1:5" s="38" customFormat="1" x14ac:dyDescent="0.3">
      <c r="A72" s="53">
        <v>45195</v>
      </c>
      <c r="B72" s="53" t="s">
        <v>670</v>
      </c>
      <c r="C72" s="49">
        <v>14534.88</v>
      </c>
      <c r="D72" s="52" t="s">
        <v>3655</v>
      </c>
      <c r="E72" s="49"/>
    </row>
    <row r="73" spans="1:5" s="38" customFormat="1" x14ac:dyDescent="0.3">
      <c r="A73" s="53">
        <v>45201</v>
      </c>
      <c r="B73" s="53" t="s">
        <v>135</v>
      </c>
      <c r="C73" s="49">
        <v>21329.72</v>
      </c>
      <c r="D73" s="52" t="s">
        <v>3657</v>
      </c>
      <c r="E73" s="49"/>
    </row>
    <row r="74" spans="1:5" s="38" customFormat="1" x14ac:dyDescent="0.3">
      <c r="A74" s="53">
        <v>45216</v>
      </c>
      <c r="B74" s="53" t="s">
        <v>56</v>
      </c>
      <c r="C74" s="49">
        <v>2195.75</v>
      </c>
      <c r="D74" s="52" t="s">
        <v>3658</v>
      </c>
      <c r="E74" s="49"/>
    </row>
    <row r="75" spans="1:5" s="38" customFormat="1" x14ac:dyDescent="0.3">
      <c r="A75" s="53">
        <v>45257</v>
      </c>
      <c r="B75" s="53" t="s">
        <v>171</v>
      </c>
      <c r="C75" s="49">
        <v>23437.94</v>
      </c>
      <c r="D75" s="52" t="s">
        <v>3659</v>
      </c>
      <c r="E75" s="49"/>
    </row>
    <row r="76" spans="1:5" s="38" customFormat="1" x14ac:dyDescent="0.3">
      <c r="A76" s="53">
        <v>45259</v>
      </c>
      <c r="B76" s="53" t="s">
        <v>74</v>
      </c>
      <c r="C76" s="49">
        <v>9178.69</v>
      </c>
      <c r="D76" s="52" t="s">
        <v>3663</v>
      </c>
      <c r="E76" s="49"/>
    </row>
    <row r="77" spans="1:5" s="38" customFormat="1" x14ac:dyDescent="0.3">
      <c r="A77" s="53">
        <v>45259</v>
      </c>
      <c r="B77" s="53" t="s">
        <v>71</v>
      </c>
      <c r="C77" s="49">
        <v>4628.0200000000004</v>
      </c>
      <c r="D77" s="52" t="s">
        <v>3664</v>
      </c>
      <c r="E77" s="49"/>
    </row>
    <row r="78" spans="1:5" s="38" customFormat="1" x14ac:dyDescent="0.3">
      <c r="A78" s="53">
        <v>45259</v>
      </c>
      <c r="B78" s="53" t="s">
        <v>330</v>
      </c>
      <c r="C78" s="49">
        <v>6607.36</v>
      </c>
      <c r="D78" s="52" t="s">
        <v>3665</v>
      </c>
      <c r="E78" s="49"/>
    </row>
    <row r="79" spans="1:5" s="38" customFormat="1" x14ac:dyDescent="0.3">
      <c r="A79" s="53">
        <v>45259</v>
      </c>
      <c r="B79" s="53" t="s">
        <v>110</v>
      </c>
      <c r="C79" s="49">
        <v>192.5</v>
      </c>
      <c r="D79" s="52" t="s">
        <v>3662</v>
      </c>
      <c r="E79" s="49"/>
    </row>
    <row r="80" spans="1:5" s="38" customFormat="1" x14ac:dyDescent="0.3">
      <c r="A80" s="53">
        <v>45259</v>
      </c>
      <c r="B80" s="53" t="s">
        <v>75</v>
      </c>
      <c r="C80" s="49">
        <v>441.41</v>
      </c>
      <c r="D80" s="52" t="s">
        <v>3660</v>
      </c>
      <c r="E80" s="49"/>
    </row>
    <row r="81" spans="1:5" s="38" customFormat="1" x14ac:dyDescent="0.3">
      <c r="A81" s="53">
        <v>45259</v>
      </c>
      <c r="B81" s="53" t="s">
        <v>17</v>
      </c>
      <c r="C81" s="49">
        <v>1605.31</v>
      </c>
      <c r="D81" s="52" t="s">
        <v>3661</v>
      </c>
      <c r="E81" s="49"/>
    </row>
    <row r="82" spans="1:5" s="38" customFormat="1" x14ac:dyDescent="0.3">
      <c r="A82" s="53">
        <v>45259</v>
      </c>
      <c r="B82" s="53" t="s">
        <v>670</v>
      </c>
      <c r="C82" s="49">
        <v>10045.719999999999</v>
      </c>
      <c r="D82" s="52" t="s">
        <v>3666</v>
      </c>
      <c r="E82" s="49"/>
    </row>
    <row r="83" spans="1:5" s="38" customFormat="1" x14ac:dyDescent="0.3">
      <c r="A83" s="53">
        <v>45259</v>
      </c>
      <c r="B83" s="53" t="s">
        <v>75</v>
      </c>
      <c r="C83" s="49">
        <v>76323.08</v>
      </c>
      <c r="D83" s="52" t="s">
        <v>3691</v>
      </c>
      <c r="E83" s="49"/>
    </row>
    <row r="84" spans="1:5" s="38" customFormat="1" x14ac:dyDescent="0.3">
      <c r="A84" s="53">
        <v>45260</v>
      </c>
      <c r="B84" s="53" t="s">
        <v>74</v>
      </c>
      <c r="C84" s="49">
        <v>8504.76</v>
      </c>
      <c r="D84" s="52" t="s">
        <v>3667</v>
      </c>
      <c r="E84" s="49"/>
    </row>
    <row r="85" spans="1:5" s="38" customFormat="1" ht="15.75" customHeight="1" x14ac:dyDescent="0.3">
      <c r="A85" s="64"/>
      <c r="B85" s="55"/>
      <c r="C85" s="39">
        <f>SUM(C51:C84)</f>
        <v>2257213.73</v>
      </c>
      <c r="D85" s="65"/>
      <c r="E85" s="55"/>
    </row>
    <row r="86" spans="1:5" s="38" customFormat="1" ht="15.75" customHeight="1" x14ac:dyDescent="0.3">
      <c r="A86" s="55"/>
      <c r="B86" s="55"/>
      <c r="C86" s="39"/>
      <c r="D86" s="65"/>
      <c r="E86" s="58"/>
    </row>
    <row r="87" spans="1:5" s="38" customFormat="1" x14ac:dyDescent="0.3">
      <c r="A87" s="54" t="s">
        <v>112</v>
      </c>
      <c r="B87" s="54"/>
      <c r="C87" s="39"/>
      <c r="D87" s="48"/>
      <c r="E87" s="66"/>
    </row>
    <row r="88" spans="1:5" s="38" customFormat="1" x14ac:dyDescent="0.3">
      <c r="A88" s="54" t="s">
        <v>100</v>
      </c>
      <c r="B88" s="54" t="s">
        <v>105</v>
      </c>
      <c r="C88" s="39" t="s">
        <v>106</v>
      </c>
      <c r="D88" s="39" t="s">
        <v>107</v>
      </c>
      <c r="E88" s="54"/>
    </row>
    <row r="89" spans="1:5" s="38" customFormat="1" x14ac:dyDescent="0.3">
      <c r="A89" s="53">
        <v>45244</v>
      </c>
      <c r="B89" s="53" t="s">
        <v>3382</v>
      </c>
      <c r="C89" s="49">
        <v>1234.8499999999999</v>
      </c>
      <c r="D89" s="52" t="s">
        <v>3640</v>
      </c>
      <c r="E89" s="49" t="s">
        <v>3650</v>
      </c>
    </row>
    <row r="90" spans="1:5" s="38" customFormat="1" x14ac:dyDescent="0.3">
      <c r="A90" s="53">
        <v>45225</v>
      </c>
      <c r="B90" s="53" t="s">
        <v>2673</v>
      </c>
      <c r="C90" s="49">
        <v>657.09</v>
      </c>
      <c r="D90" s="52" t="s">
        <v>3046</v>
      </c>
      <c r="E90" s="49" t="s">
        <v>3650</v>
      </c>
    </row>
    <row r="91" spans="1:5" s="38" customFormat="1" x14ac:dyDescent="0.3">
      <c r="A91" s="53">
        <v>45215</v>
      </c>
      <c r="B91" s="53" t="s">
        <v>2748</v>
      </c>
      <c r="C91" s="49">
        <v>1010</v>
      </c>
      <c r="D91" s="52" t="s">
        <v>3047</v>
      </c>
      <c r="E91" s="49" t="s">
        <v>3650</v>
      </c>
    </row>
    <row r="92" spans="1:5" s="38" customFormat="1" x14ac:dyDescent="0.3">
      <c r="A92" s="53">
        <v>45244</v>
      </c>
      <c r="B92" s="53" t="s">
        <v>1256</v>
      </c>
      <c r="C92" s="49">
        <v>4432.84</v>
      </c>
      <c r="D92" s="52" t="s">
        <v>3641</v>
      </c>
      <c r="E92" s="49" t="s">
        <v>3650</v>
      </c>
    </row>
    <row r="93" spans="1:5" s="38" customFormat="1" x14ac:dyDescent="0.3">
      <c r="A93" s="53">
        <v>45229</v>
      </c>
      <c r="B93" s="53" t="s">
        <v>1333</v>
      </c>
      <c r="C93" s="49">
        <v>874</v>
      </c>
      <c r="D93" s="52" t="s">
        <v>3048</v>
      </c>
      <c r="E93" s="49" t="s">
        <v>3650</v>
      </c>
    </row>
    <row r="94" spans="1:5" s="38" customFormat="1" x14ac:dyDescent="0.3">
      <c r="A94" s="53">
        <v>45253</v>
      </c>
      <c r="B94" s="53" t="s">
        <v>2731</v>
      </c>
      <c r="C94" s="49">
        <v>10167.81</v>
      </c>
      <c r="D94" s="52" t="s">
        <v>3642</v>
      </c>
      <c r="E94" s="49" t="s">
        <v>3650</v>
      </c>
    </row>
    <row r="95" spans="1:5" s="38" customFormat="1" x14ac:dyDescent="0.3">
      <c r="A95" s="53">
        <v>45238</v>
      </c>
      <c r="B95" s="53" t="s">
        <v>3337</v>
      </c>
      <c r="C95" s="49">
        <v>10643.39</v>
      </c>
      <c r="D95" s="52" t="s">
        <v>3643</v>
      </c>
      <c r="E95" s="49" t="s">
        <v>3650</v>
      </c>
    </row>
    <row r="96" spans="1:5" s="38" customFormat="1" x14ac:dyDescent="0.3">
      <c r="A96" s="53">
        <v>45259</v>
      </c>
      <c r="B96" s="53" t="s">
        <v>3584</v>
      </c>
      <c r="C96" s="49">
        <v>1895</v>
      </c>
      <c r="D96" s="52" t="s">
        <v>3644</v>
      </c>
      <c r="E96" s="49" t="s">
        <v>3650</v>
      </c>
    </row>
    <row r="97" spans="1:5" s="38" customFormat="1" x14ac:dyDescent="0.3">
      <c r="A97" s="53">
        <v>45231</v>
      </c>
      <c r="B97" s="53" t="s">
        <v>3232</v>
      </c>
      <c r="C97" s="49">
        <v>4155.96</v>
      </c>
      <c r="D97" s="52" t="s">
        <v>3645</v>
      </c>
      <c r="E97" s="49" t="s">
        <v>3650</v>
      </c>
    </row>
    <row r="98" spans="1:5" s="38" customFormat="1" x14ac:dyDescent="0.3">
      <c r="A98" s="53">
        <v>45260</v>
      </c>
      <c r="B98" s="53" t="s">
        <v>1355</v>
      </c>
      <c r="C98" s="49">
        <v>2074.52</v>
      </c>
      <c r="D98" s="52" t="s">
        <v>3646</v>
      </c>
      <c r="E98" s="49" t="s">
        <v>3650</v>
      </c>
    </row>
    <row r="99" spans="1:5" s="38" customFormat="1" x14ac:dyDescent="0.3">
      <c r="A99" s="53">
        <v>45250</v>
      </c>
      <c r="B99" s="53" t="s">
        <v>2731</v>
      </c>
      <c r="C99" s="49">
        <v>1733.07</v>
      </c>
      <c r="D99" s="52" t="s">
        <v>3647</v>
      </c>
      <c r="E99" s="49" t="s">
        <v>3650</v>
      </c>
    </row>
    <row r="100" spans="1:5" s="38" customFormat="1" x14ac:dyDescent="0.3">
      <c r="A100" s="53">
        <v>45260</v>
      </c>
      <c r="B100" s="53" t="s">
        <v>3601</v>
      </c>
      <c r="C100" s="49">
        <v>10942.5</v>
      </c>
      <c r="D100" s="52" t="s">
        <v>3648</v>
      </c>
      <c r="E100" s="49" t="s">
        <v>3650</v>
      </c>
    </row>
    <row r="101" spans="1:5" s="38" customFormat="1" x14ac:dyDescent="0.3">
      <c r="A101" s="53">
        <v>45201</v>
      </c>
      <c r="B101" s="53" t="s">
        <v>4</v>
      </c>
      <c r="C101" s="49">
        <v>204.4</v>
      </c>
      <c r="D101" s="52" t="s">
        <v>3049</v>
      </c>
      <c r="E101" s="49" t="s">
        <v>3650</v>
      </c>
    </row>
    <row r="102" spans="1:5" s="38" customFormat="1" x14ac:dyDescent="0.3">
      <c r="A102" s="53">
        <v>45259</v>
      </c>
      <c r="B102" s="53" t="s">
        <v>3579</v>
      </c>
      <c r="C102" s="49">
        <v>4095.7</v>
      </c>
      <c r="D102" s="52" t="s">
        <v>3649</v>
      </c>
      <c r="E102" s="49" t="s">
        <v>3650</v>
      </c>
    </row>
    <row r="103" spans="1:5" s="38" customFormat="1" x14ac:dyDescent="0.3">
      <c r="A103" s="53">
        <v>45210</v>
      </c>
      <c r="B103" s="53" t="s">
        <v>1354</v>
      </c>
      <c r="C103" s="49">
        <v>58204.61</v>
      </c>
      <c r="D103" s="52" t="s">
        <v>3057</v>
      </c>
      <c r="E103" s="49"/>
    </row>
    <row r="104" spans="1:5" s="38" customFormat="1" x14ac:dyDescent="0.3">
      <c r="A104" s="53">
        <v>45245</v>
      </c>
      <c r="B104" s="53" t="s">
        <v>3673</v>
      </c>
      <c r="C104" s="49">
        <v>358.28</v>
      </c>
      <c r="D104" s="52" t="s">
        <v>2112</v>
      </c>
      <c r="E104" s="49"/>
    </row>
    <row r="105" spans="1:5" s="38" customFormat="1" x14ac:dyDescent="0.3">
      <c r="A105" s="53">
        <v>45246</v>
      </c>
      <c r="B105" s="53" t="s">
        <v>3672</v>
      </c>
      <c r="C105" s="49">
        <v>7726.04</v>
      </c>
      <c r="D105" s="52" t="s">
        <v>2112</v>
      </c>
      <c r="E105" s="49"/>
    </row>
    <row r="106" spans="1:5" s="38" customFormat="1" x14ac:dyDescent="0.3">
      <c r="A106" s="53">
        <v>45247</v>
      </c>
      <c r="B106" s="53" t="s">
        <v>3671</v>
      </c>
      <c r="C106" s="49">
        <v>349.74</v>
      </c>
      <c r="D106" s="52" t="s">
        <v>2112</v>
      </c>
      <c r="E106" s="49"/>
    </row>
    <row r="107" spans="1:5" s="38" customFormat="1" x14ac:dyDescent="0.3">
      <c r="A107" s="53">
        <v>45251</v>
      </c>
      <c r="B107" s="53" t="s">
        <v>3670</v>
      </c>
      <c r="C107" s="49">
        <v>1546.88</v>
      </c>
      <c r="D107" s="52" t="s">
        <v>2112</v>
      </c>
      <c r="E107" s="49"/>
    </row>
    <row r="108" spans="1:5" s="38" customFormat="1" x14ac:dyDescent="0.3">
      <c r="A108" s="53">
        <v>45069</v>
      </c>
      <c r="B108" s="53" t="s">
        <v>3669</v>
      </c>
      <c r="C108" s="49">
        <v>60</v>
      </c>
      <c r="D108" s="52" t="s">
        <v>1350</v>
      </c>
      <c r="E108" s="49"/>
    </row>
    <row r="109" spans="1:5" s="38" customFormat="1" x14ac:dyDescent="0.3">
      <c r="A109" s="53">
        <v>45057</v>
      </c>
      <c r="B109" s="53" t="s">
        <v>1363</v>
      </c>
      <c r="C109" s="49">
        <v>40379.51</v>
      </c>
      <c r="D109" s="52" t="s">
        <v>1365</v>
      </c>
      <c r="E109" s="49"/>
    </row>
    <row r="110" spans="1:5" s="38" customFormat="1" x14ac:dyDescent="0.3">
      <c r="A110" s="53">
        <v>45166</v>
      </c>
      <c r="B110" s="53" t="s">
        <v>2110</v>
      </c>
      <c r="C110" s="49">
        <v>1963.75</v>
      </c>
      <c r="D110" s="52" t="s">
        <v>2112</v>
      </c>
      <c r="E110" s="49"/>
    </row>
    <row r="111" spans="1:5" s="38" customFormat="1" x14ac:dyDescent="0.3">
      <c r="A111" s="53">
        <v>44879</v>
      </c>
      <c r="B111" s="53" t="s">
        <v>166</v>
      </c>
      <c r="C111" s="49">
        <v>290.98</v>
      </c>
      <c r="D111" s="52" t="s">
        <v>131</v>
      </c>
      <c r="E111" s="49"/>
    </row>
    <row r="112" spans="1:5" s="38" customFormat="1" x14ac:dyDescent="0.3">
      <c r="A112" s="53">
        <v>44915</v>
      </c>
      <c r="B112" s="53" t="s">
        <v>120</v>
      </c>
      <c r="C112" s="49">
        <v>14633.7</v>
      </c>
      <c r="D112" s="52" t="s">
        <v>131</v>
      </c>
      <c r="E112" s="49"/>
    </row>
    <row r="113" spans="1:5" s="38" customFormat="1" x14ac:dyDescent="0.3">
      <c r="A113" s="53">
        <v>45040</v>
      </c>
      <c r="B113" s="53" t="s">
        <v>16</v>
      </c>
      <c r="C113" s="49">
        <v>224.7</v>
      </c>
      <c r="D113" s="52" t="s">
        <v>131</v>
      </c>
      <c r="E113" s="49"/>
    </row>
    <row r="114" spans="1:5" s="38" customFormat="1" x14ac:dyDescent="0.3">
      <c r="A114" s="53" t="s">
        <v>1384</v>
      </c>
      <c r="B114" s="53" t="s">
        <v>1386</v>
      </c>
      <c r="C114" s="49">
        <v>817.75</v>
      </c>
      <c r="D114" s="52" t="s">
        <v>131</v>
      </c>
      <c r="E114" s="49"/>
    </row>
    <row r="115" spans="1:5" s="38" customFormat="1" x14ac:dyDescent="0.3">
      <c r="A115" s="53" t="s">
        <v>1384</v>
      </c>
      <c r="B115" s="53" t="s">
        <v>1387</v>
      </c>
      <c r="C115" s="49">
        <v>2761.36</v>
      </c>
      <c r="D115" s="52" t="s">
        <v>2686</v>
      </c>
      <c r="E115" s="49"/>
    </row>
    <row r="116" spans="1:5" s="38" customFormat="1" x14ac:dyDescent="0.3">
      <c r="A116" s="53">
        <v>45058</v>
      </c>
      <c r="B116" s="53" t="s">
        <v>1331</v>
      </c>
      <c r="C116" s="49">
        <v>4548.46</v>
      </c>
      <c r="D116" s="52" t="s">
        <v>131</v>
      </c>
      <c r="E116" s="49"/>
    </row>
    <row r="117" spans="1:5" s="38" customFormat="1" x14ac:dyDescent="0.3">
      <c r="A117" s="53">
        <v>45117</v>
      </c>
      <c r="B117" s="53" t="s">
        <v>2713</v>
      </c>
      <c r="C117" s="49">
        <v>1460</v>
      </c>
      <c r="D117" s="52" t="s">
        <v>131</v>
      </c>
      <c r="E117" s="49"/>
    </row>
    <row r="118" spans="1:5" s="38" customFormat="1" x14ac:dyDescent="0.3">
      <c r="A118" s="53">
        <v>45138</v>
      </c>
      <c r="B118" s="53" t="s">
        <v>3053</v>
      </c>
      <c r="C118" s="49">
        <v>2570</v>
      </c>
      <c r="D118" s="52" t="s">
        <v>131</v>
      </c>
      <c r="E118" s="49"/>
    </row>
    <row r="119" spans="1:5" s="38" customFormat="1" x14ac:dyDescent="0.3">
      <c r="A119" s="53">
        <v>45168</v>
      </c>
      <c r="B119" s="53" t="s">
        <v>1388</v>
      </c>
      <c r="C119" s="49">
        <v>563.08000000000004</v>
      </c>
      <c r="D119" s="52" t="s">
        <v>2155</v>
      </c>
      <c r="E119" s="49"/>
    </row>
    <row r="120" spans="1:5" s="38" customFormat="1" x14ac:dyDescent="0.3">
      <c r="A120" s="53">
        <v>45174</v>
      </c>
      <c r="B120" s="53" t="s">
        <v>2652</v>
      </c>
      <c r="C120" s="49">
        <v>2512.63</v>
      </c>
      <c r="D120" s="52" t="s">
        <v>2687</v>
      </c>
      <c r="E120" s="49"/>
    </row>
    <row r="121" spans="1:5" s="38" customFormat="1" x14ac:dyDescent="0.3">
      <c r="A121" s="53">
        <v>45175</v>
      </c>
      <c r="B121" s="53" t="s">
        <v>1640</v>
      </c>
      <c r="C121" s="49">
        <v>1572.56</v>
      </c>
      <c r="D121" s="52" t="s">
        <v>131</v>
      </c>
      <c r="E121" s="49"/>
    </row>
    <row r="122" spans="1:5" s="38" customFormat="1" x14ac:dyDescent="0.3">
      <c r="A122" s="53">
        <v>45180</v>
      </c>
      <c r="B122" s="53" t="s">
        <v>14</v>
      </c>
      <c r="C122" s="49">
        <v>3294.77</v>
      </c>
      <c r="D122" s="52" t="s">
        <v>131</v>
      </c>
      <c r="E122" s="49"/>
    </row>
    <row r="123" spans="1:5" s="38" customFormat="1" x14ac:dyDescent="0.3">
      <c r="A123" s="53">
        <v>45180</v>
      </c>
      <c r="B123" s="53" t="s">
        <v>14</v>
      </c>
      <c r="C123" s="49">
        <v>44587.45</v>
      </c>
      <c r="D123" s="52" t="s">
        <v>131</v>
      </c>
      <c r="E123" s="49"/>
    </row>
    <row r="124" spans="1:5" s="38" customFormat="1" x14ac:dyDescent="0.3">
      <c r="A124" s="53">
        <v>45188</v>
      </c>
      <c r="B124" s="53" t="s">
        <v>2676</v>
      </c>
      <c r="C124" s="49">
        <v>52498.84</v>
      </c>
      <c r="D124" s="52" t="s">
        <v>131</v>
      </c>
      <c r="E124" s="49"/>
    </row>
    <row r="125" spans="1:5" s="38" customFormat="1" x14ac:dyDescent="0.3">
      <c r="A125" s="53">
        <v>45189</v>
      </c>
      <c r="B125" s="53" t="s">
        <v>8</v>
      </c>
      <c r="C125" s="49">
        <v>24030.42</v>
      </c>
      <c r="D125" s="52" t="s">
        <v>3678</v>
      </c>
      <c r="E125" s="49"/>
    </row>
    <row r="126" spans="1:5" s="38" customFormat="1" x14ac:dyDescent="0.3">
      <c r="A126" s="53">
        <v>45190</v>
      </c>
      <c r="B126" s="53" t="s">
        <v>1362</v>
      </c>
      <c r="C126" s="49">
        <v>923.27</v>
      </c>
      <c r="D126" s="52" t="s">
        <v>131</v>
      </c>
      <c r="E126" s="49"/>
    </row>
    <row r="127" spans="1:5" s="38" customFormat="1" x14ac:dyDescent="0.3">
      <c r="A127" s="53">
        <v>45194</v>
      </c>
      <c r="B127" s="53" t="s">
        <v>14</v>
      </c>
      <c r="C127" s="49">
        <v>992.79</v>
      </c>
      <c r="D127" s="52" t="s">
        <v>131</v>
      </c>
      <c r="E127" s="49"/>
    </row>
    <row r="128" spans="1:5" s="38" customFormat="1" x14ac:dyDescent="0.3">
      <c r="A128" s="53">
        <v>45203</v>
      </c>
      <c r="B128" s="53" t="s">
        <v>8</v>
      </c>
      <c r="C128" s="49">
        <v>4198.1499999999996</v>
      </c>
      <c r="D128" s="52" t="s">
        <v>131</v>
      </c>
      <c r="E128" s="49"/>
    </row>
    <row r="129" spans="1:5" s="38" customFormat="1" x14ac:dyDescent="0.3">
      <c r="A129" s="53">
        <v>45204</v>
      </c>
      <c r="B129" s="53" t="s">
        <v>1215</v>
      </c>
      <c r="C129" s="49">
        <v>15787.4</v>
      </c>
      <c r="D129" s="52" t="s">
        <v>131</v>
      </c>
      <c r="E129" s="49"/>
    </row>
    <row r="130" spans="1:5" s="38" customFormat="1" x14ac:dyDescent="0.3">
      <c r="A130" s="53">
        <v>45205</v>
      </c>
      <c r="B130" s="53" t="s">
        <v>2652</v>
      </c>
      <c r="C130" s="49">
        <v>3850.02</v>
      </c>
      <c r="D130" s="52" t="s">
        <v>131</v>
      </c>
      <c r="E130" s="49"/>
    </row>
    <row r="131" spans="1:5" s="38" customFormat="1" x14ac:dyDescent="0.3">
      <c r="A131" s="53">
        <v>45205</v>
      </c>
      <c r="B131" s="53" t="s">
        <v>3040</v>
      </c>
      <c r="C131" s="49">
        <v>504.62</v>
      </c>
      <c r="D131" s="52" t="s">
        <v>131</v>
      </c>
      <c r="E131" s="49"/>
    </row>
    <row r="132" spans="1:5" s="38" customFormat="1" x14ac:dyDescent="0.3">
      <c r="A132" s="53">
        <v>45210</v>
      </c>
      <c r="B132" s="53" t="s">
        <v>1386</v>
      </c>
      <c r="C132" s="49">
        <v>3223.75</v>
      </c>
      <c r="D132" s="52" t="s">
        <v>131</v>
      </c>
      <c r="E132" s="49"/>
    </row>
    <row r="133" spans="1:5" s="38" customFormat="1" x14ac:dyDescent="0.3">
      <c r="A133" s="53">
        <v>45210</v>
      </c>
      <c r="B133" s="53" t="s">
        <v>2739</v>
      </c>
      <c r="C133" s="49">
        <v>1640.89</v>
      </c>
      <c r="D133" s="52" t="s">
        <v>131</v>
      </c>
      <c r="E133" s="49"/>
    </row>
    <row r="134" spans="1:5" s="38" customFormat="1" x14ac:dyDescent="0.3">
      <c r="A134" s="53">
        <v>45211</v>
      </c>
      <c r="B134" s="53" t="s">
        <v>2661</v>
      </c>
      <c r="C134" s="49">
        <v>24298.639999999999</v>
      </c>
      <c r="D134" s="52" t="s">
        <v>131</v>
      </c>
      <c r="E134" s="49"/>
    </row>
    <row r="135" spans="1:5" s="38" customFormat="1" x14ac:dyDescent="0.3">
      <c r="A135" s="53">
        <v>45212</v>
      </c>
      <c r="B135" s="53" t="s">
        <v>2670</v>
      </c>
      <c r="C135" s="49">
        <v>8438</v>
      </c>
      <c r="D135" s="52" t="s">
        <v>131</v>
      </c>
      <c r="E135" s="49"/>
    </row>
    <row r="136" spans="1:5" s="38" customFormat="1" x14ac:dyDescent="0.3">
      <c r="A136" s="53">
        <v>45223</v>
      </c>
      <c r="B136" s="53" t="s">
        <v>2670</v>
      </c>
      <c r="C136" s="49">
        <v>496</v>
      </c>
      <c r="D136" s="52" t="s">
        <v>131</v>
      </c>
      <c r="E136" s="49"/>
    </row>
    <row r="137" spans="1:5" s="38" customFormat="1" x14ac:dyDescent="0.3">
      <c r="A137" s="53">
        <v>45230</v>
      </c>
      <c r="B137" s="53" t="s">
        <v>2652</v>
      </c>
      <c r="C137" s="49">
        <v>2079.33</v>
      </c>
      <c r="D137" s="52" t="s">
        <v>131</v>
      </c>
      <c r="E137" s="49"/>
    </row>
    <row r="138" spans="1:5" s="38" customFormat="1" x14ac:dyDescent="0.3">
      <c r="A138" s="53">
        <v>45233</v>
      </c>
      <c r="B138" s="53" t="s">
        <v>9</v>
      </c>
      <c r="C138" s="49">
        <v>337.76</v>
      </c>
      <c r="D138" s="52" t="s">
        <v>3676</v>
      </c>
      <c r="E138" s="49" t="s">
        <v>3690</v>
      </c>
    </row>
    <row r="139" spans="1:5" s="38" customFormat="1" x14ac:dyDescent="0.3">
      <c r="A139" s="53">
        <v>45233</v>
      </c>
      <c r="B139" s="53" t="s">
        <v>331</v>
      </c>
      <c r="C139" s="49">
        <v>3923.4</v>
      </c>
      <c r="D139" s="52" t="s">
        <v>131</v>
      </c>
      <c r="E139" s="49"/>
    </row>
    <row r="140" spans="1:5" s="38" customFormat="1" x14ac:dyDescent="0.3">
      <c r="A140" s="53">
        <v>45245</v>
      </c>
      <c r="B140" s="53" t="s">
        <v>3390</v>
      </c>
      <c r="C140" s="49">
        <v>890.8</v>
      </c>
      <c r="D140" s="52" t="s">
        <v>131</v>
      </c>
      <c r="E140" s="49"/>
    </row>
    <row r="141" spans="1:5" s="38" customFormat="1" x14ac:dyDescent="0.3">
      <c r="A141" s="53">
        <v>45245</v>
      </c>
      <c r="B141" s="53" t="s">
        <v>2656</v>
      </c>
      <c r="C141" s="49">
        <v>2430.39</v>
      </c>
      <c r="D141" s="52" t="s">
        <v>131</v>
      </c>
      <c r="E141" s="49"/>
    </row>
    <row r="142" spans="1:5" s="38" customFormat="1" x14ac:dyDescent="0.3">
      <c r="A142" s="53">
        <v>45246</v>
      </c>
      <c r="B142" s="53" t="s">
        <v>2670</v>
      </c>
      <c r="C142" s="49">
        <v>436</v>
      </c>
      <c r="D142" s="52" t="s">
        <v>131</v>
      </c>
      <c r="E142" s="49"/>
    </row>
    <row r="143" spans="1:5" s="38" customFormat="1" x14ac:dyDescent="0.3">
      <c r="A143" s="53">
        <v>45247</v>
      </c>
      <c r="B143" s="53" t="s">
        <v>3485</v>
      </c>
      <c r="C143" s="49">
        <v>23052.959999999999</v>
      </c>
      <c r="D143" s="52" t="s">
        <v>131</v>
      </c>
      <c r="E143" s="49"/>
    </row>
    <row r="144" spans="1:5" s="38" customFormat="1" x14ac:dyDescent="0.3">
      <c r="A144" s="53">
        <v>45251</v>
      </c>
      <c r="B144" s="53" t="s">
        <v>331</v>
      </c>
      <c r="C144" s="49">
        <v>4364.04</v>
      </c>
      <c r="D144" s="52" t="s">
        <v>131</v>
      </c>
      <c r="E144" s="49"/>
    </row>
    <row r="145" spans="1:5" s="38" customFormat="1" x14ac:dyDescent="0.3">
      <c r="A145" s="53">
        <v>45252</v>
      </c>
      <c r="B145" s="53" t="s">
        <v>3527</v>
      </c>
      <c r="C145" s="49">
        <v>316.33999999999997</v>
      </c>
      <c r="D145" s="52" t="s">
        <v>131</v>
      </c>
      <c r="E145" s="49"/>
    </row>
    <row r="146" spans="1:5" s="38" customFormat="1" x14ac:dyDescent="0.3">
      <c r="A146" s="53">
        <v>45252</v>
      </c>
      <c r="B146" s="53" t="s">
        <v>2656</v>
      </c>
      <c r="C146" s="49">
        <v>2821.77</v>
      </c>
      <c r="D146" s="52" t="s">
        <v>131</v>
      </c>
      <c r="E146" s="49"/>
    </row>
    <row r="147" spans="1:5" s="38" customFormat="1" x14ac:dyDescent="0.3">
      <c r="A147" s="53">
        <v>45253</v>
      </c>
      <c r="B147" s="53" t="s">
        <v>3543</v>
      </c>
      <c r="C147" s="49">
        <v>1110.03</v>
      </c>
      <c r="D147" s="52" t="s">
        <v>131</v>
      </c>
      <c r="E147" s="49"/>
    </row>
    <row r="148" spans="1:5" s="38" customFormat="1" x14ac:dyDescent="0.3">
      <c r="A148" s="53">
        <v>45259</v>
      </c>
      <c r="B148" s="53" t="s">
        <v>14</v>
      </c>
      <c r="C148" s="49">
        <v>2727.48</v>
      </c>
      <c r="D148" s="52" t="s">
        <v>131</v>
      </c>
      <c r="E148" s="49"/>
    </row>
    <row r="149" spans="1:5" s="38" customFormat="1" x14ac:dyDescent="0.3">
      <c r="A149" s="53">
        <v>45259</v>
      </c>
      <c r="B149" s="53" t="s">
        <v>2670</v>
      </c>
      <c r="C149" s="49">
        <v>4769</v>
      </c>
      <c r="D149" s="52" t="s">
        <v>131</v>
      </c>
      <c r="E149" s="49"/>
    </row>
    <row r="150" spans="1:5" s="38" customFormat="1" x14ac:dyDescent="0.3">
      <c r="A150" s="53">
        <v>45260</v>
      </c>
      <c r="B150" s="53" t="s">
        <v>2652</v>
      </c>
      <c r="C150" s="49">
        <v>5176.04</v>
      </c>
      <c r="D150" s="52" t="s">
        <v>131</v>
      </c>
      <c r="E150" s="49"/>
    </row>
    <row r="151" spans="1:5" s="38" customFormat="1" x14ac:dyDescent="0.3">
      <c r="A151" s="53"/>
      <c r="B151" s="53"/>
      <c r="C151" s="49"/>
      <c r="D151" s="52"/>
      <c r="E151" s="49"/>
    </row>
    <row r="152" spans="1:5" s="38" customFormat="1" x14ac:dyDescent="0.3">
      <c r="A152" s="53"/>
      <c r="B152" s="53"/>
      <c r="C152" s="49"/>
      <c r="D152" s="52"/>
      <c r="E152" s="49"/>
    </row>
    <row r="153" spans="1:5" s="38" customFormat="1" x14ac:dyDescent="0.3">
      <c r="A153" s="55"/>
      <c r="B153" s="55"/>
      <c r="C153" s="67">
        <f>SUM(C89:C151)</f>
        <v>439865.51000000013</v>
      </c>
      <c r="D153" s="37"/>
      <c r="E153" s="60"/>
    </row>
    <row r="154" spans="1:5" s="38" customFormat="1" x14ac:dyDescent="0.3">
      <c r="A154" s="55"/>
      <c r="B154" s="55"/>
      <c r="C154" s="67"/>
      <c r="D154" s="37"/>
      <c r="E154" s="60"/>
    </row>
    <row r="155" spans="1:5" s="38" customFormat="1" x14ac:dyDescent="0.3">
      <c r="A155" s="54" t="s">
        <v>113</v>
      </c>
      <c r="B155" s="54"/>
      <c r="C155" s="54"/>
      <c r="D155" s="39"/>
      <c r="E155" s="54"/>
    </row>
    <row r="156" spans="1:5" s="38" customFormat="1" x14ac:dyDescent="0.3">
      <c r="A156" s="54" t="s">
        <v>100</v>
      </c>
      <c r="B156" s="54" t="s">
        <v>105</v>
      </c>
      <c r="C156" s="54" t="s">
        <v>106</v>
      </c>
      <c r="D156" s="39" t="s">
        <v>107</v>
      </c>
      <c r="E156" s="54"/>
    </row>
    <row r="157" spans="1:5" s="38" customFormat="1" x14ac:dyDescent="0.3">
      <c r="A157" s="53">
        <v>44728</v>
      </c>
      <c r="B157" s="53" t="s">
        <v>145</v>
      </c>
      <c r="C157" s="49">
        <v>10426.379999999999</v>
      </c>
      <c r="D157" s="53" t="s">
        <v>160</v>
      </c>
      <c r="E157" s="49" t="s">
        <v>162</v>
      </c>
    </row>
    <row r="158" spans="1:5" s="38" customFormat="1" x14ac:dyDescent="0.3">
      <c r="A158" s="53">
        <v>44987</v>
      </c>
      <c r="B158" s="53" t="s">
        <v>17</v>
      </c>
      <c r="C158" s="49">
        <v>2725.48</v>
      </c>
      <c r="D158" s="53" t="s">
        <v>836</v>
      </c>
      <c r="E158" s="49"/>
    </row>
    <row r="159" spans="1:5" s="38" customFormat="1" x14ac:dyDescent="0.3">
      <c r="A159" s="62">
        <v>45183</v>
      </c>
      <c r="B159" s="55" t="s">
        <v>56</v>
      </c>
      <c r="C159" s="47">
        <v>3322.12</v>
      </c>
      <c r="D159" s="52" t="s">
        <v>2687</v>
      </c>
      <c r="E159" s="49"/>
    </row>
    <row r="160" spans="1:5" s="38" customFormat="1" x14ac:dyDescent="0.3">
      <c r="A160" s="62">
        <v>45181</v>
      </c>
      <c r="B160" s="55" t="s">
        <v>2525</v>
      </c>
      <c r="C160" s="47">
        <v>3887.6</v>
      </c>
      <c r="D160" s="52" t="s">
        <v>2686</v>
      </c>
      <c r="E160" s="49"/>
    </row>
    <row r="161" spans="1:6" s="38" customFormat="1" x14ac:dyDescent="0.3">
      <c r="A161" s="62">
        <v>45211</v>
      </c>
      <c r="B161" s="55" t="s">
        <v>3055</v>
      </c>
      <c r="C161" s="47">
        <v>2143.65</v>
      </c>
      <c r="D161" s="52" t="s">
        <v>3056</v>
      </c>
      <c r="E161" s="49"/>
    </row>
    <row r="162" spans="1:6" s="38" customFormat="1" x14ac:dyDescent="0.3">
      <c r="A162" s="62">
        <v>45211</v>
      </c>
      <c r="B162" s="55" t="s">
        <v>75</v>
      </c>
      <c r="C162" s="47">
        <v>57304.08</v>
      </c>
      <c r="D162" s="52" t="s">
        <v>3057</v>
      </c>
      <c r="E162" s="49"/>
    </row>
    <row r="163" spans="1:6" s="38" customFormat="1" x14ac:dyDescent="0.3">
      <c r="A163" s="62">
        <v>45259</v>
      </c>
      <c r="B163" s="55" t="s">
        <v>75</v>
      </c>
      <c r="C163" s="47">
        <v>48031.24</v>
      </c>
      <c r="D163" s="52" t="s">
        <v>3691</v>
      </c>
      <c r="E163" s="49"/>
    </row>
    <row r="164" spans="1:6" s="38" customFormat="1" x14ac:dyDescent="0.3">
      <c r="A164" s="62">
        <v>45260</v>
      </c>
      <c r="B164" s="55" t="s">
        <v>67</v>
      </c>
      <c r="C164" s="47">
        <v>1117.3900000000001</v>
      </c>
      <c r="D164" s="52" t="s">
        <v>3213</v>
      </c>
      <c r="E164" s="49"/>
    </row>
    <row r="165" spans="1:6" s="38" customFormat="1" x14ac:dyDescent="0.3">
      <c r="A165" s="62">
        <v>45260</v>
      </c>
      <c r="B165" s="55" t="s">
        <v>3203</v>
      </c>
      <c r="C165" s="47">
        <v>4778.9399999999996</v>
      </c>
      <c r="D165" s="52" t="s">
        <v>3202</v>
      </c>
      <c r="E165" s="49" t="s">
        <v>3677</v>
      </c>
    </row>
    <row r="166" spans="1:6" s="38" customFormat="1" x14ac:dyDescent="0.3">
      <c r="A166" s="62">
        <v>45239</v>
      </c>
      <c r="B166" s="55" t="s">
        <v>3675</v>
      </c>
      <c r="C166" s="47">
        <v>7753200</v>
      </c>
      <c r="D166" s="52" t="s">
        <v>3099</v>
      </c>
      <c r="E166" s="49"/>
    </row>
    <row r="167" spans="1:6" s="38" customFormat="1" x14ac:dyDescent="0.3">
      <c r="A167" s="62"/>
      <c r="B167" s="55"/>
      <c r="C167" s="47"/>
      <c r="D167" s="52"/>
      <c r="E167" s="49"/>
    </row>
    <row r="168" spans="1:6" s="38" customFormat="1" x14ac:dyDescent="0.3">
      <c r="A168" s="62"/>
      <c r="B168" s="55"/>
      <c r="C168" s="47"/>
      <c r="D168" s="52"/>
      <c r="E168" s="49"/>
    </row>
    <row r="169" spans="1:6" x14ac:dyDescent="0.3">
      <c r="A169" s="55"/>
      <c r="B169" s="55"/>
      <c r="C169" s="67">
        <f>SUM(C157:C167)</f>
        <v>7886936.8799999999</v>
      </c>
      <c r="D169" s="37"/>
      <c r="E169" s="68"/>
    </row>
    <row r="170" spans="1:6" x14ac:dyDescent="0.3">
      <c r="A170" s="55"/>
      <c r="B170" s="55"/>
      <c r="C170" s="60"/>
      <c r="D170" s="37"/>
      <c r="E170" s="60"/>
    </row>
    <row r="173" spans="1:6" s="50" customFormat="1" ht="13.8" x14ac:dyDescent="0.25">
      <c r="A173" s="69"/>
      <c r="B173" s="69"/>
      <c r="C173" s="70"/>
      <c r="E173" s="69"/>
      <c r="F173" s="51"/>
    </row>
  </sheetData>
  <sortState xmlns:xlrd2="http://schemas.microsoft.com/office/spreadsheetml/2017/richdata2" ref="A43:G45">
    <sortCondition ref="A43:A45"/>
  </sortState>
  <pageMargins left="0.7" right="0.7" top="0.75" bottom="0.75" header="0.3" footer="0.3"/>
  <pageSetup paperSize="9" scale="49" fitToHeight="0" orientation="portrait" r:id="rId1"/>
  <rowBreaks count="1" manualBreakCount="1">
    <brk id="103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CB1F-739E-4C1B-A0FD-854EF30EE69E}">
  <sheetPr codeName="Sheet2"/>
  <dimension ref="A1:B21"/>
  <sheetViews>
    <sheetView tabSelected="1" view="pageBreakPreview" zoomScale="93" zoomScaleNormal="100" zoomScaleSheetLayoutView="93" workbookViewId="0">
      <selection activeCell="B23" sqref="B23"/>
    </sheetView>
  </sheetViews>
  <sheetFormatPr defaultRowHeight="14.4" x14ac:dyDescent="0.3"/>
  <cols>
    <col min="1" max="1" width="41.33203125" customWidth="1"/>
    <col min="2" max="2" width="32.5546875" style="15" customWidth="1"/>
  </cols>
  <sheetData>
    <row r="1" spans="1:2" x14ac:dyDescent="0.3">
      <c r="A1" s="14" t="s">
        <v>85</v>
      </c>
      <c r="B1" s="17" t="s">
        <v>1376</v>
      </c>
    </row>
    <row r="2" spans="1:2" x14ac:dyDescent="0.3">
      <c r="A2" s="9" t="s">
        <v>84</v>
      </c>
      <c r="B2" s="71">
        <f>'DEC 2022 CLOSING BAL'!B9</f>
        <v>83869.569999999949</v>
      </c>
    </row>
    <row r="3" spans="1:2" x14ac:dyDescent="0.3">
      <c r="A3" s="11" t="s">
        <v>83</v>
      </c>
      <c r="B3" s="18">
        <f>+'158209 HQ FINAL'!Q1589</f>
        <v>6718595.9400000004</v>
      </c>
    </row>
    <row r="4" spans="1:2" x14ac:dyDescent="0.3">
      <c r="A4" s="9" t="s">
        <v>82</v>
      </c>
      <c r="B4" s="18">
        <f>+'158259 HQ FINAL '!Q336</f>
        <v>0</v>
      </c>
    </row>
    <row r="5" spans="1:2" x14ac:dyDescent="0.3">
      <c r="A5" s="9" t="s">
        <v>81</v>
      </c>
      <c r="B5" s="18">
        <f>+'158209 WA FINAL'!Q116</f>
        <v>120970.45</v>
      </c>
    </row>
    <row r="6" spans="1:2" x14ac:dyDescent="0.3">
      <c r="A6" s="9" t="s">
        <v>80</v>
      </c>
      <c r="B6" s="18">
        <f>+'158259 WA FINAL'!Q12</f>
        <v>0</v>
      </c>
    </row>
    <row r="7" spans="1:2" x14ac:dyDescent="0.3">
      <c r="A7" s="11" t="s">
        <v>79</v>
      </c>
      <c r="B7" s="18">
        <f>+'158209 ZAMBIA FINAL'!Q84</f>
        <v>8183.99</v>
      </c>
    </row>
    <row r="8" spans="1:2" x14ac:dyDescent="0.3">
      <c r="A8" s="9" t="s">
        <v>78</v>
      </c>
      <c r="B8" s="18">
        <v>0</v>
      </c>
    </row>
    <row r="9" spans="1:2" x14ac:dyDescent="0.3">
      <c r="A9" s="9" t="s">
        <v>146</v>
      </c>
      <c r="B9" s="18">
        <f>+'158209 UG FINAL'!Q28</f>
        <v>0</v>
      </c>
    </row>
    <row r="10" spans="1:2" x14ac:dyDescent="0.3">
      <c r="A10" s="9" t="s">
        <v>147</v>
      </c>
      <c r="B10" s="18">
        <v>0</v>
      </c>
    </row>
    <row r="11" spans="1:2" ht="16.2" x14ac:dyDescent="0.45">
      <c r="A11" s="7"/>
      <c r="B11" s="16">
        <f>SUM(B2:B10)</f>
        <v>6931619.9500000011</v>
      </c>
    </row>
    <row r="16" spans="1:2" x14ac:dyDescent="0.3">
      <c r="B16" s="15" t="s">
        <v>124</v>
      </c>
    </row>
    <row r="19" spans="1:2" x14ac:dyDescent="0.3">
      <c r="A19" t="s">
        <v>123</v>
      </c>
    </row>
    <row r="21" spans="1:2" x14ac:dyDescent="0.3">
      <c r="B2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FD3D-C26C-4FF5-8BAF-F9D0B54D65AA}">
  <dimension ref="A2:IB119"/>
  <sheetViews>
    <sheetView topLeftCell="H1" workbookViewId="0">
      <selection activeCell="U14" sqref="U14"/>
    </sheetView>
  </sheetViews>
  <sheetFormatPr defaultColWidth="11.109375" defaultRowHeight="14.4" x14ac:dyDescent="0.3"/>
  <cols>
    <col min="20" max="20" width="14.5546875" customWidth="1"/>
  </cols>
  <sheetData>
    <row r="2" spans="1:236" x14ac:dyDescent="0.3">
      <c r="A2" t="s">
        <v>126</v>
      </c>
      <c r="B2">
        <v>400076</v>
      </c>
      <c r="C2" t="s">
        <v>0</v>
      </c>
      <c r="D2">
        <v>825</v>
      </c>
      <c r="E2" t="s">
        <v>127</v>
      </c>
      <c r="F2">
        <v>400076006</v>
      </c>
      <c r="G2" t="s">
        <v>0</v>
      </c>
      <c r="I2" t="s">
        <v>1</v>
      </c>
      <c r="K2" s="1">
        <v>45231</v>
      </c>
      <c r="L2" s="2">
        <v>2894939.3</v>
      </c>
      <c r="M2" s="2">
        <v>2999336.83</v>
      </c>
      <c r="N2" s="2">
        <v>2894939.3</v>
      </c>
      <c r="O2" s="2">
        <v>2999336.83</v>
      </c>
      <c r="P2">
        <v>3330500248</v>
      </c>
      <c r="Q2" t="s">
        <v>3225</v>
      </c>
      <c r="R2" s="1">
        <v>45231</v>
      </c>
      <c r="T2" s="2">
        <v>54725.4</v>
      </c>
      <c r="U2" t="s">
        <v>2</v>
      </c>
      <c r="V2" t="s">
        <v>1328</v>
      </c>
      <c r="X2" t="s">
        <v>3226</v>
      </c>
      <c r="AV2" t="s">
        <v>3227</v>
      </c>
      <c r="AW2" t="s">
        <v>1351</v>
      </c>
      <c r="AX2" t="s">
        <v>2749</v>
      </c>
      <c r="AY2" t="s">
        <v>2750</v>
      </c>
      <c r="BB2" t="s">
        <v>3227</v>
      </c>
      <c r="BS2" s="1">
        <v>45231</v>
      </c>
      <c r="BT2" s="1">
        <v>45230</v>
      </c>
      <c r="CB2" t="s">
        <v>3</v>
      </c>
      <c r="CJ2" t="s">
        <v>3</v>
      </c>
      <c r="CY2" s="1">
        <v>45230</v>
      </c>
      <c r="ED2" s="2">
        <v>54725.4</v>
      </c>
      <c r="GG2">
        <v>1</v>
      </c>
      <c r="GH2" s="2">
        <v>54725.4</v>
      </c>
      <c r="GI2">
        <v>0</v>
      </c>
      <c r="GJ2">
        <v>0</v>
      </c>
      <c r="GK2">
        <v>0</v>
      </c>
      <c r="GL2">
        <v>0</v>
      </c>
      <c r="GM2" s="2">
        <v>54725.4</v>
      </c>
      <c r="HT2">
        <v>400076006</v>
      </c>
      <c r="HW2" t="s">
        <v>3227</v>
      </c>
      <c r="IB2" t="s">
        <v>3225</v>
      </c>
    </row>
    <row r="3" spans="1:236" x14ac:dyDescent="0.3">
      <c r="A3" t="s">
        <v>126</v>
      </c>
      <c r="B3">
        <v>400076</v>
      </c>
      <c r="C3" t="s">
        <v>0</v>
      </c>
      <c r="D3">
        <v>825</v>
      </c>
      <c r="E3" t="s">
        <v>127</v>
      </c>
      <c r="F3">
        <v>400076006</v>
      </c>
      <c r="G3" t="s">
        <v>0</v>
      </c>
      <c r="I3" t="s">
        <v>1</v>
      </c>
      <c r="K3" s="1">
        <v>45231</v>
      </c>
      <c r="L3" s="2">
        <v>2894939.3</v>
      </c>
      <c r="M3" s="2">
        <v>2999336.83</v>
      </c>
      <c r="N3" s="2">
        <v>2894939.3</v>
      </c>
      <c r="O3" s="2">
        <v>2999336.83</v>
      </c>
      <c r="P3">
        <v>3330502482</v>
      </c>
      <c r="Q3" t="s">
        <v>3228</v>
      </c>
      <c r="R3" s="1">
        <v>45231</v>
      </c>
      <c r="T3" s="2">
        <v>43290.44</v>
      </c>
      <c r="U3" t="s">
        <v>2</v>
      </c>
      <c r="V3" t="s">
        <v>1328</v>
      </c>
      <c r="X3" t="s">
        <v>1340</v>
      </c>
      <c r="AV3" t="s">
        <v>1337</v>
      </c>
      <c r="AW3" t="s">
        <v>1339</v>
      </c>
      <c r="AX3" t="s">
        <v>1338</v>
      </c>
      <c r="AY3" t="s">
        <v>11</v>
      </c>
      <c r="BB3" t="s">
        <v>1337</v>
      </c>
      <c r="BS3" s="1">
        <v>45231</v>
      </c>
      <c r="BT3" s="1">
        <v>45231</v>
      </c>
      <c r="CB3" t="s">
        <v>3</v>
      </c>
      <c r="CJ3" t="s">
        <v>3</v>
      </c>
      <c r="CY3" s="1">
        <v>45231</v>
      </c>
      <c r="ED3" s="2">
        <v>43290.44</v>
      </c>
      <c r="GG3">
        <v>1</v>
      </c>
      <c r="GH3" s="2">
        <v>43290.44</v>
      </c>
      <c r="GI3">
        <v>0</v>
      </c>
      <c r="GJ3">
        <v>0</v>
      </c>
      <c r="GK3">
        <v>0</v>
      </c>
      <c r="GL3">
        <v>0</v>
      </c>
      <c r="GM3" s="2">
        <v>43290.44</v>
      </c>
      <c r="HT3">
        <v>400076006</v>
      </c>
      <c r="HW3" t="s">
        <v>1337</v>
      </c>
      <c r="IB3" t="s">
        <v>3228</v>
      </c>
    </row>
    <row r="4" spans="1:236" x14ac:dyDescent="0.3">
      <c r="A4" t="s">
        <v>126</v>
      </c>
      <c r="B4">
        <v>400076</v>
      </c>
      <c r="C4" t="s">
        <v>0</v>
      </c>
      <c r="D4">
        <v>825</v>
      </c>
      <c r="E4" t="s">
        <v>127</v>
      </c>
      <c r="F4">
        <v>400076006</v>
      </c>
      <c r="G4" t="s">
        <v>0</v>
      </c>
      <c r="I4" t="s">
        <v>1</v>
      </c>
      <c r="K4" s="1">
        <v>45231</v>
      </c>
      <c r="L4" s="2">
        <v>2894939.3</v>
      </c>
      <c r="M4" s="2">
        <v>2999336.83</v>
      </c>
      <c r="N4" s="2">
        <v>2894939.3</v>
      </c>
      <c r="O4" s="2">
        <v>2999336.83</v>
      </c>
      <c r="P4">
        <v>3330502998</v>
      </c>
      <c r="Q4" t="s">
        <v>3229</v>
      </c>
      <c r="R4" s="1">
        <v>45231</v>
      </c>
      <c r="T4" s="2">
        <v>4155.96</v>
      </c>
      <c r="U4" t="s">
        <v>2</v>
      </c>
      <c r="V4" t="s">
        <v>1328</v>
      </c>
      <c r="X4" t="s">
        <v>3230</v>
      </c>
      <c r="AV4" t="s">
        <v>3231</v>
      </c>
      <c r="AW4" t="s">
        <v>3232</v>
      </c>
      <c r="AX4" t="s">
        <v>3233</v>
      </c>
      <c r="AY4" t="s">
        <v>3234</v>
      </c>
      <c r="BB4" t="s">
        <v>3231</v>
      </c>
      <c r="BS4" s="1">
        <v>45231</v>
      </c>
      <c r="BT4" s="1">
        <v>45231</v>
      </c>
      <c r="CB4" t="s">
        <v>3</v>
      </c>
      <c r="CJ4" t="s">
        <v>3</v>
      </c>
      <c r="CY4" s="1">
        <v>45231</v>
      </c>
      <c r="ED4" s="2">
        <v>4155.96</v>
      </c>
      <c r="GG4">
        <v>1</v>
      </c>
      <c r="GH4" s="2">
        <v>4155.96</v>
      </c>
      <c r="GI4">
        <v>0</v>
      </c>
      <c r="GJ4">
        <v>0</v>
      </c>
      <c r="GK4">
        <v>0</v>
      </c>
      <c r="GL4">
        <v>0</v>
      </c>
      <c r="GM4" s="2">
        <v>4155.96</v>
      </c>
      <c r="HT4">
        <v>400076006</v>
      </c>
      <c r="HW4" t="s">
        <v>3231</v>
      </c>
      <c r="IB4" t="s">
        <v>3229</v>
      </c>
    </row>
    <row r="5" spans="1:236" x14ac:dyDescent="0.3">
      <c r="A5" t="s">
        <v>126</v>
      </c>
      <c r="B5">
        <v>400076</v>
      </c>
      <c r="C5" t="s">
        <v>0</v>
      </c>
      <c r="D5">
        <v>825</v>
      </c>
      <c r="E5" t="s">
        <v>127</v>
      </c>
      <c r="F5">
        <v>400076006</v>
      </c>
      <c r="G5" t="s">
        <v>0</v>
      </c>
      <c r="I5" t="s">
        <v>1</v>
      </c>
      <c r="K5" s="1">
        <v>45231</v>
      </c>
      <c r="L5" s="2">
        <v>2894939.3</v>
      </c>
      <c r="M5" s="2">
        <v>2999336.83</v>
      </c>
      <c r="N5" s="2">
        <v>2894939.3</v>
      </c>
      <c r="O5" s="2">
        <v>2999336.83</v>
      </c>
      <c r="P5">
        <v>3330502408</v>
      </c>
      <c r="Q5" t="s">
        <v>3235</v>
      </c>
      <c r="R5" s="1">
        <v>45231</v>
      </c>
      <c r="T5" s="2">
        <v>2225.73</v>
      </c>
      <c r="U5" t="s">
        <v>2</v>
      </c>
      <c r="V5" t="s">
        <v>1328</v>
      </c>
      <c r="X5" t="s">
        <v>3236</v>
      </c>
      <c r="AV5" t="s">
        <v>3237</v>
      </c>
      <c r="AW5" t="s">
        <v>1331</v>
      </c>
      <c r="AX5" t="s">
        <v>3238</v>
      </c>
      <c r="AY5" t="s">
        <v>3239</v>
      </c>
      <c r="BB5" t="s">
        <v>3237</v>
      </c>
      <c r="BS5" s="1">
        <v>45231</v>
      </c>
      <c r="BT5" s="1">
        <v>45231</v>
      </c>
      <c r="CB5" t="s">
        <v>3</v>
      </c>
      <c r="CJ5" t="s">
        <v>3</v>
      </c>
      <c r="CY5" s="1">
        <v>45231</v>
      </c>
      <c r="ED5" s="2">
        <v>2225.73</v>
      </c>
      <c r="GG5">
        <v>1</v>
      </c>
      <c r="GH5" s="2">
        <v>2225.73</v>
      </c>
      <c r="GI5">
        <v>0</v>
      </c>
      <c r="GJ5">
        <v>0</v>
      </c>
      <c r="GK5">
        <v>0</v>
      </c>
      <c r="GL5">
        <v>0</v>
      </c>
      <c r="GM5" s="2">
        <v>2225.73</v>
      </c>
      <c r="HT5">
        <v>400076006</v>
      </c>
      <c r="HW5" t="s">
        <v>3237</v>
      </c>
      <c r="IB5" t="s">
        <v>3235</v>
      </c>
    </row>
    <row r="6" spans="1:236" x14ac:dyDescent="0.3">
      <c r="A6" t="s">
        <v>126</v>
      </c>
      <c r="B6">
        <v>400076</v>
      </c>
      <c r="C6" t="s">
        <v>0</v>
      </c>
      <c r="D6">
        <v>825</v>
      </c>
      <c r="E6" t="s">
        <v>127</v>
      </c>
      <c r="F6">
        <v>400076006</v>
      </c>
      <c r="G6" t="s">
        <v>0</v>
      </c>
      <c r="I6" t="s">
        <v>1</v>
      </c>
      <c r="K6" s="1">
        <v>45232</v>
      </c>
      <c r="L6" s="2">
        <v>2999336.83</v>
      </c>
      <c r="M6" s="2">
        <v>2959271.47</v>
      </c>
      <c r="N6" s="2">
        <v>2999336.83</v>
      </c>
      <c r="O6" s="2">
        <v>2959271.47</v>
      </c>
      <c r="P6">
        <v>3330601141</v>
      </c>
      <c r="Q6" t="s">
        <v>3240</v>
      </c>
      <c r="R6" s="1">
        <v>45232</v>
      </c>
      <c r="T6" s="2">
        <v>6118.11</v>
      </c>
      <c r="U6" t="s">
        <v>2</v>
      </c>
      <c r="V6" t="s">
        <v>1328</v>
      </c>
      <c r="X6" t="s">
        <v>3241</v>
      </c>
      <c r="AV6" t="s">
        <v>3242</v>
      </c>
      <c r="AW6" t="s">
        <v>3243</v>
      </c>
      <c r="AX6" t="s">
        <v>3244</v>
      </c>
      <c r="AY6" t="s">
        <v>3245</v>
      </c>
      <c r="BB6" t="s">
        <v>3242</v>
      </c>
      <c r="BS6" s="1">
        <v>45232</v>
      </c>
      <c r="BT6" s="1">
        <v>45231</v>
      </c>
      <c r="CB6" t="s">
        <v>3</v>
      </c>
      <c r="CJ6" t="s">
        <v>3</v>
      </c>
      <c r="CY6" s="1">
        <v>45231</v>
      </c>
      <c r="ED6" s="2">
        <v>6118.11</v>
      </c>
      <c r="GG6">
        <v>1</v>
      </c>
      <c r="GH6" s="2">
        <v>6118.11</v>
      </c>
      <c r="GI6">
        <v>0</v>
      </c>
      <c r="GJ6">
        <v>0</v>
      </c>
      <c r="GK6">
        <v>0</v>
      </c>
      <c r="GL6">
        <v>0</v>
      </c>
      <c r="GM6" s="2">
        <v>6118.11</v>
      </c>
      <c r="HT6">
        <v>400076006</v>
      </c>
      <c r="HW6" t="s">
        <v>3242</v>
      </c>
      <c r="IB6" t="s">
        <v>3240</v>
      </c>
    </row>
    <row r="7" spans="1:236" x14ac:dyDescent="0.3">
      <c r="A7" t="s">
        <v>126</v>
      </c>
      <c r="B7">
        <v>400076</v>
      </c>
      <c r="C7" t="s">
        <v>0</v>
      </c>
      <c r="D7">
        <v>825</v>
      </c>
      <c r="E7" t="s">
        <v>127</v>
      </c>
      <c r="F7">
        <v>400076006</v>
      </c>
      <c r="G7" t="s">
        <v>0</v>
      </c>
      <c r="I7" t="s">
        <v>1</v>
      </c>
      <c r="K7" s="1">
        <v>45232</v>
      </c>
      <c r="L7" s="2">
        <v>2999336.83</v>
      </c>
      <c r="M7" s="2">
        <v>2959271.47</v>
      </c>
      <c r="N7" s="2">
        <v>2999336.83</v>
      </c>
      <c r="O7" s="2">
        <v>2959271.47</v>
      </c>
      <c r="Q7" t="s">
        <v>3246</v>
      </c>
      <c r="R7" s="1">
        <v>45232</v>
      </c>
      <c r="T7">
        <v>2.5499999999999998</v>
      </c>
      <c r="U7" t="s">
        <v>10</v>
      </c>
      <c r="V7" t="s">
        <v>15</v>
      </c>
      <c r="W7" t="s">
        <v>3247</v>
      </c>
      <c r="BS7" s="1">
        <v>45232</v>
      </c>
      <c r="BT7" s="1">
        <v>45232</v>
      </c>
      <c r="CB7" t="s">
        <v>3</v>
      </c>
      <c r="CJ7" t="s">
        <v>3</v>
      </c>
      <c r="CY7" s="1">
        <v>45232</v>
      </c>
      <c r="ED7">
        <v>2.5499999999999998</v>
      </c>
      <c r="GG7">
        <v>1</v>
      </c>
      <c r="GH7">
        <v>2.5499999999999998</v>
      </c>
      <c r="GI7">
        <v>0</v>
      </c>
      <c r="GJ7">
        <v>0</v>
      </c>
      <c r="GK7">
        <v>0</v>
      </c>
      <c r="GL7">
        <v>0</v>
      </c>
      <c r="GM7">
        <v>2.5499999999999998</v>
      </c>
      <c r="IB7" t="s">
        <v>3246</v>
      </c>
    </row>
    <row r="8" spans="1:236" x14ac:dyDescent="0.3">
      <c r="A8" t="s">
        <v>126</v>
      </c>
      <c r="B8">
        <v>400076</v>
      </c>
      <c r="C8" t="s">
        <v>0</v>
      </c>
      <c r="D8">
        <v>825</v>
      </c>
      <c r="E8" t="s">
        <v>127</v>
      </c>
      <c r="F8">
        <v>400076006</v>
      </c>
      <c r="G8" t="s">
        <v>0</v>
      </c>
      <c r="I8" t="s">
        <v>1</v>
      </c>
      <c r="K8" s="1">
        <v>45232</v>
      </c>
      <c r="L8" s="2">
        <v>2999336.83</v>
      </c>
      <c r="M8" s="2">
        <v>2959271.47</v>
      </c>
      <c r="N8" s="2">
        <v>2999336.83</v>
      </c>
      <c r="O8" s="2">
        <v>2959271.47</v>
      </c>
      <c r="P8">
        <v>3330600377</v>
      </c>
      <c r="Q8" t="s">
        <v>3248</v>
      </c>
      <c r="R8" s="1">
        <v>45232</v>
      </c>
      <c r="T8" s="2">
        <v>-23093.01</v>
      </c>
      <c r="U8" t="s">
        <v>2</v>
      </c>
      <c r="V8" t="s">
        <v>1341</v>
      </c>
      <c r="X8" t="s">
        <v>165</v>
      </c>
      <c r="BS8" s="1">
        <v>45232</v>
      </c>
      <c r="BT8" s="1">
        <v>45232</v>
      </c>
      <c r="CB8" t="s">
        <v>3</v>
      </c>
      <c r="CJ8" t="s">
        <v>3</v>
      </c>
      <c r="CY8" s="1">
        <v>45232</v>
      </c>
      <c r="ED8" s="2">
        <v>-23093.01</v>
      </c>
      <c r="FR8" t="s">
        <v>3249</v>
      </c>
      <c r="FS8" t="s">
        <v>3250</v>
      </c>
      <c r="FT8" t="e">
        <f>-DUBAI</f>
        <v>#NAME?</v>
      </c>
      <c r="FU8" t="e">
        <f>-DUBAI</f>
        <v>#NAME?</v>
      </c>
      <c r="FV8" t="s">
        <v>1639</v>
      </c>
      <c r="FY8" t="s">
        <v>3251</v>
      </c>
      <c r="GG8">
        <v>0</v>
      </c>
      <c r="GH8">
        <v>0</v>
      </c>
      <c r="GI8">
        <v>1</v>
      </c>
      <c r="GJ8" s="2">
        <v>23093.01</v>
      </c>
      <c r="GK8">
        <v>0</v>
      </c>
      <c r="GL8">
        <v>0</v>
      </c>
      <c r="GM8" s="2">
        <v>-23093.01</v>
      </c>
      <c r="HT8">
        <v>4400041011</v>
      </c>
      <c r="HV8" t="s">
        <v>3251</v>
      </c>
      <c r="IB8" t="s">
        <v>3248</v>
      </c>
    </row>
    <row r="9" spans="1:236" x14ac:dyDescent="0.3">
      <c r="A9" t="s">
        <v>126</v>
      </c>
      <c r="B9">
        <v>400076</v>
      </c>
      <c r="C9" t="s">
        <v>0</v>
      </c>
      <c r="D9">
        <v>825</v>
      </c>
      <c r="E9" t="s">
        <v>127</v>
      </c>
      <c r="F9">
        <v>400076006</v>
      </c>
      <c r="G9" t="s">
        <v>0</v>
      </c>
      <c r="I9" t="s">
        <v>1</v>
      </c>
      <c r="K9" s="1">
        <v>45232</v>
      </c>
      <c r="L9" s="2">
        <v>2999336.83</v>
      </c>
      <c r="M9" s="2">
        <v>2959271.47</v>
      </c>
      <c r="N9" s="2">
        <v>2999336.83</v>
      </c>
      <c r="O9" s="2">
        <v>2959271.47</v>
      </c>
      <c r="P9">
        <v>3330600417</v>
      </c>
      <c r="Q9" t="s">
        <v>3252</v>
      </c>
      <c r="R9" s="1">
        <v>45232</v>
      </c>
      <c r="T9" s="2">
        <v>-23093.01</v>
      </c>
      <c r="U9" t="s">
        <v>2</v>
      </c>
      <c r="V9" t="s">
        <v>1341</v>
      </c>
      <c r="X9" t="s">
        <v>165</v>
      </c>
      <c r="BS9" s="1">
        <v>45232</v>
      </c>
      <c r="BT9" s="1">
        <v>45232</v>
      </c>
      <c r="CB9" t="s">
        <v>3</v>
      </c>
      <c r="CJ9" t="s">
        <v>3</v>
      </c>
      <c r="CY9" s="1">
        <v>45232</v>
      </c>
      <c r="ED9" s="2">
        <v>-23093.01</v>
      </c>
      <c r="FR9" t="s">
        <v>3249</v>
      </c>
      <c r="FS9" t="s">
        <v>3250</v>
      </c>
      <c r="FT9" t="e">
        <f>-DUBAI</f>
        <v>#NAME?</v>
      </c>
      <c r="FU9" t="e">
        <f>-DUBAI</f>
        <v>#NAME?</v>
      </c>
      <c r="FV9" t="s">
        <v>1639</v>
      </c>
      <c r="FY9" t="s">
        <v>3251</v>
      </c>
      <c r="GG9">
        <v>0</v>
      </c>
      <c r="GH9">
        <v>0</v>
      </c>
      <c r="GI9">
        <v>1</v>
      </c>
      <c r="GJ9" s="2">
        <v>23093.01</v>
      </c>
      <c r="GK9">
        <v>0</v>
      </c>
      <c r="GL9">
        <v>0</v>
      </c>
      <c r="GM9" s="2">
        <v>-23093.01</v>
      </c>
      <c r="HT9">
        <v>4400041011</v>
      </c>
      <c r="HV9" t="s">
        <v>3251</v>
      </c>
      <c r="IB9" t="s">
        <v>3252</v>
      </c>
    </row>
    <row r="10" spans="1:236" x14ac:dyDescent="0.3">
      <c r="A10" t="s">
        <v>126</v>
      </c>
      <c r="B10">
        <v>400076</v>
      </c>
      <c r="C10" t="s">
        <v>0</v>
      </c>
      <c r="D10">
        <v>825</v>
      </c>
      <c r="E10" t="s">
        <v>127</v>
      </c>
      <c r="F10">
        <v>400076006</v>
      </c>
      <c r="G10" t="s">
        <v>0</v>
      </c>
      <c r="I10" t="s">
        <v>1</v>
      </c>
      <c r="K10" s="1">
        <v>45233</v>
      </c>
      <c r="L10" s="2">
        <v>2959271.47</v>
      </c>
      <c r="M10" s="2">
        <v>3100063.34</v>
      </c>
      <c r="N10" s="2">
        <v>2959271.47</v>
      </c>
      <c r="O10" s="2">
        <v>3100063.34</v>
      </c>
      <c r="P10">
        <v>3330701894</v>
      </c>
      <c r="Q10" t="s">
        <v>3253</v>
      </c>
      <c r="R10" s="1">
        <v>45233</v>
      </c>
      <c r="T10" s="2">
        <v>137289.54999999999</v>
      </c>
      <c r="U10" t="s">
        <v>2</v>
      </c>
      <c r="V10" t="s">
        <v>1328</v>
      </c>
      <c r="X10" t="s">
        <v>3254</v>
      </c>
      <c r="AV10" t="s">
        <v>3255</v>
      </c>
      <c r="AW10" t="s">
        <v>3256</v>
      </c>
      <c r="AX10" t="s">
        <v>1630</v>
      </c>
      <c r="AY10" t="s">
        <v>3257</v>
      </c>
      <c r="BB10" t="s">
        <v>3255</v>
      </c>
      <c r="BS10" s="1">
        <v>45233</v>
      </c>
      <c r="BT10" s="1">
        <v>45233</v>
      </c>
      <c r="CB10" t="s">
        <v>3</v>
      </c>
      <c r="CJ10" t="s">
        <v>3</v>
      </c>
      <c r="CY10" s="1">
        <v>45233</v>
      </c>
      <c r="ED10" s="2">
        <v>137289.54999999999</v>
      </c>
      <c r="GG10">
        <v>1</v>
      </c>
      <c r="GH10" s="2">
        <v>137289.54999999999</v>
      </c>
      <c r="GI10">
        <v>0</v>
      </c>
      <c r="GJ10">
        <v>0</v>
      </c>
      <c r="GK10">
        <v>0</v>
      </c>
      <c r="GL10">
        <v>0</v>
      </c>
      <c r="GM10" s="2">
        <v>137289.54999999999</v>
      </c>
      <c r="HT10">
        <v>400076006</v>
      </c>
      <c r="HW10" t="s">
        <v>3255</v>
      </c>
      <c r="IB10" t="s">
        <v>3253</v>
      </c>
    </row>
    <row r="11" spans="1:236" x14ac:dyDescent="0.3">
      <c r="A11" t="s">
        <v>126</v>
      </c>
      <c r="B11">
        <v>400076</v>
      </c>
      <c r="C11" t="s">
        <v>0</v>
      </c>
      <c r="D11">
        <v>825</v>
      </c>
      <c r="E11" t="s">
        <v>127</v>
      </c>
      <c r="F11">
        <v>400076006</v>
      </c>
      <c r="G11" t="s">
        <v>0</v>
      </c>
      <c r="I11" t="s">
        <v>1</v>
      </c>
      <c r="K11" s="1">
        <v>45233</v>
      </c>
      <c r="L11" s="2">
        <v>2959271.47</v>
      </c>
      <c r="M11" s="2">
        <v>3100063.34</v>
      </c>
      <c r="N11" s="2">
        <v>2959271.47</v>
      </c>
      <c r="O11" s="2">
        <v>3100063.34</v>
      </c>
      <c r="P11">
        <v>3330703341</v>
      </c>
      <c r="Q11" t="s">
        <v>3258</v>
      </c>
      <c r="R11" s="1">
        <v>45233</v>
      </c>
      <c r="T11" s="2">
        <v>3923.4</v>
      </c>
      <c r="U11" t="s">
        <v>2</v>
      </c>
      <c r="V11" t="s">
        <v>1328</v>
      </c>
      <c r="X11" t="s">
        <v>3259</v>
      </c>
      <c r="AV11" t="s">
        <v>3260</v>
      </c>
      <c r="AW11" t="s">
        <v>331</v>
      </c>
      <c r="AX11" t="s">
        <v>3261</v>
      </c>
      <c r="AY11" t="s">
        <v>3262</v>
      </c>
      <c r="BB11" t="s">
        <v>3263</v>
      </c>
      <c r="BS11" s="1">
        <v>45233</v>
      </c>
      <c r="BT11" s="1">
        <v>45233</v>
      </c>
      <c r="CB11" t="s">
        <v>3</v>
      </c>
      <c r="CJ11" t="s">
        <v>3</v>
      </c>
      <c r="CY11" s="1">
        <v>45233</v>
      </c>
      <c r="ED11" s="2">
        <v>3923.4</v>
      </c>
      <c r="GG11">
        <v>1</v>
      </c>
      <c r="GH11" s="2">
        <v>3923.4</v>
      </c>
      <c r="GI11">
        <v>0</v>
      </c>
      <c r="GJ11">
        <v>0</v>
      </c>
      <c r="GK11">
        <v>0</v>
      </c>
      <c r="GL11">
        <v>0</v>
      </c>
      <c r="GM11" s="2">
        <v>3923.4</v>
      </c>
      <c r="HT11">
        <v>400076006</v>
      </c>
      <c r="HW11" t="s">
        <v>3260</v>
      </c>
      <c r="IB11" t="s">
        <v>3258</v>
      </c>
    </row>
    <row r="12" spans="1:236" x14ac:dyDescent="0.3">
      <c r="A12" t="s">
        <v>126</v>
      </c>
      <c r="B12">
        <v>400076</v>
      </c>
      <c r="C12" t="s">
        <v>0</v>
      </c>
      <c r="D12">
        <v>825</v>
      </c>
      <c r="E12" t="s">
        <v>127</v>
      </c>
      <c r="F12">
        <v>400076006</v>
      </c>
      <c r="G12" t="s">
        <v>0</v>
      </c>
      <c r="I12" t="s">
        <v>1</v>
      </c>
      <c r="K12" s="1">
        <v>45233</v>
      </c>
      <c r="L12" s="2">
        <v>2959271.47</v>
      </c>
      <c r="M12" s="2">
        <v>3100063.34</v>
      </c>
      <c r="N12" s="2">
        <v>2959271.47</v>
      </c>
      <c r="O12" s="2">
        <v>3100063.34</v>
      </c>
      <c r="P12">
        <v>3330700270</v>
      </c>
      <c r="Q12" t="s">
        <v>3264</v>
      </c>
      <c r="R12" s="1">
        <v>45233</v>
      </c>
      <c r="T12">
        <v>337.76</v>
      </c>
      <c r="U12" t="s">
        <v>2</v>
      </c>
      <c r="V12" t="s">
        <v>1328</v>
      </c>
      <c r="X12" t="s">
        <v>3265</v>
      </c>
      <c r="AV12" t="s">
        <v>2756</v>
      </c>
      <c r="AW12" t="s">
        <v>9</v>
      </c>
      <c r="AX12" t="s">
        <v>2757</v>
      </c>
      <c r="AY12" t="s">
        <v>2758</v>
      </c>
      <c r="BB12" t="s">
        <v>2756</v>
      </c>
      <c r="BS12" s="1">
        <v>45233</v>
      </c>
      <c r="BT12" s="1">
        <v>45232</v>
      </c>
      <c r="CB12" t="s">
        <v>3</v>
      </c>
      <c r="CJ12" t="s">
        <v>3</v>
      </c>
      <c r="CY12" s="1">
        <v>45232</v>
      </c>
      <c r="ED12">
        <v>337.76</v>
      </c>
      <c r="GG12">
        <v>1</v>
      </c>
      <c r="GH12">
        <v>337.76</v>
      </c>
      <c r="GI12">
        <v>0</v>
      </c>
      <c r="GJ12">
        <v>0</v>
      </c>
      <c r="GK12">
        <v>0</v>
      </c>
      <c r="GL12">
        <v>0</v>
      </c>
      <c r="GM12">
        <v>337.76</v>
      </c>
      <c r="HT12">
        <v>400076006</v>
      </c>
      <c r="HW12" t="s">
        <v>2756</v>
      </c>
      <c r="IB12" t="s">
        <v>3264</v>
      </c>
    </row>
    <row r="13" spans="1:236" x14ac:dyDescent="0.3">
      <c r="A13" t="s">
        <v>126</v>
      </c>
      <c r="B13">
        <v>400076</v>
      </c>
      <c r="C13" t="s">
        <v>0</v>
      </c>
      <c r="D13">
        <v>825</v>
      </c>
      <c r="E13" t="s">
        <v>127</v>
      </c>
      <c r="F13">
        <v>400076006</v>
      </c>
      <c r="G13" t="s">
        <v>0</v>
      </c>
      <c r="I13" t="s">
        <v>1</v>
      </c>
      <c r="K13" s="1">
        <v>45233</v>
      </c>
      <c r="L13" s="2">
        <v>2959271.47</v>
      </c>
      <c r="M13" s="2">
        <v>3100063.34</v>
      </c>
      <c r="N13" s="2">
        <v>2959271.47</v>
      </c>
      <c r="O13" s="2">
        <v>3100063.34</v>
      </c>
      <c r="Q13" t="s">
        <v>3266</v>
      </c>
      <c r="R13" s="1">
        <v>45233</v>
      </c>
      <c r="T13">
        <v>-1</v>
      </c>
      <c r="U13" t="s">
        <v>10</v>
      </c>
      <c r="V13" t="s">
        <v>15</v>
      </c>
      <c r="W13" t="s">
        <v>128</v>
      </c>
      <c r="BS13" s="1">
        <v>45233</v>
      </c>
      <c r="BT13" s="1">
        <v>45233</v>
      </c>
      <c r="CB13" t="s">
        <v>3</v>
      </c>
      <c r="CJ13" t="s">
        <v>3</v>
      </c>
      <c r="CY13" s="1">
        <v>45233</v>
      </c>
      <c r="ED13">
        <v>-1</v>
      </c>
      <c r="GG13">
        <v>0</v>
      </c>
      <c r="GH13">
        <v>0</v>
      </c>
      <c r="GI13">
        <v>1</v>
      </c>
      <c r="GJ13">
        <v>1</v>
      </c>
      <c r="GK13">
        <v>0</v>
      </c>
      <c r="GL13">
        <v>0</v>
      </c>
      <c r="GM13">
        <v>-1</v>
      </c>
      <c r="IB13" t="s">
        <v>3266</v>
      </c>
    </row>
    <row r="14" spans="1:236" x14ac:dyDescent="0.3">
      <c r="A14" t="s">
        <v>126</v>
      </c>
      <c r="B14">
        <v>400076</v>
      </c>
      <c r="C14" t="s">
        <v>0</v>
      </c>
      <c r="D14">
        <v>825</v>
      </c>
      <c r="E14" t="s">
        <v>127</v>
      </c>
      <c r="F14">
        <v>400076006</v>
      </c>
      <c r="G14" t="s">
        <v>0</v>
      </c>
      <c r="I14" t="s">
        <v>1</v>
      </c>
      <c r="K14" s="1">
        <v>45233</v>
      </c>
      <c r="L14" s="2">
        <v>2959271.47</v>
      </c>
      <c r="M14" s="2">
        <v>3100063.34</v>
      </c>
      <c r="N14" s="2">
        <v>2959271.47</v>
      </c>
      <c r="O14" s="2">
        <v>3100063.34</v>
      </c>
      <c r="Q14" t="s">
        <v>3267</v>
      </c>
      <c r="R14" s="1">
        <v>45233</v>
      </c>
      <c r="T14">
        <v>-7.84</v>
      </c>
      <c r="U14" t="s">
        <v>10</v>
      </c>
      <c r="V14" t="s">
        <v>15</v>
      </c>
      <c r="W14" t="s">
        <v>129</v>
      </c>
      <c r="BS14" s="1">
        <v>45233</v>
      </c>
      <c r="BT14" s="1">
        <v>45233</v>
      </c>
      <c r="CB14" t="s">
        <v>3</v>
      </c>
      <c r="CJ14" t="s">
        <v>3</v>
      </c>
      <c r="CY14" s="1">
        <v>45233</v>
      </c>
      <c r="ED14">
        <v>-7.84</v>
      </c>
      <c r="GG14">
        <v>0</v>
      </c>
      <c r="GH14">
        <v>0</v>
      </c>
      <c r="GI14">
        <v>1</v>
      </c>
      <c r="GJ14">
        <v>7.84</v>
      </c>
      <c r="GK14">
        <v>0</v>
      </c>
      <c r="GL14">
        <v>0</v>
      </c>
      <c r="GM14">
        <v>-7.84</v>
      </c>
      <c r="IB14" t="s">
        <v>3267</v>
      </c>
    </row>
    <row r="15" spans="1:236" x14ac:dyDescent="0.3">
      <c r="A15" t="s">
        <v>126</v>
      </c>
      <c r="B15">
        <v>400076</v>
      </c>
      <c r="C15" t="s">
        <v>0</v>
      </c>
      <c r="D15">
        <v>825</v>
      </c>
      <c r="E15" t="s">
        <v>127</v>
      </c>
      <c r="F15">
        <v>400076006</v>
      </c>
      <c r="G15" t="s">
        <v>0</v>
      </c>
      <c r="I15" t="s">
        <v>1</v>
      </c>
      <c r="K15" s="1">
        <v>45233</v>
      </c>
      <c r="L15" s="2">
        <v>2959271.47</v>
      </c>
      <c r="M15" s="2">
        <v>3100063.34</v>
      </c>
      <c r="N15" s="2">
        <v>2959271.47</v>
      </c>
      <c r="O15" s="2">
        <v>3100063.34</v>
      </c>
      <c r="P15">
        <v>3330703244</v>
      </c>
      <c r="Q15" t="s">
        <v>3268</v>
      </c>
      <c r="R15" s="1">
        <v>45233</v>
      </c>
      <c r="T15">
        <v>-750</v>
      </c>
      <c r="U15" t="s">
        <v>2</v>
      </c>
      <c r="V15" t="s">
        <v>1341</v>
      </c>
      <c r="X15" t="s">
        <v>3269</v>
      </c>
      <c r="BS15" s="1">
        <v>45233</v>
      </c>
      <c r="BT15" s="1">
        <v>45233</v>
      </c>
      <c r="CB15" t="s">
        <v>3</v>
      </c>
      <c r="CJ15" t="s">
        <v>3</v>
      </c>
      <c r="CY15" s="1">
        <v>45233</v>
      </c>
      <c r="ED15">
        <v>-750</v>
      </c>
      <c r="FR15">
        <v>1200340144</v>
      </c>
      <c r="FS15" t="s">
        <v>3270</v>
      </c>
      <c r="FT15" t="s">
        <v>3271</v>
      </c>
      <c r="FY15" t="s">
        <v>3272</v>
      </c>
      <c r="FZ15" t="s">
        <v>3273</v>
      </c>
      <c r="GA15" t="s">
        <v>3274</v>
      </c>
      <c r="GG15">
        <v>0</v>
      </c>
      <c r="GH15">
        <v>0</v>
      </c>
      <c r="GI15">
        <v>1</v>
      </c>
      <c r="GJ15">
        <v>750</v>
      </c>
      <c r="GK15">
        <v>0</v>
      </c>
      <c r="GL15">
        <v>0</v>
      </c>
      <c r="GM15">
        <v>-750</v>
      </c>
      <c r="HT15">
        <v>4400000045</v>
      </c>
      <c r="HV15" t="s">
        <v>3272</v>
      </c>
      <c r="IB15" t="s">
        <v>3268</v>
      </c>
    </row>
    <row r="16" spans="1:236" x14ac:dyDescent="0.3">
      <c r="A16" t="s">
        <v>126</v>
      </c>
      <c r="B16">
        <v>400076</v>
      </c>
      <c r="C16" t="s">
        <v>0</v>
      </c>
      <c r="D16">
        <v>825</v>
      </c>
      <c r="E16" t="s">
        <v>127</v>
      </c>
      <c r="F16">
        <v>400076006</v>
      </c>
      <c r="G16" t="s">
        <v>0</v>
      </c>
      <c r="I16" t="s">
        <v>1</v>
      </c>
      <c r="K16" s="1">
        <v>45236</v>
      </c>
      <c r="L16" s="2">
        <v>3100063.34</v>
      </c>
      <c r="M16" s="2">
        <v>3139950.2</v>
      </c>
      <c r="N16" s="2">
        <v>3100063.34</v>
      </c>
      <c r="O16" s="2">
        <v>3139950.2</v>
      </c>
      <c r="P16">
        <v>3331000736</v>
      </c>
      <c r="Q16" t="s">
        <v>3275</v>
      </c>
      <c r="R16" s="1">
        <v>45236</v>
      </c>
      <c r="T16" s="2">
        <v>29776</v>
      </c>
      <c r="U16" t="s">
        <v>2</v>
      </c>
      <c r="V16" t="s">
        <v>1328</v>
      </c>
      <c r="X16" t="s">
        <v>3276</v>
      </c>
      <c r="AV16" t="s">
        <v>3277</v>
      </c>
      <c r="AW16" t="s">
        <v>3278</v>
      </c>
      <c r="AX16" t="s">
        <v>3279</v>
      </c>
      <c r="AY16" t="s">
        <v>3280</v>
      </c>
      <c r="BB16" t="s">
        <v>3277</v>
      </c>
      <c r="BS16" s="1">
        <v>45236</v>
      </c>
      <c r="BT16" s="1">
        <v>45236</v>
      </c>
      <c r="CB16" t="s">
        <v>3</v>
      </c>
      <c r="CJ16" t="s">
        <v>3</v>
      </c>
      <c r="CY16" s="1">
        <v>45236</v>
      </c>
      <c r="ED16" s="2">
        <v>29776</v>
      </c>
      <c r="GG16">
        <v>1</v>
      </c>
      <c r="GH16" s="2">
        <v>29776</v>
      </c>
      <c r="GI16">
        <v>0</v>
      </c>
      <c r="GJ16">
        <v>0</v>
      </c>
      <c r="GK16">
        <v>0</v>
      </c>
      <c r="GL16">
        <v>0</v>
      </c>
      <c r="GM16" s="2">
        <v>29776</v>
      </c>
      <c r="HT16">
        <v>400076006</v>
      </c>
      <c r="HW16" t="s">
        <v>3277</v>
      </c>
      <c r="IB16" t="s">
        <v>3275</v>
      </c>
    </row>
    <row r="17" spans="1:236" x14ac:dyDescent="0.3">
      <c r="A17" t="s">
        <v>126</v>
      </c>
      <c r="B17">
        <v>400076</v>
      </c>
      <c r="C17" t="s">
        <v>0</v>
      </c>
      <c r="D17">
        <v>825</v>
      </c>
      <c r="E17" t="s">
        <v>127</v>
      </c>
      <c r="F17">
        <v>400076006</v>
      </c>
      <c r="G17" t="s">
        <v>0</v>
      </c>
      <c r="I17" t="s">
        <v>1</v>
      </c>
      <c r="K17" s="1">
        <v>45236</v>
      </c>
      <c r="L17" s="2">
        <v>3100063.34</v>
      </c>
      <c r="M17" s="2">
        <v>3139950.2</v>
      </c>
      <c r="N17" s="2">
        <v>3100063.34</v>
      </c>
      <c r="O17" s="2">
        <v>3139950.2</v>
      </c>
      <c r="P17">
        <v>3331000745</v>
      </c>
      <c r="Q17" t="s">
        <v>3281</v>
      </c>
      <c r="R17" s="1">
        <v>45236</v>
      </c>
      <c r="T17" s="2">
        <v>5367.52</v>
      </c>
      <c r="U17" t="s">
        <v>2</v>
      </c>
      <c r="V17" t="s">
        <v>1328</v>
      </c>
      <c r="X17" t="s">
        <v>2773</v>
      </c>
      <c r="AV17" t="s">
        <v>3282</v>
      </c>
      <c r="AW17" t="s">
        <v>3283</v>
      </c>
      <c r="AX17" t="s">
        <v>3284</v>
      </c>
      <c r="AY17" t="s">
        <v>3285</v>
      </c>
      <c r="BB17" t="s">
        <v>3282</v>
      </c>
      <c r="BS17" s="1">
        <v>45236</v>
      </c>
      <c r="BT17" s="1">
        <v>45236</v>
      </c>
      <c r="CB17" t="s">
        <v>3</v>
      </c>
      <c r="CJ17" t="s">
        <v>3</v>
      </c>
      <c r="CY17" s="1">
        <v>45236</v>
      </c>
      <c r="ED17" s="2">
        <v>5367.52</v>
      </c>
      <c r="GG17">
        <v>1</v>
      </c>
      <c r="GH17" s="2">
        <v>5367.52</v>
      </c>
      <c r="GI17">
        <v>0</v>
      </c>
      <c r="GJ17">
        <v>0</v>
      </c>
      <c r="GK17">
        <v>0</v>
      </c>
      <c r="GL17">
        <v>0</v>
      </c>
      <c r="GM17" s="2">
        <v>5367.52</v>
      </c>
      <c r="HT17">
        <v>400076006</v>
      </c>
      <c r="HW17" t="s">
        <v>3282</v>
      </c>
      <c r="IB17" t="s">
        <v>3281</v>
      </c>
    </row>
    <row r="18" spans="1:236" x14ac:dyDescent="0.3">
      <c r="A18" t="s">
        <v>126</v>
      </c>
      <c r="B18">
        <v>400076</v>
      </c>
      <c r="C18" t="s">
        <v>0</v>
      </c>
      <c r="D18">
        <v>825</v>
      </c>
      <c r="E18" t="s">
        <v>127</v>
      </c>
      <c r="F18">
        <v>400076006</v>
      </c>
      <c r="G18" t="s">
        <v>0</v>
      </c>
      <c r="I18" t="s">
        <v>1</v>
      </c>
      <c r="K18" s="1">
        <v>45236</v>
      </c>
      <c r="L18" s="2">
        <v>3100063.34</v>
      </c>
      <c r="M18" s="2">
        <v>3139950.2</v>
      </c>
      <c r="N18" s="2">
        <v>3100063.34</v>
      </c>
      <c r="O18" s="2">
        <v>3139950.2</v>
      </c>
      <c r="P18">
        <v>3330702814</v>
      </c>
      <c r="Q18" t="s">
        <v>3286</v>
      </c>
      <c r="R18" s="1">
        <v>45236</v>
      </c>
      <c r="T18" s="2">
        <v>2519.7399999999998</v>
      </c>
      <c r="U18" t="s">
        <v>2</v>
      </c>
      <c r="V18" t="s">
        <v>1328</v>
      </c>
      <c r="X18" t="s">
        <v>3287</v>
      </c>
      <c r="AV18" t="s">
        <v>2759</v>
      </c>
      <c r="AW18" t="s">
        <v>2760</v>
      </c>
      <c r="AX18" t="s">
        <v>3288</v>
      </c>
      <c r="AY18" t="s">
        <v>3289</v>
      </c>
      <c r="BB18" t="s">
        <v>2759</v>
      </c>
      <c r="BS18" s="1">
        <v>45236</v>
      </c>
      <c r="BT18" s="1">
        <v>45233</v>
      </c>
      <c r="CB18" t="s">
        <v>3</v>
      </c>
      <c r="CJ18" t="s">
        <v>3</v>
      </c>
      <c r="CY18" s="1">
        <v>45233</v>
      </c>
      <c r="ED18" s="2">
        <v>2519.7399999999998</v>
      </c>
      <c r="GG18">
        <v>1</v>
      </c>
      <c r="GH18" s="2">
        <v>2519.7399999999998</v>
      </c>
      <c r="GI18">
        <v>0</v>
      </c>
      <c r="GJ18">
        <v>0</v>
      </c>
      <c r="GK18">
        <v>0</v>
      </c>
      <c r="GL18">
        <v>0</v>
      </c>
      <c r="GM18" s="2">
        <v>2519.7399999999998</v>
      </c>
      <c r="HT18">
        <v>400076006</v>
      </c>
      <c r="HW18" t="s">
        <v>2759</v>
      </c>
      <c r="IB18" t="s">
        <v>3286</v>
      </c>
    </row>
    <row r="19" spans="1:236" x14ac:dyDescent="0.3">
      <c r="A19" t="s">
        <v>126</v>
      </c>
      <c r="B19">
        <v>400076</v>
      </c>
      <c r="C19" t="s">
        <v>0</v>
      </c>
      <c r="D19">
        <v>825</v>
      </c>
      <c r="E19" t="s">
        <v>127</v>
      </c>
      <c r="F19">
        <v>400076006</v>
      </c>
      <c r="G19" t="s">
        <v>0</v>
      </c>
      <c r="I19" t="s">
        <v>1</v>
      </c>
      <c r="K19" s="1">
        <v>45236</v>
      </c>
      <c r="L19" s="2">
        <v>3100063.34</v>
      </c>
      <c r="M19" s="2">
        <v>3139950.2</v>
      </c>
      <c r="N19" s="2">
        <v>3100063.34</v>
      </c>
      <c r="O19" s="2">
        <v>3139950.2</v>
      </c>
      <c r="P19">
        <v>3331000659</v>
      </c>
      <c r="Q19" t="s">
        <v>3290</v>
      </c>
      <c r="R19" s="1">
        <v>45236</v>
      </c>
      <c r="T19" s="2">
        <v>2223.6</v>
      </c>
      <c r="U19" t="s">
        <v>2</v>
      </c>
      <c r="V19" t="s">
        <v>1328</v>
      </c>
      <c r="X19" t="s">
        <v>3291</v>
      </c>
      <c r="AV19" t="s">
        <v>3292</v>
      </c>
      <c r="AW19" t="s">
        <v>3293</v>
      </c>
      <c r="AX19" t="s">
        <v>3294</v>
      </c>
      <c r="AY19" t="s">
        <v>3295</v>
      </c>
      <c r="BB19" t="s">
        <v>3296</v>
      </c>
      <c r="BS19" s="1">
        <v>45236</v>
      </c>
      <c r="BT19" s="1">
        <v>45236</v>
      </c>
      <c r="CB19" t="s">
        <v>3</v>
      </c>
      <c r="CJ19" t="s">
        <v>3</v>
      </c>
      <c r="CY19" s="1">
        <v>45236</v>
      </c>
      <c r="ED19" s="2">
        <v>2223.6</v>
      </c>
      <c r="GG19">
        <v>1</v>
      </c>
      <c r="GH19" s="2">
        <v>2223.6</v>
      </c>
      <c r="GI19">
        <v>0</v>
      </c>
      <c r="GJ19">
        <v>0</v>
      </c>
      <c r="GK19">
        <v>0</v>
      </c>
      <c r="GL19">
        <v>0</v>
      </c>
      <c r="GM19" s="2">
        <v>2223.6</v>
      </c>
      <c r="HT19">
        <v>400076006</v>
      </c>
      <c r="HW19" t="s">
        <v>3292</v>
      </c>
      <c r="IB19" t="s">
        <v>3290</v>
      </c>
    </row>
    <row r="20" spans="1:236" x14ac:dyDescent="0.3">
      <c r="A20" t="s">
        <v>126</v>
      </c>
      <c r="B20">
        <v>400076</v>
      </c>
      <c r="C20" t="s">
        <v>0</v>
      </c>
      <c r="D20">
        <v>825</v>
      </c>
      <c r="E20" t="s">
        <v>127</v>
      </c>
      <c r="F20">
        <v>400076006</v>
      </c>
      <c r="G20" t="s">
        <v>0</v>
      </c>
      <c r="I20" t="s">
        <v>1</v>
      </c>
      <c r="K20" s="1">
        <v>45237</v>
      </c>
      <c r="L20" s="2">
        <v>3139950.2</v>
      </c>
      <c r="M20" s="2">
        <v>3140276.59</v>
      </c>
      <c r="N20" s="2">
        <v>3139950.2</v>
      </c>
      <c r="O20" s="2">
        <v>3140276.59</v>
      </c>
      <c r="P20">
        <v>3331101651</v>
      </c>
      <c r="Q20" t="s">
        <v>3297</v>
      </c>
      <c r="R20" s="1">
        <v>45237</v>
      </c>
      <c r="T20" s="2">
        <v>3156.29</v>
      </c>
      <c r="U20" t="s">
        <v>2</v>
      </c>
      <c r="V20" t="s">
        <v>1328</v>
      </c>
      <c r="X20" t="s">
        <v>1378</v>
      </c>
      <c r="AV20" t="s">
        <v>1332</v>
      </c>
      <c r="AW20" t="s">
        <v>1333</v>
      </c>
      <c r="AX20" t="s">
        <v>1380</v>
      </c>
      <c r="AY20" t="s">
        <v>3298</v>
      </c>
      <c r="BB20" t="s">
        <v>1332</v>
      </c>
      <c r="BS20" s="1">
        <v>45237</v>
      </c>
      <c r="BT20" s="1">
        <v>45237</v>
      </c>
      <c r="CB20" t="s">
        <v>3</v>
      </c>
      <c r="CJ20" t="s">
        <v>3</v>
      </c>
      <c r="CY20" s="1">
        <v>45237</v>
      </c>
      <c r="ED20" s="2">
        <v>3156.29</v>
      </c>
      <c r="GG20">
        <v>1</v>
      </c>
      <c r="GH20" s="2">
        <v>3156.29</v>
      </c>
      <c r="GI20">
        <v>0</v>
      </c>
      <c r="GJ20">
        <v>0</v>
      </c>
      <c r="GK20">
        <v>0</v>
      </c>
      <c r="GL20">
        <v>0</v>
      </c>
      <c r="GM20" s="2">
        <v>3156.29</v>
      </c>
      <c r="HT20">
        <v>400076006</v>
      </c>
      <c r="HW20" t="s">
        <v>1332</v>
      </c>
      <c r="IB20" t="s">
        <v>3297</v>
      </c>
    </row>
    <row r="21" spans="1:236" x14ac:dyDescent="0.3">
      <c r="A21" t="s">
        <v>126</v>
      </c>
      <c r="B21">
        <v>400076</v>
      </c>
      <c r="C21" t="s">
        <v>0</v>
      </c>
      <c r="D21">
        <v>825</v>
      </c>
      <c r="E21" t="s">
        <v>127</v>
      </c>
      <c r="F21">
        <v>400076006</v>
      </c>
      <c r="G21" t="s">
        <v>0</v>
      </c>
      <c r="I21" t="s">
        <v>1</v>
      </c>
      <c r="K21" s="1">
        <v>45237</v>
      </c>
      <c r="L21" s="2">
        <v>3139950.2</v>
      </c>
      <c r="M21" s="2">
        <v>3140276.59</v>
      </c>
      <c r="N21" s="2">
        <v>3139950.2</v>
      </c>
      <c r="O21" s="2">
        <v>3140276.59</v>
      </c>
      <c r="P21">
        <v>3331100133</v>
      </c>
      <c r="Q21" t="s">
        <v>3299</v>
      </c>
      <c r="R21" s="1">
        <v>45237</v>
      </c>
      <c r="T21" s="2">
        <v>2697.1</v>
      </c>
      <c r="U21" t="s">
        <v>2</v>
      </c>
      <c r="V21" t="s">
        <v>1328</v>
      </c>
      <c r="X21" t="s">
        <v>3300</v>
      </c>
      <c r="AV21" t="s">
        <v>3301</v>
      </c>
      <c r="AW21" t="s">
        <v>1627</v>
      </c>
      <c r="AX21" t="s">
        <v>1628</v>
      </c>
      <c r="AY21" t="s">
        <v>1629</v>
      </c>
      <c r="BB21" t="s">
        <v>3302</v>
      </c>
      <c r="BS21" s="1">
        <v>45237</v>
      </c>
      <c r="BT21" s="1">
        <v>45236</v>
      </c>
      <c r="CB21" t="s">
        <v>3</v>
      </c>
      <c r="CJ21" t="s">
        <v>3</v>
      </c>
      <c r="CY21" s="1">
        <v>45236</v>
      </c>
      <c r="ED21" s="2">
        <v>2697.1</v>
      </c>
      <c r="GG21">
        <v>1</v>
      </c>
      <c r="GH21" s="2">
        <v>2697.1</v>
      </c>
      <c r="GI21">
        <v>0</v>
      </c>
      <c r="GJ21">
        <v>0</v>
      </c>
      <c r="GK21">
        <v>0</v>
      </c>
      <c r="GL21">
        <v>0</v>
      </c>
      <c r="GM21" s="2">
        <v>2697.1</v>
      </c>
      <c r="HT21">
        <v>400076006</v>
      </c>
      <c r="HW21" t="s">
        <v>3301</v>
      </c>
      <c r="IB21" t="s">
        <v>3299</v>
      </c>
    </row>
    <row r="22" spans="1:236" x14ac:dyDescent="0.3">
      <c r="A22" t="s">
        <v>126</v>
      </c>
      <c r="B22">
        <v>400076</v>
      </c>
      <c r="C22" t="s">
        <v>0</v>
      </c>
      <c r="D22">
        <v>825</v>
      </c>
      <c r="E22" t="s">
        <v>127</v>
      </c>
      <c r="F22">
        <v>400076006</v>
      </c>
      <c r="G22" t="s">
        <v>0</v>
      </c>
      <c r="I22" t="s">
        <v>1</v>
      </c>
      <c r="K22" s="1">
        <v>45237</v>
      </c>
      <c r="L22" s="2">
        <v>3139950.2</v>
      </c>
      <c r="M22" s="2">
        <v>3140276.59</v>
      </c>
      <c r="N22" s="2">
        <v>3139950.2</v>
      </c>
      <c r="O22" s="2">
        <v>3140276.59</v>
      </c>
      <c r="P22">
        <v>3331102429</v>
      </c>
      <c r="Q22" t="s">
        <v>3303</v>
      </c>
      <c r="R22" s="1">
        <v>45237</v>
      </c>
      <c r="T22">
        <v>656.86</v>
      </c>
      <c r="U22" t="s">
        <v>2</v>
      </c>
      <c r="V22" t="s">
        <v>1328</v>
      </c>
      <c r="X22" t="s">
        <v>3304</v>
      </c>
      <c r="AV22" t="s">
        <v>3292</v>
      </c>
      <c r="AW22" t="s">
        <v>3293</v>
      </c>
      <c r="AX22" t="s">
        <v>3294</v>
      </c>
      <c r="AY22" t="s">
        <v>3295</v>
      </c>
      <c r="BB22" t="s">
        <v>3296</v>
      </c>
      <c r="BS22" s="1">
        <v>45237</v>
      </c>
      <c r="BT22" s="1">
        <v>45237</v>
      </c>
      <c r="CB22" t="s">
        <v>3</v>
      </c>
      <c r="CJ22" t="s">
        <v>3</v>
      </c>
      <c r="CY22" s="1">
        <v>45237</v>
      </c>
      <c r="ED22">
        <v>656.86</v>
      </c>
      <c r="GG22">
        <v>1</v>
      </c>
      <c r="GH22">
        <v>656.86</v>
      </c>
      <c r="GI22">
        <v>0</v>
      </c>
      <c r="GJ22">
        <v>0</v>
      </c>
      <c r="GK22">
        <v>0</v>
      </c>
      <c r="GL22">
        <v>0</v>
      </c>
      <c r="GM22">
        <v>656.86</v>
      </c>
      <c r="HT22">
        <v>400076006</v>
      </c>
      <c r="HW22" t="s">
        <v>3292</v>
      </c>
      <c r="IB22" t="s">
        <v>3303</v>
      </c>
    </row>
    <row r="23" spans="1:236" x14ac:dyDescent="0.3">
      <c r="A23" t="s">
        <v>126</v>
      </c>
      <c r="B23">
        <v>400076</v>
      </c>
      <c r="C23" t="s">
        <v>0</v>
      </c>
      <c r="D23">
        <v>825</v>
      </c>
      <c r="E23" t="s">
        <v>127</v>
      </c>
      <c r="F23">
        <v>400076006</v>
      </c>
      <c r="G23" t="s">
        <v>0</v>
      </c>
      <c r="I23" t="s">
        <v>1</v>
      </c>
      <c r="K23" s="1">
        <v>45237</v>
      </c>
      <c r="L23" s="2">
        <v>3139950.2</v>
      </c>
      <c r="M23" s="2">
        <v>3140276.59</v>
      </c>
      <c r="N23" s="2">
        <v>3139950.2</v>
      </c>
      <c r="O23" s="2">
        <v>3140276.59</v>
      </c>
      <c r="P23">
        <v>3331102015</v>
      </c>
      <c r="Q23" t="s">
        <v>3305</v>
      </c>
      <c r="R23" s="1">
        <v>45237</v>
      </c>
      <c r="T23">
        <v>167.68</v>
      </c>
      <c r="U23" t="s">
        <v>2</v>
      </c>
      <c r="V23" t="s">
        <v>1328</v>
      </c>
      <c r="X23" t="s">
        <v>3306</v>
      </c>
      <c r="AV23" t="s">
        <v>1342</v>
      </c>
      <c r="AW23" t="s">
        <v>9</v>
      </c>
      <c r="AX23" t="s">
        <v>1344</v>
      </c>
      <c r="AY23" t="s">
        <v>1343</v>
      </c>
      <c r="BB23" t="s">
        <v>1342</v>
      </c>
      <c r="BS23" s="1">
        <v>45237</v>
      </c>
      <c r="BT23" s="1">
        <v>45237</v>
      </c>
      <c r="CB23" t="s">
        <v>3</v>
      </c>
      <c r="CJ23" t="s">
        <v>3</v>
      </c>
      <c r="CY23" s="1">
        <v>45237</v>
      </c>
      <c r="ED23">
        <v>167.68</v>
      </c>
      <c r="GG23">
        <v>1</v>
      </c>
      <c r="GH23">
        <v>167.68</v>
      </c>
      <c r="GI23">
        <v>0</v>
      </c>
      <c r="GJ23">
        <v>0</v>
      </c>
      <c r="GK23">
        <v>0</v>
      </c>
      <c r="GL23">
        <v>0</v>
      </c>
      <c r="GM23">
        <v>167.68</v>
      </c>
      <c r="HT23">
        <v>400076006</v>
      </c>
      <c r="HW23" t="s">
        <v>1342</v>
      </c>
      <c r="IB23" t="s">
        <v>3305</v>
      </c>
    </row>
    <row r="24" spans="1:236" x14ac:dyDescent="0.3">
      <c r="A24" t="s">
        <v>126</v>
      </c>
      <c r="B24">
        <v>400076</v>
      </c>
      <c r="C24" t="s">
        <v>0</v>
      </c>
      <c r="D24">
        <v>825</v>
      </c>
      <c r="E24" t="s">
        <v>127</v>
      </c>
      <c r="F24">
        <v>400076006</v>
      </c>
      <c r="G24" t="s">
        <v>0</v>
      </c>
      <c r="I24" t="s">
        <v>1</v>
      </c>
      <c r="K24" s="1">
        <v>45237</v>
      </c>
      <c r="L24" s="2">
        <v>3139950.2</v>
      </c>
      <c r="M24" s="2">
        <v>3140276.59</v>
      </c>
      <c r="N24" s="2">
        <v>3139950.2</v>
      </c>
      <c r="O24" s="2">
        <v>3140276.59</v>
      </c>
      <c r="P24">
        <v>3331103365</v>
      </c>
      <c r="Q24" t="s">
        <v>3307</v>
      </c>
      <c r="R24" s="1">
        <v>45237</v>
      </c>
      <c r="T24">
        <v>-317.19</v>
      </c>
      <c r="U24" t="s">
        <v>2</v>
      </c>
      <c r="V24" t="s">
        <v>1341</v>
      </c>
      <c r="X24" t="s">
        <v>3308</v>
      </c>
      <c r="BS24" s="1">
        <v>45237</v>
      </c>
      <c r="BT24" s="1">
        <v>45237</v>
      </c>
      <c r="CB24" t="s">
        <v>3</v>
      </c>
      <c r="CJ24" t="s">
        <v>3</v>
      </c>
      <c r="CY24" s="1">
        <v>45237</v>
      </c>
      <c r="ED24">
        <v>-317.19</v>
      </c>
      <c r="FR24">
        <v>3038736014</v>
      </c>
      <c r="FS24" t="s">
        <v>3309</v>
      </c>
      <c r="FT24" t="s">
        <v>3310</v>
      </c>
      <c r="FU24" t="s">
        <v>3311</v>
      </c>
      <c r="FY24" t="s">
        <v>3312</v>
      </c>
      <c r="GG24">
        <v>0</v>
      </c>
      <c r="GH24">
        <v>0</v>
      </c>
      <c r="GI24">
        <v>1</v>
      </c>
      <c r="GJ24">
        <v>317.19</v>
      </c>
      <c r="GK24">
        <v>0</v>
      </c>
      <c r="GL24">
        <v>0</v>
      </c>
      <c r="GM24">
        <v>-317.19</v>
      </c>
      <c r="HT24">
        <v>4400041011</v>
      </c>
      <c r="HV24" t="s">
        <v>3312</v>
      </c>
      <c r="IB24" t="s">
        <v>3307</v>
      </c>
    </row>
    <row r="25" spans="1:236" x14ac:dyDescent="0.3">
      <c r="A25" t="s">
        <v>126</v>
      </c>
      <c r="B25">
        <v>400076</v>
      </c>
      <c r="C25" t="s">
        <v>0</v>
      </c>
      <c r="D25">
        <v>825</v>
      </c>
      <c r="E25" t="s">
        <v>127</v>
      </c>
      <c r="F25">
        <v>400076006</v>
      </c>
      <c r="G25" t="s">
        <v>0</v>
      </c>
      <c r="I25" t="s">
        <v>1</v>
      </c>
      <c r="K25" s="1">
        <v>45237</v>
      </c>
      <c r="L25" s="2">
        <v>3139950.2</v>
      </c>
      <c r="M25" s="2">
        <v>3140276.59</v>
      </c>
      <c r="N25" s="2">
        <v>3139950.2</v>
      </c>
      <c r="O25" s="2">
        <v>3140276.59</v>
      </c>
      <c r="P25">
        <v>3331103362</v>
      </c>
      <c r="Q25" t="s">
        <v>3313</v>
      </c>
      <c r="R25" s="1">
        <v>45237</v>
      </c>
      <c r="T25">
        <v>-358.28</v>
      </c>
      <c r="U25" t="s">
        <v>2</v>
      </c>
      <c r="V25" t="s">
        <v>1341</v>
      </c>
      <c r="X25" t="s">
        <v>176</v>
      </c>
      <c r="BS25" s="1">
        <v>45237</v>
      </c>
      <c r="BT25" s="1">
        <v>45237</v>
      </c>
      <c r="CB25" t="s">
        <v>3</v>
      </c>
      <c r="CJ25" t="s">
        <v>3</v>
      </c>
      <c r="CY25" s="1">
        <v>45237</v>
      </c>
      <c r="ED25">
        <v>-358.28</v>
      </c>
      <c r="FR25">
        <v>80163900001212</v>
      </c>
      <c r="FS25" t="s">
        <v>3314</v>
      </c>
      <c r="FT25" t="s">
        <v>3315</v>
      </c>
      <c r="FU25" t="s">
        <v>3316</v>
      </c>
      <c r="FV25" t="s">
        <v>5</v>
      </c>
      <c r="FY25" t="s">
        <v>3317</v>
      </c>
      <c r="GG25">
        <v>0</v>
      </c>
      <c r="GH25">
        <v>0</v>
      </c>
      <c r="GI25">
        <v>1</v>
      </c>
      <c r="GJ25">
        <v>358.28</v>
      </c>
      <c r="GK25">
        <v>0</v>
      </c>
      <c r="GL25">
        <v>0</v>
      </c>
      <c r="GM25">
        <v>-358.28</v>
      </c>
      <c r="HT25">
        <v>4400041011</v>
      </c>
      <c r="HV25" t="s">
        <v>3317</v>
      </c>
      <c r="IB25" t="s">
        <v>3313</v>
      </c>
    </row>
    <row r="26" spans="1:236" x14ac:dyDescent="0.3">
      <c r="A26" t="s">
        <v>126</v>
      </c>
      <c r="B26">
        <v>400076</v>
      </c>
      <c r="C26" t="s">
        <v>0</v>
      </c>
      <c r="D26">
        <v>825</v>
      </c>
      <c r="E26" t="s">
        <v>127</v>
      </c>
      <c r="F26">
        <v>400076006</v>
      </c>
      <c r="G26" t="s">
        <v>0</v>
      </c>
      <c r="I26" t="s">
        <v>1</v>
      </c>
      <c r="K26" s="1">
        <v>45237</v>
      </c>
      <c r="L26" s="2">
        <v>3139950.2</v>
      </c>
      <c r="M26" s="2">
        <v>3140276.59</v>
      </c>
      <c r="N26" s="2">
        <v>3139950.2</v>
      </c>
      <c r="O26" s="2">
        <v>3140276.59</v>
      </c>
      <c r="P26">
        <v>3331102618</v>
      </c>
      <c r="Q26" t="s">
        <v>3318</v>
      </c>
      <c r="R26" s="1">
        <v>45237</v>
      </c>
      <c r="T26">
        <v>-447.82</v>
      </c>
      <c r="U26" t="s">
        <v>2</v>
      </c>
      <c r="V26" t="s">
        <v>1341</v>
      </c>
      <c r="X26">
        <v>35308</v>
      </c>
      <c r="BS26" s="1">
        <v>45237</v>
      </c>
      <c r="BT26" s="1">
        <v>45237</v>
      </c>
      <c r="CB26" t="s">
        <v>3</v>
      </c>
      <c r="CJ26" t="s">
        <v>3</v>
      </c>
      <c r="CY26" s="1">
        <v>45237</v>
      </c>
      <c r="ED26">
        <v>-447.82</v>
      </c>
      <c r="FR26">
        <v>1316244288</v>
      </c>
      <c r="FS26" t="s">
        <v>3319</v>
      </c>
      <c r="FT26" t="s">
        <v>2734</v>
      </c>
      <c r="FY26" t="s">
        <v>3320</v>
      </c>
      <c r="FZ26" t="s">
        <v>3321</v>
      </c>
      <c r="GA26" t="s">
        <v>3322</v>
      </c>
      <c r="GG26">
        <v>0</v>
      </c>
      <c r="GH26">
        <v>0</v>
      </c>
      <c r="GI26">
        <v>1</v>
      </c>
      <c r="GJ26">
        <v>447.82</v>
      </c>
      <c r="GK26">
        <v>0</v>
      </c>
      <c r="GL26">
        <v>0</v>
      </c>
      <c r="GM26">
        <v>-447.82</v>
      </c>
      <c r="HT26">
        <v>4400000045</v>
      </c>
      <c r="HV26" t="s">
        <v>3320</v>
      </c>
      <c r="IB26" t="s">
        <v>3318</v>
      </c>
    </row>
    <row r="27" spans="1:236" x14ac:dyDescent="0.3">
      <c r="A27" t="s">
        <v>126</v>
      </c>
      <c r="B27">
        <v>400076</v>
      </c>
      <c r="C27" t="s">
        <v>0</v>
      </c>
      <c r="D27">
        <v>825</v>
      </c>
      <c r="E27" t="s">
        <v>127</v>
      </c>
      <c r="F27">
        <v>400076006</v>
      </c>
      <c r="G27" t="s">
        <v>0</v>
      </c>
      <c r="I27" t="s">
        <v>1</v>
      </c>
      <c r="K27" s="1">
        <v>45237</v>
      </c>
      <c r="L27" s="2">
        <v>3139950.2</v>
      </c>
      <c r="M27" s="2">
        <v>3140276.59</v>
      </c>
      <c r="N27" s="2">
        <v>3139950.2</v>
      </c>
      <c r="O27" s="2">
        <v>3140276.59</v>
      </c>
      <c r="P27">
        <v>3331103361</v>
      </c>
      <c r="Q27" t="s">
        <v>3323</v>
      </c>
      <c r="R27" s="1">
        <v>45237</v>
      </c>
      <c r="T27">
        <v>-720.38</v>
      </c>
      <c r="U27" t="s">
        <v>2</v>
      </c>
      <c r="V27" t="s">
        <v>1341</v>
      </c>
      <c r="X27" t="s">
        <v>176</v>
      </c>
      <c r="BS27" s="1">
        <v>45237</v>
      </c>
      <c r="BT27" s="1">
        <v>45237</v>
      </c>
      <c r="CB27" t="s">
        <v>3</v>
      </c>
      <c r="CJ27" t="s">
        <v>3</v>
      </c>
      <c r="CY27" s="1">
        <v>45237</v>
      </c>
      <c r="ED27">
        <v>-720.38</v>
      </c>
      <c r="FR27">
        <v>16723600003</v>
      </c>
      <c r="FS27" t="s">
        <v>330</v>
      </c>
      <c r="FT27" t="s">
        <v>2737</v>
      </c>
      <c r="FU27" t="s">
        <v>2737</v>
      </c>
      <c r="FV27" t="s">
        <v>3324</v>
      </c>
      <c r="FY27" t="s">
        <v>3325</v>
      </c>
      <c r="GG27">
        <v>0</v>
      </c>
      <c r="GH27">
        <v>0</v>
      </c>
      <c r="GI27">
        <v>1</v>
      </c>
      <c r="GJ27">
        <v>720.38</v>
      </c>
      <c r="GK27">
        <v>0</v>
      </c>
      <c r="GL27">
        <v>0</v>
      </c>
      <c r="GM27">
        <v>-720.38</v>
      </c>
      <c r="HT27">
        <v>4400041011</v>
      </c>
      <c r="HV27" t="s">
        <v>3325</v>
      </c>
      <c r="IB27" t="s">
        <v>3323</v>
      </c>
    </row>
    <row r="28" spans="1:236" x14ac:dyDescent="0.3">
      <c r="A28" t="s">
        <v>126</v>
      </c>
      <c r="B28">
        <v>400076</v>
      </c>
      <c r="C28" t="s">
        <v>0</v>
      </c>
      <c r="D28">
        <v>825</v>
      </c>
      <c r="E28" t="s">
        <v>127</v>
      </c>
      <c r="F28">
        <v>400076006</v>
      </c>
      <c r="G28" t="s">
        <v>0</v>
      </c>
      <c r="I28" t="s">
        <v>1</v>
      </c>
      <c r="K28" s="1">
        <v>45237</v>
      </c>
      <c r="L28" s="2">
        <v>3139950.2</v>
      </c>
      <c r="M28" s="2">
        <v>3140276.59</v>
      </c>
      <c r="N28" s="2">
        <v>3139950.2</v>
      </c>
      <c r="O28" s="2">
        <v>3140276.59</v>
      </c>
      <c r="P28">
        <v>3331103366</v>
      </c>
      <c r="Q28" t="s">
        <v>3326</v>
      </c>
      <c r="R28" s="1">
        <v>45237</v>
      </c>
      <c r="T28">
        <v>-927.38</v>
      </c>
      <c r="U28" t="s">
        <v>2</v>
      </c>
      <c r="V28" t="s">
        <v>1341</v>
      </c>
      <c r="X28" t="s">
        <v>176</v>
      </c>
      <c r="BS28" s="1">
        <v>45237</v>
      </c>
      <c r="BT28" s="1">
        <v>45237</v>
      </c>
      <c r="CB28" t="s">
        <v>3</v>
      </c>
      <c r="CJ28" t="s">
        <v>3</v>
      </c>
      <c r="CY28" s="1">
        <v>45237</v>
      </c>
      <c r="ED28">
        <v>-927.38</v>
      </c>
      <c r="FR28">
        <v>90222431</v>
      </c>
      <c r="FS28" t="s">
        <v>17</v>
      </c>
      <c r="FT28" t="s">
        <v>18</v>
      </c>
      <c r="FU28" t="s">
        <v>19</v>
      </c>
      <c r="FV28" t="s">
        <v>20</v>
      </c>
      <c r="FY28" t="s">
        <v>21</v>
      </c>
      <c r="GG28">
        <v>0</v>
      </c>
      <c r="GH28">
        <v>0</v>
      </c>
      <c r="GI28">
        <v>1</v>
      </c>
      <c r="GJ28">
        <v>927.38</v>
      </c>
      <c r="GK28">
        <v>0</v>
      </c>
      <c r="GL28">
        <v>0</v>
      </c>
      <c r="GM28">
        <v>-927.38</v>
      </c>
      <c r="HT28">
        <v>4400041011</v>
      </c>
      <c r="HV28" t="s">
        <v>21</v>
      </c>
      <c r="IB28" t="s">
        <v>3326</v>
      </c>
    </row>
    <row r="29" spans="1:236" x14ac:dyDescent="0.3">
      <c r="A29" t="s">
        <v>126</v>
      </c>
      <c r="B29">
        <v>400076</v>
      </c>
      <c r="C29" t="s">
        <v>0</v>
      </c>
      <c r="D29">
        <v>825</v>
      </c>
      <c r="E29" t="s">
        <v>127</v>
      </c>
      <c r="F29">
        <v>400076006</v>
      </c>
      <c r="G29" t="s">
        <v>0</v>
      </c>
      <c r="I29" t="s">
        <v>1</v>
      </c>
      <c r="K29" s="1">
        <v>45237</v>
      </c>
      <c r="L29" s="2">
        <v>3139950.2</v>
      </c>
      <c r="M29" s="2">
        <v>3140276.59</v>
      </c>
      <c r="N29" s="2">
        <v>3139950.2</v>
      </c>
      <c r="O29" s="2">
        <v>3140276.59</v>
      </c>
      <c r="P29">
        <v>3331103367</v>
      </c>
      <c r="Q29" t="s">
        <v>3327</v>
      </c>
      <c r="R29" s="1">
        <v>45237</v>
      </c>
      <c r="T29" s="2">
        <v>-1113.56</v>
      </c>
      <c r="U29" t="s">
        <v>2</v>
      </c>
      <c r="V29" t="s">
        <v>1341</v>
      </c>
      <c r="X29" t="s">
        <v>176</v>
      </c>
      <c r="BS29" s="1">
        <v>45237</v>
      </c>
      <c r="BT29" s="1">
        <v>45237</v>
      </c>
      <c r="CB29" t="s">
        <v>3</v>
      </c>
      <c r="CJ29" t="s">
        <v>3</v>
      </c>
      <c r="CY29" s="1">
        <v>45237</v>
      </c>
      <c r="ED29" s="2">
        <v>-1113.56</v>
      </c>
      <c r="FR29">
        <v>132430000259</v>
      </c>
      <c r="FS29" t="s">
        <v>3328</v>
      </c>
      <c r="FT29" t="s">
        <v>3329</v>
      </c>
      <c r="FU29" t="s">
        <v>3330</v>
      </c>
      <c r="FV29" t="s">
        <v>5</v>
      </c>
      <c r="FY29" t="s">
        <v>3331</v>
      </c>
      <c r="GG29">
        <v>0</v>
      </c>
      <c r="GH29">
        <v>0</v>
      </c>
      <c r="GI29">
        <v>1</v>
      </c>
      <c r="GJ29" s="2">
        <v>1113.56</v>
      </c>
      <c r="GK29">
        <v>0</v>
      </c>
      <c r="GL29">
        <v>0</v>
      </c>
      <c r="GM29" s="2">
        <v>-1113.56</v>
      </c>
      <c r="HT29">
        <v>4400041011</v>
      </c>
      <c r="HV29" t="s">
        <v>3331</v>
      </c>
      <c r="IB29" t="s">
        <v>3327</v>
      </c>
    </row>
    <row r="30" spans="1:236" x14ac:dyDescent="0.3">
      <c r="A30" t="s">
        <v>126</v>
      </c>
      <c r="B30">
        <v>400076</v>
      </c>
      <c r="C30" t="s">
        <v>0</v>
      </c>
      <c r="D30">
        <v>825</v>
      </c>
      <c r="E30" t="s">
        <v>127</v>
      </c>
      <c r="F30">
        <v>400076006</v>
      </c>
      <c r="G30" t="s">
        <v>0</v>
      </c>
      <c r="I30" t="s">
        <v>1</v>
      </c>
      <c r="K30" s="1">
        <v>45237</v>
      </c>
      <c r="L30" s="2">
        <v>3139950.2</v>
      </c>
      <c r="M30" s="2">
        <v>3140276.59</v>
      </c>
      <c r="N30" s="2">
        <v>3139950.2</v>
      </c>
      <c r="O30" s="2">
        <v>3140276.59</v>
      </c>
      <c r="P30">
        <v>3331103360</v>
      </c>
      <c r="Q30" t="s">
        <v>3332</v>
      </c>
      <c r="R30" s="1">
        <v>45237</v>
      </c>
      <c r="T30" s="2">
        <v>-2466.9299999999998</v>
      </c>
      <c r="U30" t="s">
        <v>2</v>
      </c>
      <c r="V30" t="s">
        <v>1341</v>
      </c>
      <c r="X30" t="s">
        <v>176</v>
      </c>
      <c r="BS30" s="1">
        <v>45237</v>
      </c>
      <c r="BT30" s="1">
        <v>45237</v>
      </c>
      <c r="CB30" t="s">
        <v>3</v>
      </c>
      <c r="CJ30" t="s">
        <v>3</v>
      </c>
      <c r="CY30" s="1">
        <v>45237</v>
      </c>
      <c r="ED30" s="2">
        <v>-2466.9299999999998</v>
      </c>
      <c r="FR30">
        <v>90222431</v>
      </c>
      <c r="FS30" t="s">
        <v>17</v>
      </c>
      <c r="FT30" t="s">
        <v>18</v>
      </c>
      <c r="FU30" t="s">
        <v>19</v>
      </c>
      <c r="FV30" t="s">
        <v>20</v>
      </c>
      <c r="FY30" t="s">
        <v>21</v>
      </c>
      <c r="GG30">
        <v>0</v>
      </c>
      <c r="GH30">
        <v>0</v>
      </c>
      <c r="GI30">
        <v>1</v>
      </c>
      <c r="GJ30" s="2">
        <v>2466.9299999999998</v>
      </c>
      <c r="GK30">
        <v>0</v>
      </c>
      <c r="GL30">
        <v>0</v>
      </c>
      <c r="GM30" s="2">
        <v>-2466.9299999999998</v>
      </c>
      <c r="HT30">
        <v>4400041011</v>
      </c>
      <c r="HV30" t="s">
        <v>21</v>
      </c>
      <c r="IB30" t="s">
        <v>3332</v>
      </c>
    </row>
    <row r="31" spans="1:236" x14ac:dyDescent="0.3">
      <c r="A31" t="s">
        <v>126</v>
      </c>
      <c r="B31">
        <v>400076</v>
      </c>
      <c r="C31" t="s">
        <v>0</v>
      </c>
      <c r="D31">
        <v>825</v>
      </c>
      <c r="E31" t="s">
        <v>127</v>
      </c>
      <c r="F31">
        <v>400076006</v>
      </c>
      <c r="G31" t="s">
        <v>0</v>
      </c>
      <c r="I31" t="s">
        <v>1</v>
      </c>
      <c r="K31" s="1">
        <v>45238</v>
      </c>
      <c r="L31" s="2">
        <v>3140276.59</v>
      </c>
      <c r="M31" s="2">
        <v>3154871.64</v>
      </c>
      <c r="N31" s="2">
        <v>3140276.59</v>
      </c>
      <c r="O31" s="2">
        <v>3154871.64</v>
      </c>
      <c r="P31">
        <v>3331201224</v>
      </c>
      <c r="Q31" t="s">
        <v>3333</v>
      </c>
      <c r="R31" s="1">
        <v>45238</v>
      </c>
      <c r="T31" s="2">
        <v>12959.42</v>
      </c>
      <c r="U31" t="s">
        <v>2</v>
      </c>
      <c r="V31" t="s">
        <v>1328</v>
      </c>
      <c r="X31" t="s">
        <v>1340</v>
      </c>
      <c r="AV31" t="s">
        <v>1337</v>
      </c>
      <c r="AW31" t="s">
        <v>1339</v>
      </c>
      <c r="AX31" t="s">
        <v>1338</v>
      </c>
      <c r="AY31" t="s">
        <v>11</v>
      </c>
      <c r="BB31" t="s">
        <v>1337</v>
      </c>
      <c r="BS31" s="1">
        <v>45238</v>
      </c>
      <c r="BT31" s="1">
        <v>45238</v>
      </c>
      <c r="CB31" t="s">
        <v>3</v>
      </c>
      <c r="CJ31" t="s">
        <v>3</v>
      </c>
      <c r="CY31" s="1">
        <v>45238</v>
      </c>
      <c r="ED31" s="2">
        <v>12959.42</v>
      </c>
      <c r="GG31">
        <v>1</v>
      </c>
      <c r="GH31" s="2">
        <v>12959.42</v>
      </c>
      <c r="GI31">
        <v>0</v>
      </c>
      <c r="GJ31">
        <v>0</v>
      </c>
      <c r="GK31">
        <v>0</v>
      </c>
      <c r="GL31">
        <v>0</v>
      </c>
      <c r="GM31" s="2">
        <v>12959.42</v>
      </c>
      <c r="HT31">
        <v>400076006</v>
      </c>
      <c r="HW31" t="s">
        <v>1337</v>
      </c>
      <c r="IB31" t="s">
        <v>3333</v>
      </c>
    </row>
    <row r="32" spans="1:236" x14ac:dyDescent="0.3">
      <c r="A32" t="s">
        <v>126</v>
      </c>
      <c r="B32">
        <v>400076</v>
      </c>
      <c r="C32" t="s">
        <v>0</v>
      </c>
      <c r="D32">
        <v>825</v>
      </c>
      <c r="E32" t="s">
        <v>127</v>
      </c>
      <c r="F32">
        <v>400076006</v>
      </c>
      <c r="G32" t="s">
        <v>0</v>
      </c>
      <c r="I32" t="s">
        <v>1</v>
      </c>
      <c r="K32" s="1">
        <v>45238</v>
      </c>
      <c r="L32" s="2">
        <v>3140276.59</v>
      </c>
      <c r="M32" s="2">
        <v>3154871.64</v>
      </c>
      <c r="N32" s="2">
        <v>3140276.59</v>
      </c>
      <c r="O32" s="2">
        <v>3154871.64</v>
      </c>
      <c r="P32">
        <v>3331203461</v>
      </c>
      <c r="Q32" t="s">
        <v>3334</v>
      </c>
      <c r="R32" s="1">
        <v>45238</v>
      </c>
      <c r="T32" s="2">
        <v>10643.39</v>
      </c>
      <c r="U32" t="s">
        <v>2</v>
      </c>
      <c r="V32" t="s">
        <v>1328</v>
      </c>
      <c r="X32" t="s">
        <v>3335</v>
      </c>
      <c r="AV32" t="s">
        <v>3336</v>
      </c>
      <c r="AW32" t="s">
        <v>3337</v>
      </c>
      <c r="AX32" t="s">
        <v>3338</v>
      </c>
      <c r="AY32" t="s">
        <v>3339</v>
      </c>
      <c r="BB32" t="s">
        <v>3336</v>
      </c>
      <c r="BS32" s="1">
        <v>45238</v>
      </c>
      <c r="BT32" s="1">
        <v>45238</v>
      </c>
      <c r="CB32" t="s">
        <v>3</v>
      </c>
      <c r="CJ32" t="s">
        <v>3</v>
      </c>
      <c r="CY32" s="1">
        <v>45238</v>
      </c>
      <c r="ED32" s="2">
        <v>10643.39</v>
      </c>
      <c r="GG32">
        <v>1</v>
      </c>
      <c r="GH32" s="2">
        <v>10643.39</v>
      </c>
      <c r="GI32">
        <v>0</v>
      </c>
      <c r="GJ32">
        <v>0</v>
      </c>
      <c r="GK32">
        <v>0</v>
      </c>
      <c r="GL32">
        <v>0</v>
      </c>
      <c r="GM32" s="2">
        <v>10643.39</v>
      </c>
      <c r="HT32">
        <v>400076006</v>
      </c>
      <c r="HW32" t="s">
        <v>3336</v>
      </c>
      <c r="IB32" t="s">
        <v>3334</v>
      </c>
    </row>
    <row r="33" spans="1:236" x14ac:dyDescent="0.3">
      <c r="A33" t="s">
        <v>126</v>
      </c>
      <c r="B33">
        <v>400076</v>
      </c>
      <c r="C33" t="s">
        <v>0</v>
      </c>
      <c r="D33">
        <v>825</v>
      </c>
      <c r="E33" t="s">
        <v>127</v>
      </c>
      <c r="F33">
        <v>400076006</v>
      </c>
      <c r="G33" t="s">
        <v>0</v>
      </c>
      <c r="I33" t="s">
        <v>1</v>
      </c>
      <c r="K33" s="1">
        <v>45238</v>
      </c>
      <c r="L33" s="2">
        <v>3140276.59</v>
      </c>
      <c r="M33" s="2">
        <v>3154871.64</v>
      </c>
      <c r="N33" s="2">
        <v>3140276.59</v>
      </c>
      <c r="O33" s="2">
        <v>3154871.64</v>
      </c>
      <c r="P33">
        <v>3331202872</v>
      </c>
      <c r="Q33" t="s">
        <v>3340</v>
      </c>
      <c r="R33" s="1">
        <v>45238</v>
      </c>
      <c r="T33" s="2">
        <v>1544</v>
      </c>
      <c r="U33" t="s">
        <v>2</v>
      </c>
      <c r="V33" t="s">
        <v>1328</v>
      </c>
      <c r="X33" t="s">
        <v>3341</v>
      </c>
      <c r="AV33" t="s">
        <v>2667</v>
      </c>
      <c r="AW33" t="s">
        <v>2668</v>
      </c>
      <c r="AX33" t="s">
        <v>2669</v>
      </c>
      <c r="AY33" t="s">
        <v>1639</v>
      </c>
      <c r="BB33" t="s">
        <v>2667</v>
      </c>
      <c r="BS33" s="1">
        <v>45238</v>
      </c>
      <c r="BT33" s="1">
        <v>45238</v>
      </c>
      <c r="CB33" t="s">
        <v>3</v>
      </c>
      <c r="CJ33" t="s">
        <v>3</v>
      </c>
      <c r="CY33" s="1">
        <v>45238</v>
      </c>
      <c r="ED33" s="2">
        <v>1544</v>
      </c>
      <c r="GG33">
        <v>1</v>
      </c>
      <c r="GH33" s="2">
        <v>1544</v>
      </c>
      <c r="GI33">
        <v>0</v>
      </c>
      <c r="GJ33">
        <v>0</v>
      </c>
      <c r="GK33">
        <v>0</v>
      </c>
      <c r="GL33">
        <v>0</v>
      </c>
      <c r="GM33" s="2">
        <v>1544</v>
      </c>
      <c r="HT33">
        <v>400076006</v>
      </c>
      <c r="HW33" t="s">
        <v>2667</v>
      </c>
      <c r="IB33" t="s">
        <v>3340</v>
      </c>
    </row>
    <row r="34" spans="1:236" x14ac:dyDescent="0.3">
      <c r="A34" t="s">
        <v>126</v>
      </c>
      <c r="B34">
        <v>400076</v>
      </c>
      <c r="C34" t="s">
        <v>0</v>
      </c>
      <c r="D34">
        <v>825</v>
      </c>
      <c r="E34" t="s">
        <v>127</v>
      </c>
      <c r="F34">
        <v>400076006</v>
      </c>
      <c r="G34" t="s">
        <v>0</v>
      </c>
      <c r="I34" t="s">
        <v>1</v>
      </c>
      <c r="K34" s="1">
        <v>45238</v>
      </c>
      <c r="L34" s="2">
        <v>3140276.59</v>
      </c>
      <c r="M34" s="2">
        <v>3154871.64</v>
      </c>
      <c r="N34" s="2">
        <v>3140276.59</v>
      </c>
      <c r="O34" s="2">
        <v>3154871.64</v>
      </c>
      <c r="P34">
        <v>3331202680</v>
      </c>
      <c r="Q34" t="s">
        <v>3342</v>
      </c>
      <c r="R34" s="1">
        <v>45238</v>
      </c>
      <c r="T34" s="2">
        <v>-5018.8999999999996</v>
      </c>
      <c r="U34" t="s">
        <v>2</v>
      </c>
      <c r="V34" t="s">
        <v>1341</v>
      </c>
      <c r="X34" t="s">
        <v>176</v>
      </c>
      <c r="BS34" s="1">
        <v>45238</v>
      </c>
      <c r="BT34" s="1">
        <v>45238</v>
      </c>
      <c r="CB34" t="s">
        <v>3</v>
      </c>
      <c r="CJ34" t="s">
        <v>3</v>
      </c>
      <c r="CY34" s="1">
        <v>45238</v>
      </c>
      <c r="ED34" s="2">
        <v>-5018.8999999999996</v>
      </c>
      <c r="FR34">
        <v>50146659635</v>
      </c>
      <c r="FS34" t="s">
        <v>3343</v>
      </c>
      <c r="FT34" t="s">
        <v>3344</v>
      </c>
      <c r="FU34" t="s">
        <v>3345</v>
      </c>
      <c r="FV34" t="s">
        <v>5</v>
      </c>
      <c r="FY34" t="s">
        <v>3346</v>
      </c>
      <c r="GG34">
        <v>0</v>
      </c>
      <c r="GH34">
        <v>0</v>
      </c>
      <c r="GI34">
        <v>1</v>
      </c>
      <c r="GJ34" s="2">
        <v>5018.8999999999996</v>
      </c>
      <c r="GK34">
        <v>0</v>
      </c>
      <c r="GL34">
        <v>0</v>
      </c>
      <c r="GM34" s="2">
        <v>-5018.8999999999996</v>
      </c>
      <c r="HT34">
        <v>4400041011</v>
      </c>
      <c r="HV34" t="s">
        <v>3346</v>
      </c>
      <c r="IB34" t="s">
        <v>3342</v>
      </c>
    </row>
    <row r="35" spans="1:236" x14ac:dyDescent="0.3">
      <c r="A35" t="s">
        <v>126</v>
      </c>
      <c r="B35">
        <v>400076</v>
      </c>
      <c r="C35" t="s">
        <v>0</v>
      </c>
      <c r="D35">
        <v>825</v>
      </c>
      <c r="E35" t="s">
        <v>127</v>
      </c>
      <c r="F35">
        <v>400076006</v>
      </c>
      <c r="G35" t="s">
        <v>0</v>
      </c>
      <c r="I35" t="s">
        <v>1</v>
      </c>
      <c r="K35" s="1">
        <v>45238</v>
      </c>
      <c r="L35" s="2">
        <v>3140276.59</v>
      </c>
      <c r="M35" s="2">
        <v>3154871.64</v>
      </c>
      <c r="N35" s="2">
        <v>3140276.59</v>
      </c>
      <c r="O35" s="2">
        <v>3154871.64</v>
      </c>
      <c r="P35">
        <v>3331202675</v>
      </c>
      <c r="Q35" t="s">
        <v>3347</v>
      </c>
      <c r="R35" s="1">
        <v>45238</v>
      </c>
      <c r="T35" s="2">
        <v>-5532.86</v>
      </c>
      <c r="U35" t="s">
        <v>2</v>
      </c>
      <c r="V35" t="s">
        <v>1341</v>
      </c>
      <c r="X35" t="s">
        <v>176</v>
      </c>
      <c r="BS35" s="1">
        <v>45238</v>
      </c>
      <c r="BT35" s="1">
        <v>45238</v>
      </c>
      <c r="CB35" t="s">
        <v>3</v>
      </c>
      <c r="CJ35" t="s">
        <v>3</v>
      </c>
      <c r="CY35" s="1">
        <v>45238</v>
      </c>
      <c r="ED35" s="2">
        <v>-5532.86</v>
      </c>
      <c r="FR35" t="s">
        <v>170</v>
      </c>
      <c r="FS35" t="s">
        <v>833</v>
      </c>
      <c r="FT35" t="s">
        <v>169</v>
      </c>
      <c r="FU35" t="s">
        <v>168</v>
      </c>
      <c r="FV35" t="s">
        <v>5</v>
      </c>
      <c r="FY35" t="s">
        <v>167</v>
      </c>
      <c r="GG35">
        <v>0</v>
      </c>
      <c r="GH35">
        <v>0</v>
      </c>
      <c r="GI35">
        <v>1</v>
      </c>
      <c r="GJ35" s="2">
        <v>5532.86</v>
      </c>
      <c r="GK35">
        <v>0</v>
      </c>
      <c r="GL35">
        <v>0</v>
      </c>
      <c r="GM35" s="2">
        <v>-5532.86</v>
      </c>
      <c r="HT35">
        <v>4400041011</v>
      </c>
      <c r="HV35" t="s">
        <v>167</v>
      </c>
      <c r="IB35" t="s">
        <v>3347</v>
      </c>
    </row>
    <row r="36" spans="1:236" x14ac:dyDescent="0.3">
      <c r="A36" t="s">
        <v>126</v>
      </c>
      <c r="B36">
        <v>400076</v>
      </c>
      <c r="C36" t="s">
        <v>0</v>
      </c>
      <c r="D36">
        <v>825</v>
      </c>
      <c r="E36" t="s">
        <v>127</v>
      </c>
      <c r="F36">
        <v>400076006</v>
      </c>
      <c r="G36" t="s">
        <v>0</v>
      </c>
      <c r="I36" t="s">
        <v>1</v>
      </c>
      <c r="K36" s="1">
        <v>45239</v>
      </c>
      <c r="L36" s="2">
        <v>3154871.64</v>
      </c>
      <c r="M36" s="2">
        <v>3182887.95</v>
      </c>
      <c r="N36" s="2">
        <v>3154871.64</v>
      </c>
      <c r="O36" s="2">
        <v>3182887.95</v>
      </c>
      <c r="P36">
        <v>3331300842</v>
      </c>
      <c r="Q36" t="s">
        <v>3348</v>
      </c>
      <c r="R36" s="1">
        <v>45239</v>
      </c>
      <c r="T36" s="2">
        <v>14331.26</v>
      </c>
      <c r="U36" t="s">
        <v>2</v>
      </c>
      <c r="V36" t="s">
        <v>1328</v>
      </c>
      <c r="X36" t="s">
        <v>3349</v>
      </c>
      <c r="AV36" t="s">
        <v>1381</v>
      </c>
      <c r="AW36" t="s">
        <v>1383</v>
      </c>
      <c r="AX36" t="s">
        <v>2735</v>
      </c>
      <c r="AY36" t="s">
        <v>2662</v>
      </c>
      <c r="BB36" t="s">
        <v>1382</v>
      </c>
      <c r="BS36" s="1">
        <v>45239</v>
      </c>
      <c r="BT36" s="1">
        <v>45239</v>
      </c>
      <c r="CB36" t="s">
        <v>3</v>
      </c>
      <c r="CJ36" t="s">
        <v>3</v>
      </c>
      <c r="CY36" s="1">
        <v>45239</v>
      </c>
      <c r="ED36" s="2">
        <v>14331.26</v>
      </c>
      <c r="GG36">
        <v>1</v>
      </c>
      <c r="GH36" s="2">
        <v>14331.26</v>
      </c>
      <c r="GI36">
        <v>0</v>
      </c>
      <c r="GJ36">
        <v>0</v>
      </c>
      <c r="GK36">
        <v>0</v>
      </c>
      <c r="GL36">
        <v>0</v>
      </c>
      <c r="GM36" s="2">
        <v>14331.26</v>
      </c>
      <c r="HT36">
        <v>400076006</v>
      </c>
      <c r="HW36" t="s">
        <v>1381</v>
      </c>
      <c r="IB36" t="s">
        <v>3348</v>
      </c>
    </row>
    <row r="37" spans="1:236" x14ac:dyDescent="0.3">
      <c r="A37" t="s">
        <v>126</v>
      </c>
      <c r="B37">
        <v>400076</v>
      </c>
      <c r="C37" t="s">
        <v>0</v>
      </c>
      <c r="D37">
        <v>825</v>
      </c>
      <c r="E37" t="s">
        <v>127</v>
      </c>
      <c r="F37">
        <v>400076006</v>
      </c>
      <c r="G37" t="s">
        <v>0</v>
      </c>
      <c r="I37" t="s">
        <v>1</v>
      </c>
      <c r="K37" s="1">
        <v>45239</v>
      </c>
      <c r="L37" s="2">
        <v>3154871.64</v>
      </c>
      <c r="M37" s="2">
        <v>3182887.95</v>
      </c>
      <c r="N37" s="2">
        <v>3154871.64</v>
      </c>
      <c r="O37" s="2">
        <v>3182887.95</v>
      </c>
      <c r="P37">
        <v>3331302361</v>
      </c>
      <c r="Q37" t="s">
        <v>3350</v>
      </c>
      <c r="R37" s="1">
        <v>45239</v>
      </c>
      <c r="T37" s="2">
        <v>7167.72</v>
      </c>
      <c r="U37" t="s">
        <v>2</v>
      </c>
      <c r="V37" t="s">
        <v>1328</v>
      </c>
      <c r="X37" t="s">
        <v>3351</v>
      </c>
      <c r="AV37" t="s">
        <v>3352</v>
      </c>
      <c r="AW37" t="s">
        <v>3353</v>
      </c>
      <c r="AX37" t="s">
        <v>3354</v>
      </c>
      <c r="AY37" t="s">
        <v>3355</v>
      </c>
      <c r="BB37" t="s">
        <v>3352</v>
      </c>
      <c r="BS37" s="1">
        <v>45239</v>
      </c>
      <c r="BT37" s="1">
        <v>45239</v>
      </c>
      <c r="CB37" t="s">
        <v>3</v>
      </c>
      <c r="CJ37" t="s">
        <v>3</v>
      </c>
      <c r="CY37" s="1">
        <v>45239</v>
      </c>
      <c r="ED37" s="2">
        <v>7167.72</v>
      </c>
      <c r="GG37">
        <v>1</v>
      </c>
      <c r="GH37" s="2">
        <v>7167.72</v>
      </c>
      <c r="GI37">
        <v>0</v>
      </c>
      <c r="GJ37">
        <v>0</v>
      </c>
      <c r="GK37">
        <v>0</v>
      </c>
      <c r="GL37">
        <v>0</v>
      </c>
      <c r="GM37" s="2">
        <v>7167.72</v>
      </c>
      <c r="HT37">
        <v>400076006</v>
      </c>
      <c r="HW37" t="s">
        <v>3352</v>
      </c>
      <c r="IB37" t="s">
        <v>3350</v>
      </c>
    </row>
    <row r="38" spans="1:236" x14ac:dyDescent="0.3">
      <c r="A38" t="s">
        <v>126</v>
      </c>
      <c r="B38">
        <v>400076</v>
      </c>
      <c r="C38" t="s">
        <v>0</v>
      </c>
      <c r="D38">
        <v>825</v>
      </c>
      <c r="E38" t="s">
        <v>127</v>
      </c>
      <c r="F38">
        <v>400076006</v>
      </c>
      <c r="G38" t="s">
        <v>0</v>
      </c>
      <c r="I38" t="s">
        <v>1</v>
      </c>
      <c r="K38" s="1">
        <v>45239</v>
      </c>
      <c r="L38" s="2">
        <v>3154871.64</v>
      </c>
      <c r="M38" s="2">
        <v>3182887.95</v>
      </c>
      <c r="N38" s="2">
        <v>3154871.64</v>
      </c>
      <c r="O38" s="2">
        <v>3182887.95</v>
      </c>
      <c r="P38">
        <v>3331302468</v>
      </c>
      <c r="Q38" t="s">
        <v>3356</v>
      </c>
      <c r="R38" s="1">
        <v>45239</v>
      </c>
      <c r="T38" s="2">
        <v>6517.33</v>
      </c>
      <c r="U38" t="s">
        <v>2</v>
      </c>
      <c r="V38" t="s">
        <v>1328</v>
      </c>
      <c r="X38" t="s">
        <v>3357</v>
      </c>
      <c r="AV38" t="s">
        <v>3352</v>
      </c>
      <c r="AW38" t="s">
        <v>3353</v>
      </c>
      <c r="AX38" t="s">
        <v>3354</v>
      </c>
      <c r="AY38" t="s">
        <v>3355</v>
      </c>
      <c r="BB38" t="s">
        <v>3352</v>
      </c>
      <c r="BS38" s="1">
        <v>45239</v>
      </c>
      <c r="BT38" s="1">
        <v>45239</v>
      </c>
      <c r="CB38" t="s">
        <v>3</v>
      </c>
      <c r="CJ38" t="s">
        <v>3</v>
      </c>
      <c r="CY38" s="1">
        <v>45239</v>
      </c>
      <c r="ED38" s="2">
        <v>6517.33</v>
      </c>
      <c r="GG38">
        <v>1</v>
      </c>
      <c r="GH38" s="2">
        <v>6517.33</v>
      </c>
      <c r="GI38">
        <v>0</v>
      </c>
      <c r="GJ38">
        <v>0</v>
      </c>
      <c r="GK38">
        <v>0</v>
      </c>
      <c r="GL38">
        <v>0</v>
      </c>
      <c r="GM38" s="2">
        <v>6517.33</v>
      </c>
      <c r="HT38">
        <v>400076006</v>
      </c>
      <c r="HW38" t="s">
        <v>3352</v>
      </c>
      <c r="IB38" t="s">
        <v>3356</v>
      </c>
    </row>
    <row r="39" spans="1:236" x14ac:dyDescent="0.3">
      <c r="A39" t="s">
        <v>126</v>
      </c>
      <c r="B39">
        <v>400076</v>
      </c>
      <c r="C39" t="s">
        <v>0</v>
      </c>
      <c r="D39">
        <v>825</v>
      </c>
      <c r="E39" t="s">
        <v>127</v>
      </c>
      <c r="F39">
        <v>400076006</v>
      </c>
      <c r="G39" t="s">
        <v>0</v>
      </c>
      <c r="I39" t="s">
        <v>1</v>
      </c>
      <c r="K39" s="1">
        <v>45240</v>
      </c>
      <c r="L39" s="2">
        <v>3182887.95</v>
      </c>
      <c r="M39" s="2">
        <v>3303041.71</v>
      </c>
      <c r="N39" s="2">
        <v>3182887.95</v>
      </c>
      <c r="O39" s="2">
        <v>3303041.71</v>
      </c>
      <c r="P39">
        <v>3331400195</v>
      </c>
      <c r="Q39" t="s">
        <v>3358</v>
      </c>
      <c r="R39" s="1">
        <v>45240</v>
      </c>
      <c r="T39" s="2">
        <v>86072.07</v>
      </c>
      <c r="U39" t="s">
        <v>2</v>
      </c>
      <c r="V39" t="s">
        <v>1328</v>
      </c>
      <c r="X39" t="s">
        <v>3359</v>
      </c>
      <c r="AV39" t="s">
        <v>3360</v>
      </c>
      <c r="AW39" t="s">
        <v>3361</v>
      </c>
      <c r="AX39" t="s">
        <v>3362</v>
      </c>
      <c r="AY39" t="s">
        <v>3363</v>
      </c>
      <c r="BB39" t="s">
        <v>3360</v>
      </c>
      <c r="BS39" s="1">
        <v>45240</v>
      </c>
      <c r="BT39" s="1">
        <v>45239</v>
      </c>
      <c r="CB39" t="s">
        <v>3</v>
      </c>
      <c r="CJ39" t="s">
        <v>3</v>
      </c>
      <c r="CY39" s="1">
        <v>45239</v>
      </c>
      <c r="ED39" s="2">
        <v>86072.07</v>
      </c>
      <c r="GG39">
        <v>1</v>
      </c>
      <c r="GH39" s="2">
        <v>86072.07</v>
      </c>
      <c r="GI39">
        <v>0</v>
      </c>
      <c r="GJ39">
        <v>0</v>
      </c>
      <c r="GK39">
        <v>0</v>
      </c>
      <c r="GL39">
        <v>0</v>
      </c>
      <c r="GM39" s="2">
        <v>86072.07</v>
      </c>
      <c r="HT39">
        <v>400076006</v>
      </c>
      <c r="HW39" t="s">
        <v>3360</v>
      </c>
      <c r="IB39" t="s">
        <v>3358</v>
      </c>
    </row>
    <row r="40" spans="1:236" x14ac:dyDescent="0.3">
      <c r="A40" t="s">
        <v>126</v>
      </c>
      <c r="B40">
        <v>400076</v>
      </c>
      <c r="C40" t="s">
        <v>0</v>
      </c>
      <c r="D40">
        <v>825</v>
      </c>
      <c r="E40" t="s">
        <v>127</v>
      </c>
      <c r="F40">
        <v>400076006</v>
      </c>
      <c r="G40" t="s">
        <v>0</v>
      </c>
      <c r="I40" t="s">
        <v>1</v>
      </c>
      <c r="K40" s="1">
        <v>45240</v>
      </c>
      <c r="L40" s="2">
        <v>3182887.95</v>
      </c>
      <c r="M40" s="2">
        <v>3303041.71</v>
      </c>
      <c r="N40" s="2">
        <v>3182887.95</v>
      </c>
      <c r="O40" s="2">
        <v>3303041.71</v>
      </c>
      <c r="P40">
        <v>3331402544</v>
      </c>
      <c r="Q40" t="s">
        <v>3364</v>
      </c>
      <c r="R40" s="1">
        <v>45240</v>
      </c>
      <c r="T40" s="2">
        <v>34081.69</v>
      </c>
      <c r="U40" t="s">
        <v>2</v>
      </c>
      <c r="V40" t="s">
        <v>1328</v>
      </c>
      <c r="X40" t="s">
        <v>3365</v>
      </c>
      <c r="AV40" t="s">
        <v>2768</v>
      </c>
      <c r="AW40" t="s">
        <v>627</v>
      </c>
      <c r="AX40" t="s">
        <v>2769</v>
      </c>
      <c r="AY40" t="s">
        <v>2770</v>
      </c>
      <c r="BB40" t="s">
        <v>2768</v>
      </c>
      <c r="BS40" s="1">
        <v>45240</v>
      </c>
      <c r="BT40" s="1">
        <v>45240</v>
      </c>
      <c r="CB40" t="s">
        <v>3</v>
      </c>
      <c r="CJ40" t="s">
        <v>3</v>
      </c>
      <c r="CY40" s="1">
        <v>45240</v>
      </c>
      <c r="ED40" s="2">
        <v>34081.69</v>
      </c>
      <c r="GG40">
        <v>1</v>
      </c>
      <c r="GH40" s="2">
        <v>34081.69</v>
      </c>
      <c r="GI40">
        <v>0</v>
      </c>
      <c r="GJ40">
        <v>0</v>
      </c>
      <c r="GK40">
        <v>0</v>
      </c>
      <c r="GL40">
        <v>0</v>
      </c>
      <c r="GM40" s="2">
        <v>34081.69</v>
      </c>
      <c r="HT40">
        <v>400076006</v>
      </c>
      <c r="HW40" t="s">
        <v>2768</v>
      </c>
      <c r="IB40" t="s">
        <v>3364</v>
      </c>
    </row>
    <row r="41" spans="1:236" x14ac:dyDescent="0.3">
      <c r="A41" t="s">
        <v>126</v>
      </c>
      <c r="B41">
        <v>400076</v>
      </c>
      <c r="C41" t="s">
        <v>0</v>
      </c>
      <c r="D41">
        <v>825</v>
      </c>
      <c r="E41" t="s">
        <v>127</v>
      </c>
      <c r="F41">
        <v>400076006</v>
      </c>
      <c r="G41" t="s">
        <v>0</v>
      </c>
      <c r="I41" t="s">
        <v>1</v>
      </c>
      <c r="K41" s="1">
        <v>45244</v>
      </c>
      <c r="L41" s="2">
        <v>3303041.71</v>
      </c>
      <c r="M41" s="2">
        <v>3392225.73</v>
      </c>
      <c r="N41" s="2">
        <v>3303041.71</v>
      </c>
      <c r="O41" s="2">
        <v>3392225.73</v>
      </c>
      <c r="P41">
        <v>3331804897</v>
      </c>
      <c r="Q41" t="s">
        <v>3366</v>
      </c>
      <c r="R41" s="1">
        <v>45244</v>
      </c>
      <c r="T41" s="2">
        <v>76323.08</v>
      </c>
      <c r="U41" t="s">
        <v>2</v>
      </c>
      <c r="V41" t="s">
        <v>1328</v>
      </c>
      <c r="X41" t="s">
        <v>3367</v>
      </c>
      <c r="AV41" t="s">
        <v>1352</v>
      </c>
      <c r="AW41" t="s">
        <v>1354</v>
      </c>
      <c r="AX41" t="s">
        <v>1353</v>
      </c>
      <c r="AY41" t="s">
        <v>2648</v>
      </c>
      <c r="BB41" t="s">
        <v>1352</v>
      </c>
      <c r="BS41" s="1">
        <v>45244</v>
      </c>
      <c r="BT41" s="1">
        <v>45244</v>
      </c>
      <c r="CB41" t="s">
        <v>3</v>
      </c>
      <c r="CJ41" t="s">
        <v>3</v>
      </c>
      <c r="CY41" s="1">
        <v>45244</v>
      </c>
      <c r="ED41" s="2">
        <v>76323.08</v>
      </c>
      <c r="GG41">
        <v>1</v>
      </c>
      <c r="GH41" s="2">
        <v>76323.08</v>
      </c>
      <c r="GI41">
        <v>0</v>
      </c>
      <c r="GJ41">
        <v>0</v>
      </c>
      <c r="GK41">
        <v>0</v>
      </c>
      <c r="GL41">
        <v>0</v>
      </c>
      <c r="GM41" s="2">
        <v>76323.08</v>
      </c>
      <c r="HT41">
        <v>400076006</v>
      </c>
      <c r="HW41" t="s">
        <v>1352</v>
      </c>
      <c r="IB41" t="s">
        <v>3366</v>
      </c>
    </row>
    <row r="42" spans="1:236" x14ac:dyDescent="0.3">
      <c r="A42" t="s">
        <v>126</v>
      </c>
      <c r="B42">
        <v>400076</v>
      </c>
      <c r="C42" t="s">
        <v>0</v>
      </c>
      <c r="D42">
        <v>825</v>
      </c>
      <c r="E42" t="s">
        <v>127</v>
      </c>
      <c r="F42">
        <v>400076006</v>
      </c>
      <c r="G42" t="s">
        <v>0</v>
      </c>
      <c r="I42" t="s">
        <v>1</v>
      </c>
      <c r="K42" s="1">
        <v>45244</v>
      </c>
      <c r="L42" s="2">
        <v>3303041.71</v>
      </c>
      <c r="M42" s="2">
        <v>3392225.73</v>
      </c>
      <c r="N42" s="2">
        <v>3303041.71</v>
      </c>
      <c r="O42" s="2">
        <v>3392225.73</v>
      </c>
      <c r="P42">
        <v>3331800510</v>
      </c>
      <c r="Q42" t="s">
        <v>3368</v>
      </c>
      <c r="R42" s="1">
        <v>45244</v>
      </c>
      <c r="T42" s="2">
        <v>7193.25</v>
      </c>
      <c r="U42" t="s">
        <v>2</v>
      </c>
      <c r="V42" t="s">
        <v>1328</v>
      </c>
      <c r="X42" t="s">
        <v>3369</v>
      </c>
      <c r="AV42" t="s">
        <v>3370</v>
      </c>
      <c r="AW42" t="s">
        <v>3371</v>
      </c>
      <c r="AX42" t="s">
        <v>3372</v>
      </c>
      <c r="AY42" t="s">
        <v>3373</v>
      </c>
      <c r="BB42" t="s">
        <v>3370</v>
      </c>
      <c r="BS42" s="1">
        <v>45244</v>
      </c>
      <c r="BT42" s="1">
        <v>45243</v>
      </c>
      <c r="CB42" t="s">
        <v>3</v>
      </c>
      <c r="CJ42" t="s">
        <v>3</v>
      </c>
      <c r="CY42" s="1">
        <v>45243</v>
      </c>
      <c r="ED42" s="2">
        <v>7193.25</v>
      </c>
      <c r="GG42">
        <v>1</v>
      </c>
      <c r="GH42" s="2">
        <v>7193.25</v>
      </c>
      <c r="GI42">
        <v>0</v>
      </c>
      <c r="GJ42">
        <v>0</v>
      </c>
      <c r="GK42">
        <v>0</v>
      </c>
      <c r="GL42">
        <v>0</v>
      </c>
      <c r="GM42" s="2">
        <v>7193.25</v>
      </c>
      <c r="HT42">
        <v>400076006</v>
      </c>
      <c r="HW42" t="s">
        <v>3370</v>
      </c>
      <c r="IB42" t="s">
        <v>3368</v>
      </c>
    </row>
    <row r="43" spans="1:236" x14ac:dyDescent="0.3">
      <c r="A43" t="s">
        <v>126</v>
      </c>
      <c r="B43">
        <v>400076</v>
      </c>
      <c r="C43" t="s">
        <v>0</v>
      </c>
      <c r="D43">
        <v>825</v>
      </c>
      <c r="E43" t="s">
        <v>127</v>
      </c>
      <c r="F43">
        <v>400076006</v>
      </c>
      <c r="G43" t="s">
        <v>0</v>
      </c>
      <c r="I43" t="s">
        <v>1</v>
      </c>
      <c r="K43" s="1">
        <v>45244</v>
      </c>
      <c r="L43" s="2">
        <v>3303041.71</v>
      </c>
      <c r="M43" s="2">
        <v>3392225.73</v>
      </c>
      <c r="N43" s="2">
        <v>3303041.71</v>
      </c>
      <c r="O43" s="2">
        <v>3392225.73</v>
      </c>
      <c r="P43">
        <v>3331800504</v>
      </c>
      <c r="Q43" t="s">
        <v>3374</v>
      </c>
      <c r="R43" s="1">
        <v>45244</v>
      </c>
      <c r="T43" s="2">
        <v>4432.84</v>
      </c>
      <c r="U43" t="s">
        <v>2</v>
      </c>
      <c r="V43" t="s">
        <v>1328</v>
      </c>
      <c r="X43" t="s">
        <v>3375</v>
      </c>
      <c r="AV43" t="s">
        <v>3376</v>
      </c>
      <c r="AW43" t="s">
        <v>1256</v>
      </c>
      <c r="AX43" t="s">
        <v>3377</v>
      </c>
      <c r="AY43" t="s">
        <v>3378</v>
      </c>
      <c r="BB43" t="s">
        <v>3379</v>
      </c>
      <c r="BS43" s="1">
        <v>45244</v>
      </c>
      <c r="BT43" s="1">
        <v>45243</v>
      </c>
      <c r="CB43" t="s">
        <v>3</v>
      </c>
      <c r="CJ43" t="s">
        <v>3</v>
      </c>
      <c r="CY43" s="1">
        <v>45243</v>
      </c>
      <c r="ED43" s="2">
        <v>4432.84</v>
      </c>
      <c r="GG43">
        <v>1</v>
      </c>
      <c r="GH43" s="2">
        <v>4432.84</v>
      </c>
      <c r="GI43">
        <v>0</v>
      </c>
      <c r="GJ43">
        <v>0</v>
      </c>
      <c r="GK43">
        <v>0</v>
      </c>
      <c r="GL43">
        <v>0</v>
      </c>
      <c r="GM43" s="2">
        <v>4432.84</v>
      </c>
      <c r="HT43">
        <v>400076006</v>
      </c>
      <c r="HW43" t="s">
        <v>3376</v>
      </c>
      <c r="IB43" t="s">
        <v>3374</v>
      </c>
    </row>
    <row r="44" spans="1:236" x14ac:dyDescent="0.3">
      <c r="A44" t="s">
        <v>126</v>
      </c>
      <c r="B44">
        <v>400076</v>
      </c>
      <c r="C44" t="s">
        <v>0</v>
      </c>
      <c r="D44">
        <v>825</v>
      </c>
      <c r="E44" t="s">
        <v>127</v>
      </c>
      <c r="F44">
        <v>400076006</v>
      </c>
      <c r="G44" t="s">
        <v>0</v>
      </c>
      <c r="I44" t="s">
        <v>1</v>
      </c>
      <c r="K44" s="1">
        <v>45244</v>
      </c>
      <c r="L44" s="2">
        <v>3303041.71</v>
      </c>
      <c r="M44" s="2">
        <v>3392225.73</v>
      </c>
      <c r="N44" s="2">
        <v>3303041.71</v>
      </c>
      <c r="O44" s="2">
        <v>3392225.73</v>
      </c>
      <c r="P44">
        <v>3331800027</v>
      </c>
      <c r="Q44" t="s">
        <v>3380</v>
      </c>
      <c r="R44" s="1">
        <v>45244</v>
      </c>
      <c r="T44" s="2">
        <v>1234.8499999999999</v>
      </c>
      <c r="U44" t="s">
        <v>2</v>
      </c>
      <c r="V44" t="s">
        <v>1328</v>
      </c>
      <c r="X44" t="s">
        <v>3381</v>
      </c>
      <c r="AV44" t="s">
        <v>1345</v>
      </c>
      <c r="AW44" t="s">
        <v>3382</v>
      </c>
      <c r="AX44" t="s">
        <v>3383</v>
      </c>
      <c r="AY44" t="s">
        <v>2765</v>
      </c>
      <c r="BB44" t="s">
        <v>1345</v>
      </c>
      <c r="BS44" s="1">
        <v>45244</v>
      </c>
      <c r="BT44" s="1">
        <v>45240</v>
      </c>
      <c r="CB44" t="s">
        <v>3</v>
      </c>
      <c r="CJ44" t="s">
        <v>3</v>
      </c>
      <c r="CY44" s="1">
        <v>45240</v>
      </c>
      <c r="ED44" s="2">
        <v>1234.8499999999999</v>
      </c>
      <c r="GG44">
        <v>1</v>
      </c>
      <c r="GH44" s="2">
        <v>1234.8499999999999</v>
      </c>
      <c r="GI44">
        <v>0</v>
      </c>
      <c r="GJ44">
        <v>0</v>
      </c>
      <c r="GK44">
        <v>0</v>
      </c>
      <c r="GL44">
        <v>0</v>
      </c>
      <c r="GM44" s="2">
        <v>1234.8499999999999</v>
      </c>
      <c r="HT44">
        <v>400076006</v>
      </c>
      <c r="HW44" t="s">
        <v>1345</v>
      </c>
      <c r="IB44" t="s">
        <v>3380</v>
      </c>
    </row>
    <row r="45" spans="1:236" x14ac:dyDescent="0.3">
      <c r="A45" t="s">
        <v>126</v>
      </c>
      <c r="B45">
        <v>400076</v>
      </c>
      <c r="C45" t="s">
        <v>0</v>
      </c>
      <c r="D45">
        <v>825</v>
      </c>
      <c r="E45" t="s">
        <v>127</v>
      </c>
      <c r="F45">
        <v>400076006</v>
      </c>
      <c r="G45" t="s">
        <v>0</v>
      </c>
      <c r="I45" t="s">
        <v>1</v>
      </c>
      <c r="K45" s="1">
        <v>45245</v>
      </c>
      <c r="L45" s="2">
        <v>3392225.73</v>
      </c>
      <c r="M45" s="2">
        <v>1409933.14</v>
      </c>
      <c r="N45" s="2">
        <v>3392225.73</v>
      </c>
      <c r="O45" s="2">
        <v>1409933.14</v>
      </c>
      <c r="P45">
        <v>3331903923</v>
      </c>
      <c r="Q45" t="s">
        <v>3384</v>
      </c>
      <c r="R45" s="1">
        <v>45245</v>
      </c>
      <c r="T45" s="2">
        <v>14615.25</v>
      </c>
      <c r="U45" t="s">
        <v>2</v>
      </c>
      <c r="V45" t="s">
        <v>1328</v>
      </c>
      <c r="X45" t="s">
        <v>3385</v>
      </c>
      <c r="AV45" t="s">
        <v>1356</v>
      </c>
      <c r="AW45" t="s">
        <v>14</v>
      </c>
      <c r="AX45" t="s">
        <v>1358</v>
      </c>
      <c r="AY45" t="s">
        <v>1357</v>
      </c>
      <c r="BB45" t="s">
        <v>1356</v>
      </c>
      <c r="BS45" s="1">
        <v>45245</v>
      </c>
      <c r="BT45" s="1">
        <v>45245</v>
      </c>
      <c r="CB45" t="s">
        <v>3</v>
      </c>
      <c r="CJ45" t="s">
        <v>3</v>
      </c>
      <c r="CY45" s="1">
        <v>45245</v>
      </c>
      <c r="ED45" s="2">
        <v>14615.25</v>
      </c>
      <c r="GG45">
        <v>1</v>
      </c>
      <c r="GH45" s="2">
        <v>14615.25</v>
      </c>
      <c r="GI45">
        <v>0</v>
      </c>
      <c r="GJ45">
        <v>0</v>
      </c>
      <c r="GK45">
        <v>0</v>
      </c>
      <c r="GL45">
        <v>0</v>
      </c>
      <c r="GM45" s="2">
        <v>14615.25</v>
      </c>
      <c r="HT45">
        <v>400076006</v>
      </c>
      <c r="HW45" t="s">
        <v>1356</v>
      </c>
      <c r="IB45" t="s">
        <v>3384</v>
      </c>
    </row>
    <row r="46" spans="1:236" x14ac:dyDescent="0.3">
      <c r="A46" t="s">
        <v>126</v>
      </c>
      <c r="B46">
        <v>400076</v>
      </c>
      <c r="C46" t="s">
        <v>0</v>
      </c>
      <c r="D46">
        <v>825</v>
      </c>
      <c r="E46" t="s">
        <v>127</v>
      </c>
      <c r="F46">
        <v>400076006</v>
      </c>
      <c r="G46" t="s">
        <v>0</v>
      </c>
      <c r="I46" t="s">
        <v>1</v>
      </c>
      <c r="K46" s="1">
        <v>45245</v>
      </c>
      <c r="L46" s="2">
        <v>3392225.73</v>
      </c>
      <c r="M46" s="2">
        <v>1409933.14</v>
      </c>
      <c r="N46" s="2">
        <v>3392225.73</v>
      </c>
      <c r="O46" s="2">
        <v>1409933.14</v>
      </c>
      <c r="P46">
        <v>3331901138</v>
      </c>
      <c r="Q46">
        <v>3321501068</v>
      </c>
      <c r="R46" s="1">
        <v>45245</v>
      </c>
      <c r="T46" s="2">
        <v>2430.39</v>
      </c>
      <c r="U46" t="s">
        <v>2</v>
      </c>
      <c r="V46" t="s">
        <v>1328</v>
      </c>
      <c r="X46" t="s">
        <v>3386</v>
      </c>
      <c r="AH46">
        <v>1.0541959999999999</v>
      </c>
      <c r="AV46" t="s">
        <v>2655</v>
      </c>
      <c r="AW46" t="s">
        <v>2656</v>
      </c>
      <c r="AX46" t="s">
        <v>2657</v>
      </c>
      <c r="AY46" t="s">
        <v>2658</v>
      </c>
      <c r="BB46" t="s">
        <v>2659</v>
      </c>
      <c r="BG46" s="2">
        <v>2305.44</v>
      </c>
      <c r="BH46" t="s">
        <v>1327</v>
      </c>
      <c r="BS46" s="1">
        <v>45245</v>
      </c>
      <c r="BT46" s="1">
        <v>45245</v>
      </c>
      <c r="BY46">
        <v>1.0541959999999999</v>
      </c>
      <c r="CB46" t="s">
        <v>3</v>
      </c>
      <c r="CJ46" t="s">
        <v>3</v>
      </c>
      <c r="CY46" s="1">
        <v>45245</v>
      </c>
      <c r="ED46" s="2">
        <v>2430.39</v>
      </c>
      <c r="GG46">
        <v>1</v>
      </c>
      <c r="GH46" s="2">
        <v>2430.39</v>
      </c>
      <c r="GI46">
        <v>0</v>
      </c>
      <c r="GJ46">
        <v>0</v>
      </c>
      <c r="GK46">
        <v>0</v>
      </c>
      <c r="GL46">
        <v>0</v>
      </c>
      <c r="GM46" s="2">
        <v>2430.39</v>
      </c>
      <c r="HT46">
        <v>400076006</v>
      </c>
      <c r="HW46" t="s">
        <v>2655</v>
      </c>
      <c r="IB46">
        <v>3321501068</v>
      </c>
    </row>
    <row r="47" spans="1:236" x14ac:dyDescent="0.3">
      <c r="A47" t="s">
        <v>126</v>
      </c>
      <c r="B47">
        <v>400076</v>
      </c>
      <c r="C47" t="s">
        <v>0</v>
      </c>
      <c r="D47">
        <v>825</v>
      </c>
      <c r="E47" t="s">
        <v>127</v>
      </c>
      <c r="F47">
        <v>400076006</v>
      </c>
      <c r="G47" t="s">
        <v>0</v>
      </c>
      <c r="I47" t="s">
        <v>1</v>
      </c>
      <c r="K47" s="1">
        <v>45245</v>
      </c>
      <c r="L47" s="2">
        <v>3392225.73</v>
      </c>
      <c r="M47" s="2">
        <v>1409933.14</v>
      </c>
      <c r="N47" s="2">
        <v>3392225.73</v>
      </c>
      <c r="O47" s="2">
        <v>1409933.14</v>
      </c>
      <c r="P47">
        <v>3331901214</v>
      </c>
      <c r="Q47" t="s">
        <v>3387</v>
      </c>
      <c r="R47" s="1">
        <v>45245</v>
      </c>
      <c r="T47">
        <v>890.8</v>
      </c>
      <c r="U47" t="s">
        <v>2</v>
      </c>
      <c r="V47" t="s">
        <v>1328</v>
      </c>
      <c r="X47" t="s">
        <v>3388</v>
      </c>
      <c r="AV47" t="s">
        <v>3389</v>
      </c>
      <c r="AW47" t="s">
        <v>3390</v>
      </c>
      <c r="AX47" t="s">
        <v>3391</v>
      </c>
      <c r="AY47" t="s">
        <v>3392</v>
      </c>
      <c r="BB47" t="s">
        <v>3393</v>
      </c>
      <c r="BS47" s="1">
        <v>45245</v>
      </c>
      <c r="BT47" s="1">
        <v>45245</v>
      </c>
      <c r="CB47" t="s">
        <v>3</v>
      </c>
      <c r="CJ47" t="s">
        <v>3</v>
      </c>
      <c r="CY47" s="1">
        <v>45245</v>
      </c>
      <c r="ED47">
        <v>890.8</v>
      </c>
      <c r="GG47">
        <v>1</v>
      </c>
      <c r="GH47">
        <v>890.8</v>
      </c>
      <c r="GI47">
        <v>0</v>
      </c>
      <c r="GJ47">
        <v>0</v>
      </c>
      <c r="GK47">
        <v>0</v>
      </c>
      <c r="GL47">
        <v>0</v>
      </c>
      <c r="GM47">
        <v>890.8</v>
      </c>
      <c r="HT47">
        <v>400076006</v>
      </c>
      <c r="HW47" t="s">
        <v>3389</v>
      </c>
      <c r="IB47" t="s">
        <v>3387</v>
      </c>
    </row>
    <row r="48" spans="1:236" x14ac:dyDescent="0.3">
      <c r="A48" t="s">
        <v>126</v>
      </c>
      <c r="B48">
        <v>400076</v>
      </c>
      <c r="C48" t="s">
        <v>0</v>
      </c>
      <c r="D48">
        <v>825</v>
      </c>
      <c r="E48" t="s">
        <v>127</v>
      </c>
      <c r="F48">
        <v>400076006</v>
      </c>
      <c r="G48" t="s">
        <v>0</v>
      </c>
      <c r="I48" t="s">
        <v>1</v>
      </c>
      <c r="K48" s="1">
        <v>45245</v>
      </c>
      <c r="L48" s="2">
        <v>3392225.73</v>
      </c>
      <c r="M48" s="2">
        <v>1409933.14</v>
      </c>
      <c r="N48" s="2">
        <v>3392225.73</v>
      </c>
      <c r="O48" s="2">
        <v>1409933.14</v>
      </c>
      <c r="P48">
        <v>3331903285</v>
      </c>
      <c r="Q48" t="s">
        <v>3394</v>
      </c>
      <c r="R48" s="1">
        <v>45245</v>
      </c>
      <c r="T48">
        <v>358.28</v>
      </c>
      <c r="U48" t="s">
        <v>2</v>
      </c>
      <c r="V48" t="s">
        <v>1336</v>
      </c>
      <c r="X48" t="s">
        <v>3395</v>
      </c>
      <c r="BB48" t="s">
        <v>1349</v>
      </c>
      <c r="BS48" s="1">
        <v>45245</v>
      </c>
      <c r="BT48" s="1">
        <v>45237</v>
      </c>
      <c r="CB48" t="s">
        <v>3</v>
      </c>
      <c r="CJ48" t="s">
        <v>3</v>
      </c>
      <c r="CY48" s="1">
        <v>45237</v>
      </c>
      <c r="ED48">
        <v>358.28</v>
      </c>
      <c r="FS48" t="s">
        <v>0</v>
      </c>
      <c r="FT48" t="s">
        <v>1348</v>
      </c>
      <c r="FU48" t="s">
        <v>1347</v>
      </c>
      <c r="FV48" t="s">
        <v>1346</v>
      </c>
      <c r="GG48">
        <v>1</v>
      </c>
      <c r="GH48">
        <v>358.28</v>
      </c>
      <c r="GI48">
        <v>0</v>
      </c>
      <c r="GJ48">
        <v>0</v>
      </c>
      <c r="GK48">
        <v>0</v>
      </c>
      <c r="GL48">
        <v>0</v>
      </c>
      <c r="GM48">
        <v>358.28</v>
      </c>
      <c r="HT48">
        <v>400076006</v>
      </c>
      <c r="IB48" t="s">
        <v>3394</v>
      </c>
    </row>
    <row r="49" spans="1:236" x14ac:dyDescent="0.3">
      <c r="A49" t="s">
        <v>126</v>
      </c>
      <c r="B49">
        <v>400076</v>
      </c>
      <c r="C49" t="s">
        <v>0</v>
      </c>
      <c r="D49">
        <v>825</v>
      </c>
      <c r="E49" t="s">
        <v>127</v>
      </c>
      <c r="F49">
        <v>400076006</v>
      </c>
      <c r="G49" t="s">
        <v>0</v>
      </c>
      <c r="I49" t="s">
        <v>1</v>
      </c>
      <c r="K49" s="1">
        <v>45245</v>
      </c>
      <c r="L49" s="2">
        <v>3392225.73</v>
      </c>
      <c r="M49" s="2">
        <v>1409933.14</v>
      </c>
      <c r="N49" s="2">
        <v>3392225.73</v>
      </c>
      <c r="O49" s="2">
        <v>1409933.14</v>
      </c>
      <c r="P49">
        <v>1123532219</v>
      </c>
      <c r="Q49" t="s">
        <v>3396</v>
      </c>
      <c r="R49" s="1">
        <v>45245</v>
      </c>
      <c r="T49">
        <v>-587.30999999999995</v>
      </c>
      <c r="U49" t="s">
        <v>10</v>
      </c>
      <c r="V49" t="s">
        <v>1632</v>
      </c>
      <c r="BS49" s="1">
        <v>45245</v>
      </c>
      <c r="BT49" s="1">
        <v>45243</v>
      </c>
      <c r="CB49" t="s">
        <v>3</v>
      </c>
      <c r="CJ49" t="s">
        <v>3</v>
      </c>
      <c r="CY49" s="1">
        <v>45243</v>
      </c>
      <c r="ED49">
        <v>-587.30999999999995</v>
      </c>
      <c r="GG49">
        <v>0</v>
      </c>
      <c r="GH49">
        <v>0</v>
      </c>
      <c r="GI49">
        <v>1</v>
      </c>
      <c r="GJ49">
        <v>587.30999999999995</v>
      </c>
      <c r="GK49">
        <v>0</v>
      </c>
      <c r="GL49">
        <v>0</v>
      </c>
      <c r="GM49">
        <v>-587.30999999999995</v>
      </c>
      <c r="IB49" t="s">
        <v>3396</v>
      </c>
    </row>
    <row r="50" spans="1:236" x14ac:dyDescent="0.3">
      <c r="A50" t="s">
        <v>126</v>
      </c>
      <c r="B50">
        <v>400076</v>
      </c>
      <c r="C50" t="s">
        <v>0</v>
      </c>
      <c r="D50">
        <v>825</v>
      </c>
      <c r="E50" t="s">
        <v>127</v>
      </c>
      <c r="F50">
        <v>400076006</v>
      </c>
      <c r="G50" t="s">
        <v>0</v>
      </c>
      <c r="I50" t="s">
        <v>1</v>
      </c>
      <c r="K50" s="1">
        <v>45245</v>
      </c>
      <c r="L50" s="2">
        <v>3392225.73</v>
      </c>
      <c r="M50" s="2">
        <v>1409933.14</v>
      </c>
      <c r="N50" s="2">
        <v>3392225.73</v>
      </c>
      <c r="O50" s="2">
        <v>1409933.14</v>
      </c>
      <c r="P50">
        <v>3331901033</v>
      </c>
      <c r="Q50" t="s">
        <v>3397</v>
      </c>
      <c r="R50" s="1">
        <v>45245</v>
      </c>
      <c r="T50" s="2">
        <v>-2000000</v>
      </c>
      <c r="U50" t="s">
        <v>2</v>
      </c>
      <c r="V50" t="s">
        <v>1341</v>
      </c>
      <c r="X50" t="s">
        <v>3398</v>
      </c>
      <c r="BS50" s="1">
        <v>45245</v>
      </c>
      <c r="BT50" s="1">
        <v>45245</v>
      </c>
      <c r="CB50" t="s">
        <v>3</v>
      </c>
      <c r="CJ50" t="s">
        <v>3</v>
      </c>
      <c r="CY50" s="1">
        <v>45245</v>
      </c>
      <c r="ED50" s="2">
        <v>-2000000</v>
      </c>
      <c r="FR50">
        <v>1131781244</v>
      </c>
      <c r="FS50" t="s">
        <v>3399</v>
      </c>
      <c r="FT50" t="s">
        <v>3400</v>
      </c>
      <c r="FY50" t="s">
        <v>3320</v>
      </c>
      <c r="FZ50" t="s">
        <v>3401</v>
      </c>
      <c r="GA50" t="s">
        <v>3402</v>
      </c>
      <c r="GB50" t="s">
        <v>1334</v>
      </c>
      <c r="GG50">
        <v>0</v>
      </c>
      <c r="GH50">
        <v>0</v>
      </c>
      <c r="GI50">
        <v>1</v>
      </c>
      <c r="GJ50" s="2">
        <v>2000000</v>
      </c>
      <c r="GK50">
        <v>0</v>
      </c>
      <c r="GL50">
        <v>0</v>
      </c>
      <c r="GM50" s="2">
        <v>-2000000</v>
      </c>
      <c r="HT50">
        <v>4400000045</v>
      </c>
      <c r="HV50" t="s">
        <v>3320</v>
      </c>
      <c r="IB50" t="s">
        <v>3397</v>
      </c>
    </row>
    <row r="51" spans="1:236" x14ac:dyDescent="0.3">
      <c r="A51" t="s">
        <v>126</v>
      </c>
      <c r="B51">
        <v>400076</v>
      </c>
      <c r="C51" t="s">
        <v>0</v>
      </c>
      <c r="D51">
        <v>825</v>
      </c>
      <c r="E51" t="s">
        <v>127</v>
      </c>
      <c r="F51">
        <v>400076006</v>
      </c>
      <c r="G51" t="s">
        <v>0</v>
      </c>
      <c r="I51" t="s">
        <v>1</v>
      </c>
      <c r="K51" s="1">
        <v>45246</v>
      </c>
      <c r="L51" s="2">
        <v>1409933.14</v>
      </c>
      <c r="M51" s="2">
        <v>1383207.12</v>
      </c>
      <c r="N51" s="2">
        <v>1409933.14</v>
      </c>
      <c r="O51" s="2">
        <v>1383207.12</v>
      </c>
      <c r="P51">
        <v>3332000654</v>
      </c>
      <c r="Q51" t="s">
        <v>3403</v>
      </c>
      <c r="R51" s="1">
        <v>45246</v>
      </c>
      <c r="T51" s="2">
        <v>14479.2</v>
      </c>
      <c r="U51" t="s">
        <v>2</v>
      </c>
      <c r="V51" t="s">
        <v>1328</v>
      </c>
      <c r="X51" t="s">
        <v>1340</v>
      </c>
      <c r="AV51" t="s">
        <v>1337</v>
      </c>
      <c r="AW51" t="s">
        <v>1339</v>
      </c>
      <c r="AX51" t="s">
        <v>1338</v>
      </c>
      <c r="AY51" t="s">
        <v>11</v>
      </c>
      <c r="BB51" t="s">
        <v>1337</v>
      </c>
      <c r="BS51" s="1">
        <v>45246</v>
      </c>
      <c r="BT51" s="1">
        <v>45246</v>
      </c>
      <c r="CB51" t="s">
        <v>3</v>
      </c>
      <c r="CJ51" t="s">
        <v>3</v>
      </c>
      <c r="CY51" s="1">
        <v>45246</v>
      </c>
      <c r="ED51" s="2">
        <v>14479.2</v>
      </c>
      <c r="GG51">
        <v>1</v>
      </c>
      <c r="GH51" s="2">
        <v>14479.2</v>
      </c>
      <c r="GI51">
        <v>0</v>
      </c>
      <c r="GJ51">
        <v>0</v>
      </c>
      <c r="GK51">
        <v>0</v>
      </c>
      <c r="GL51">
        <v>0</v>
      </c>
      <c r="GM51" s="2">
        <v>14479.2</v>
      </c>
      <c r="HT51">
        <v>400076006</v>
      </c>
      <c r="HW51" t="s">
        <v>1337</v>
      </c>
      <c r="IB51" t="s">
        <v>3403</v>
      </c>
    </row>
    <row r="52" spans="1:236" x14ac:dyDescent="0.3">
      <c r="A52" t="s">
        <v>126</v>
      </c>
      <c r="B52">
        <v>400076</v>
      </c>
      <c r="C52" t="s">
        <v>0</v>
      </c>
      <c r="D52">
        <v>825</v>
      </c>
      <c r="E52" t="s">
        <v>127</v>
      </c>
      <c r="F52">
        <v>400076006</v>
      </c>
      <c r="G52" t="s">
        <v>0</v>
      </c>
      <c r="I52" t="s">
        <v>1</v>
      </c>
      <c r="K52" s="1">
        <v>45246</v>
      </c>
      <c r="L52" s="2">
        <v>1409933.14</v>
      </c>
      <c r="M52" s="2">
        <v>1383207.12</v>
      </c>
      <c r="N52" s="2">
        <v>1409933.14</v>
      </c>
      <c r="O52" s="2">
        <v>1383207.12</v>
      </c>
      <c r="P52">
        <v>3332003186</v>
      </c>
      <c r="Q52" t="s">
        <v>3404</v>
      </c>
      <c r="R52" s="1">
        <v>45246</v>
      </c>
      <c r="T52" s="2">
        <v>7726.04</v>
      </c>
      <c r="U52" t="s">
        <v>2</v>
      </c>
      <c r="V52" t="s">
        <v>1336</v>
      </c>
      <c r="X52" t="s">
        <v>3405</v>
      </c>
      <c r="BB52" t="s">
        <v>1349</v>
      </c>
      <c r="BS52" s="1">
        <v>45246</v>
      </c>
      <c r="BT52" s="1">
        <v>45246</v>
      </c>
      <c r="CB52" t="s">
        <v>3</v>
      </c>
      <c r="CJ52" t="s">
        <v>3</v>
      </c>
      <c r="CY52" s="1">
        <v>45246</v>
      </c>
      <c r="ED52" s="2">
        <v>7726.04</v>
      </c>
      <c r="FS52" t="s">
        <v>0</v>
      </c>
      <c r="FT52" t="s">
        <v>1348</v>
      </c>
      <c r="FU52" t="s">
        <v>1347</v>
      </c>
      <c r="FV52" t="s">
        <v>1346</v>
      </c>
      <c r="GG52">
        <v>1</v>
      </c>
      <c r="GH52" s="2">
        <v>7726.04</v>
      </c>
      <c r="GI52">
        <v>0</v>
      </c>
      <c r="GJ52">
        <v>0</v>
      </c>
      <c r="GK52">
        <v>0</v>
      </c>
      <c r="GL52">
        <v>0</v>
      </c>
      <c r="GM52" s="2">
        <v>7726.04</v>
      </c>
      <c r="HT52">
        <v>400076006</v>
      </c>
      <c r="IB52" t="s">
        <v>3404</v>
      </c>
    </row>
    <row r="53" spans="1:236" x14ac:dyDescent="0.3">
      <c r="A53" t="s">
        <v>126</v>
      </c>
      <c r="B53">
        <v>400076</v>
      </c>
      <c r="C53" t="s">
        <v>0</v>
      </c>
      <c r="D53">
        <v>825</v>
      </c>
      <c r="E53" t="s">
        <v>127</v>
      </c>
      <c r="F53">
        <v>400076006</v>
      </c>
      <c r="G53" t="s">
        <v>0</v>
      </c>
      <c r="I53" t="s">
        <v>1</v>
      </c>
      <c r="K53" s="1">
        <v>45246</v>
      </c>
      <c r="L53" s="2">
        <v>1409933.14</v>
      </c>
      <c r="M53" s="2">
        <v>1383207.12</v>
      </c>
      <c r="N53" s="2">
        <v>1409933.14</v>
      </c>
      <c r="O53" s="2">
        <v>1383207.12</v>
      </c>
      <c r="P53">
        <v>3332001328</v>
      </c>
      <c r="Q53" t="s">
        <v>3406</v>
      </c>
      <c r="R53" s="1">
        <v>45246</v>
      </c>
      <c r="T53" s="2">
        <v>1404.08</v>
      </c>
      <c r="U53" t="s">
        <v>2</v>
      </c>
      <c r="V53" t="s">
        <v>1328</v>
      </c>
      <c r="X53" t="s">
        <v>3407</v>
      </c>
      <c r="AV53" t="s">
        <v>3408</v>
      </c>
      <c r="AW53" t="s">
        <v>3353</v>
      </c>
      <c r="AX53" t="s">
        <v>3354</v>
      </c>
      <c r="AY53" t="s">
        <v>3355</v>
      </c>
      <c r="BB53" t="s">
        <v>3408</v>
      </c>
      <c r="BS53" s="1">
        <v>45246</v>
      </c>
      <c r="BT53" s="1">
        <v>45246</v>
      </c>
      <c r="CB53" t="s">
        <v>3</v>
      </c>
      <c r="CJ53" t="s">
        <v>3</v>
      </c>
      <c r="CY53" s="1">
        <v>45246</v>
      </c>
      <c r="ED53" s="2">
        <v>1404.08</v>
      </c>
      <c r="GG53">
        <v>1</v>
      </c>
      <c r="GH53" s="2">
        <v>1404.08</v>
      </c>
      <c r="GI53">
        <v>0</v>
      </c>
      <c r="GJ53">
        <v>0</v>
      </c>
      <c r="GK53">
        <v>0</v>
      </c>
      <c r="GL53">
        <v>0</v>
      </c>
      <c r="GM53" s="2">
        <v>1404.08</v>
      </c>
      <c r="HT53">
        <v>400076006</v>
      </c>
      <c r="HW53" t="s">
        <v>3408</v>
      </c>
      <c r="IB53" t="s">
        <v>3406</v>
      </c>
    </row>
    <row r="54" spans="1:236" x14ac:dyDescent="0.3">
      <c r="A54" t="s">
        <v>126</v>
      </c>
      <c r="B54">
        <v>400076</v>
      </c>
      <c r="C54" t="s">
        <v>0</v>
      </c>
      <c r="D54">
        <v>825</v>
      </c>
      <c r="E54" t="s">
        <v>127</v>
      </c>
      <c r="F54">
        <v>400076006</v>
      </c>
      <c r="G54" t="s">
        <v>0</v>
      </c>
      <c r="I54" t="s">
        <v>1</v>
      </c>
      <c r="K54" s="1">
        <v>45246</v>
      </c>
      <c r="L54" s="2">
        <v>1409933.14</v>
      </c>
      <c r="M54" s="2">
        <v>1383207.12</v>
      </c>
      <c r="N54" s="2">
        <v>1409933.14</v>
      </c>
      <c r="O54" s="2">
        <v>1383207.12</v>
      </c>
      <c r="P54">
        <v>3332002333</v>
      </c>
      <c r="Q54">
        <v>2470918</v>
      </c>
      <c r="R54" s="1">
        <v>45246</v>
      </c>
      <c r="T54" s="2">
        <v>1000</v>
      </c>
      <c r="U54" t="s">
        <v>2</v>
      </c>
      <c r="V54" t="s">
        <v>1328</v>
      </c>
      <c r="X54" t="s">
        <v>3409</v>
      </c>
      <c r="AV54" t="s">
        <v>3410</v>
      </c>
      <c r="AW54" t="s">
        <v>2675</v>
      </c>
      <c r="AX54" t="s">
        <v>3411</v>
      </c>
      <c r="AY54" t="s">
        <v>3412</v>
      </c>
      <c r="BB54" t="s">
        <v>3410</v>
      </c>
      <c r="BS54" s="1">
        <v>45246</v>
      </c>
      <c r="BT54" s="1">
        <v>45246</v>
      </c>
      <c r="CB54" t="s">
        <v>3</v>
      </c>
      <c r="CJ54" t="s">
        <v>3</v>
      </c>
      <c r="CY54" s="1">
        <v>45246</v>
      </c>
      <c r="ED54" s="2">
        <v>1000</v>
      </c>
      <c r="GG54">
        <v>1</v>
      </c>
      <c r="GH54" s="2">
        <v>1000</v>
      </c>
      <c r="GI54">
        <v>0</v>
      </c>
      <c r="GJ54">
        <v>0</v>
      </c>
      <c r="GK54">
        <v>0</v>
      </c>
      <c r="GL54">
        <v>0</v>
      </c>
      <c r="GM54" s="2">
        <v>1000</v>
      </c>
      <c r="HT54">
        <v>400076006</v>
      </c>
      <c r="HW54" t="s">
        <v>3410</v>
      </c>
      <c r="IB54">
        <v>2470918</v>
      </c>
    </row>
    <row r="55" spans="1:236" x14ac:dyDescent="0.3">
      <c r="A55" t="s">
        <v>126</v>
      </c>
      <c r="B55">
        <v>400076</v>
      </c>
      <c r="C55" t="s">
        <v>0</v>
      </c>
      <c r="D55">
        <v>825</v>
      </c>
      <c r="E55" t="s">
        <v>127</v>
      </c>
      <c r="F55">
        <v>400076006</v>
      </c>
      <c r="G55" t="s">
        <v>0</v>
      </c>
      <c r="I55" t="s">
        <v>1</v>
      </c>
      <c r="K55" s="1">
        <v>45246</v>
      </c>
      <c r="L55" s="2">
        <v>1409933.14</v>
      </c>
      <c r="M55" s="2">
        <v>1383207.12</v>
      </c>
      <c r="N55" s="2">
        <v>1409933.14</v>
      </c>
      <c r="O55" s="2">
        <v>1383207.12</v>
      </c>
      <c r="P55">
        <v>3332000655</v>
      </c>
      <c r="Q55" t="s">
        <v>3413</v>
      </c>
      <c r="R55" s="1">
        <v>45246</v>
      </c>
      <c r="T55">
        <v>436</v>
      </c>
      <c r="U55" t="s">
        <v>2</v>
      </c>
      <c r="V55" t="s">
        <v>1328</v>
      </c>
      <c r="X55" t="s">
        <v>3414</v>
      </c>
      <c r="AV55" t="s">
        <v>3415</v>
      </c>
      <c r="AW55" t="s">
        <v>2670</v>
      </c>
      <c r="AX55" t="s">
        <v>2671</v>
      </c>
      <c r="AY55" t="s">
        <v>2672</v>
      </c>
      <c r="BB55" t="s">
        <v>3416</v>
      </c>
      <c r="BS55" s="1">
        <v>45246</v>
      </c>
      <c r="BT55" s="1">
        <v>45246</v>
      </c>
      <c r="CB55" t="s">
        <v>3</v>
      </c>
      <c r="CJ55" t="s">
        <v>3</v>
      </c>
      <c r="CY55" s="1">
        <v>45246</v>
      </c>
      <c r="ED55">
        <v>436</v>
      </c>
      <c r="GG55">
        <v>1</v>
      </c>
      <c r="GH55">
        <v>436</v>
      </c>
      <c r="GI55">
        <v>0</v>
      </c>
      <c r="GJ55">
        <v>0</v>
      </c>
      <c r="GK55">
        <v>0</v>
      </c>
      <c r="GL55">
        <v>0</v>
      </c>
      <c r="GM55">
        <v>436</v>
      </c>
      <c r="HT55">
        <v>400076006</v>
      </c>
      <c r="HW55" t="s">
        <v>3415</v>
      </c>
      <c r="IB55" t="s">
        <v>3413</v>
      </c>
    </row>
    <row r="56" spans="1:236" x14ac:dyDescent="0.3">
      <c r="A56" t="s">
        <v>126</v>
      </c>
      <c r="B56">
        <v>400076</v>
      </c>
      <c r="C56" t="s">
        <v>0</v>
      </c>
      <c r="D56">
        <v>825</v>
      </c>
      <c r="E56" t="s">
        <v>127</v>
      </c>
      <c r="F56">
        <v>400076006</v>
      </c>
      <c r="G56" t="s">
        <v>0</v>
      </c>
      <c r="I56" t="s">
        <v>1</v>
      </c>
      <c r="K56" s="1">
        <v>45246</v>
      </c>
      <c r="L56" s="2">
        <v>1409933.14</v>
      </c>
      <c r="M56" s="2">
        <v>1383207.12</v>
      </c>
      <c r="N56" s="2">
        <v>1409933.14</v>
      </c>
      <c r="O56" s="2">
        <v>1383207.12</v>
      </c>
      <c r="P56">
        <v>3332000588</v>
      </c>
      <c r="Q56" t="s">
        <v>3417</v>
      </c>
      <c r="R56" s="1">
        <v>45246</v>
      </c>
      <c r="T56">
        <v>-17.61</v>
      </c>
      <c r="U56" t="s">
        <v>2</v>
      </c>
      <c r="V56" t="s">
        <v>1341</v>
      </c>
      <c r="X56" t="s">
        <v>176</v>
      </c>
      <c r="BS56" s="1">
        <v>45246</v>
      </c>
      <c r="BT56" s="1">
        <v>45246</v>
      </c>
      <c r="CB56" t="s">
        <v>3</v>
      </c>
      <c r="CJ56" t="s">
        <v>3</v>
      </c>
      <c r="CY56" s="1">
        <v>45246</v>
      </c>
      <c r="ED56">
        <v>-17.61</v>
      </c>
      <c r="FR56">
        <v>90222431</v>
      </c>
      <c r="FS56" t="s">
        <v>17</v>
      </c>
      <c r="FT56" t="s">
        <v>18</v>
      </c>
      <c r="FU56" t="s">
        <v>19</v>
      </c>
      <c r="FV56" t="s">
        <v>20</v>
      </c>
      <c r="FY56" t="s">
        <v>21</v>
      </c>
      <c r="GG56">
        <v>0</v>
      </c>
      <c r="GH56">
        <v>0</v>
      </c>
      <c r="GI56">
        <v>1</v>
      </c>
      <c r="GJ56">
        <v>17.61</v>
      </c>
      <c r="GK56">
        <v>0</v>
      </c>
      <c r="GL56">
        <v>0</v>
      </c>
      <c r="GM56">
        <v>-17.61</v>
      </c>
      <c r="HT56">
        <v>4400041011</v>
      </c>
      <c r="HV56" t="s">
        <v>21</v>
      </c>
      <c r="IB56" t="s">
        <v>3417</v>
      </c>
    </row>
    <row r="57" spans="1:236" x14ac:dyDescent="0.3">
      <c r="A57" t="s">
        <v>126</v>
      </c>
      <c r="B57">
        <v>400076</v>
      </c>
      <c r="C57" t="s">
        <v>0</v>
      </c>
      <c r="D57">
        <v>825</v>
      </c>
      <c r="E57" t="s">
        <v>127</v>
      </c>
      <c r="F57">
        <v>400076006</v>
      </c>
      <c r="G57" t="s">
        <v>0</v>
      </c>
      <c r="I57" t="s">
        <v>1</v>
      </c>
      <c r="K57" s="1">
        <v>45246</v>
      </c>
      <c r="L57" s="2">
        <v>1409933.14</v>
      </c>
      <c r="M57" s="2">
        <v>1383207.12</v>
      </c>
      <c r="N57" s="2">
        <v>1409933.14</v>
      </c>
      <c r="O57" s="2">
        <v>1383207.12</v>
      </c>
      <c r="P57">
        <v>3332000318</v>
      </c>
      <c r="Q57" t="s">
        <v>3418</v>
      </c>
      <c r="R57" s="1">
        <v>45246</v>
      </c>
      <c r="T57">
        <v>-349.74</v>
      </c>
      <c r="U57" t="s">
        <v>2</v>
      </c>
      <c r="V57" t="s">
        <v>1341</v>
      </c>
      <c r="X57" t="s">
        <v>176</v>
      </c>
      <c r="BS57" s="1">
        <v>45246</v>
      </c>
      <c r="BT57" s="1">
        <v>45246</v>
      </c>
      <c r="CB57" t="s">
        <v>3</v>
      </c>
      <c r="CJ57" t="s">
        <v>3</v>
      </c>
      <c r="CY57" s="1">
        <v>45246</v>
      </c>
      <c r="ED57">
        <v>-349.74</v>
      </c>
      <c r="FR57">
        <v>1025773032603</v>
      </c>
      <c r="FS57" t="s">
        <v>3121</v>
      </c>
      <c r="FT57" t="s">
        <v>3419</v>
      </c>
      <c r="FU57" t="s">
        <v>3420</v>
      </c>
      <c r="FY57" t="s">
        <v>3421</v>
      </c>
      <c r="GG57">
        <v>0</v>
      </c>
      <c r="GH57">
        <v>0</v>
      </c>
      <c r="GI57">
        <v>1</v>
      </c>
      <c r="GJ57">
        <v>349.74</v>
      </c>
      <c r="GK57">
        <v>0</v>
      </c>
      <c r="GL57">
        <v>0</v>
      </c>
      <c r="GM57">
        <v>-349.74</v>
      </c>
      <c r="HT57">
        <v>4400041011</v>
      </c>
      <c r="HV57" t="s">
        <v>3421</v>
      </c>
      <c r="IB57" t="s">
        <v>3418</v>
      </c>
    </row>
    <row r="58" spans="1:236" x14ac:dyDescent="0.3">
      <c r="A58" t="s">
        <v>126</v>
      </c>
      <c r="B58">
        <v>400076</v>
      </c>
      <c r="C58" t="s">
        <v>0</v>
      </c>
      <c r="D58">
        <v>825</v>
      </c>
      <c r="E58" t="s">
        <v>127</v>
      </c>
      <c r="F58">
        <v>400076006</v>
      </c>
      <c r="G58" t="s">
        <v>0</v>
      </c>
      <c r="I58" t="s">
        <v>1</v>
      </c>
      <c r="K58" s="1">
        <v>45246</v>
      </c>
      <c r="L58" s="2">
        <v>1409933.14</v>
      </c>
      <c r="M58" s="2">
        <v>1383207.12</v>
      </c>
      <c r="N58" s="2">
        <v>1409933.14</v>
      </c>
      <c r="O58" s="2">
        <v>1383207.12</v>
      </c>
      <c r="P58">
        <v>3332000492</v>
      </c>
      <c r="Q58" t="s">
        <v>3422</v>
      </c>
      <c r="R58" s="1">
        <v>45246</v>
      </c>
      <c r="T58">
        <v>-513.76</v>
      </c>
      <c r="U58" t="s">
        <v>2</v>
      </c>
      <c r="V58" t="s">
        <v>1341</v>
      </c>
      <c r="X58" t="s">
        <v>176</v>
      </c>
      <c r="BS58" s="1">
        <v>45246</v>
      </c>
      <c r="BT58" s="1">
        <v>45246</v>
      </c>
      <c r="CB58" t="s">
        <v>3</v>
      </c>
      <c r="CJ58" t="s">
        <v>3</v>
      </c>
      <c r="CY58" s="1">
        <v>45246</v>
      </c>
      <c r="ED58">
        <v>-513.76</v>
      </c>
      <c r="FR58" t="s">
        <v>3423</v>
      </c>
      <c r="FS58" t="s">
        <v>72</v>
      </c>
      <c r="FT58" t="s">
        <v>3424</v>
      </c>
      <c r="FU58" t="s">
        <v>11</v>
      </c>
      <c r="FY58" t="s">
        <v>3425</v>
      </c>
      <c r="GG58">
        <v>0</v>
      </c>
      <c r="GH58">
        <v>0</v>
      </c>
      <c r="GI58">
        <v>1</v>
      </c>
      <c r="GJ58">
        <v>513.76</v>
      </c>
      <c r="GK58">
        <v>0</v>
      </c>
      <c r="GL58">
        <v>0</v>
      </c>
      <c r="GM58">
        <v>-513.76</v>
      </c>
      <c r="HT58">
        <v>4400041011</v>
      </c>
      <c r="HV58" t="s">
        <v>3425</v>
      </c>
      <c r="IB58" t="s">
        <v>3422</v>
      </c>
    </row>
    <row r="59" spans="1:236" x14ac:dyDescent="0.3">
      <c r="A59" t="s">
        <v>126</v>
      </c>
      <c r="B59">
        <v>400076</v>
      </c>
      <c r="C59" t="s">
        <v>0</v>
      </c>
      <c r="D59">
        <v>825</v>
      </c>
      <c r="E59" t="s">
        <v>127</v>
      </c>
      <c r="F59">
        <v>400076006</v>
      </c>
      <c r="G59" t="s">
        <v>0</v>
      </c>
      <c r="I59" t="s">
        <v>1</v>
      </c>
      <c r="K59" s="1">
        <v>45246</v>
      </c>
      <c r="L59" s="2">
        <v>1409933.14</v>
      </c>
      <c r="M59" s="2">
        <v>1383207.12</v>
      </c>
      <c r="N59" s="2">
        <v>1409933.14</v>
      </c>
      <c r="O59" s="2">
        <v>1383207.12</v>
      </c>
      <c r="P59">
        <v>3332000567</v>
      </c>
      <c r="Q59" t="s">
        <v>3426</v>
      </c>
      <c r="R59" s="1">
        <v>45246</v>
      </c>
      <c r="T59">
        <v>-694.05</v>
      </c>
      <c r="U59" t="s">
        <v>2</v>
      </c>
      <c r="V59" t="s">
        <v>1341</v>
      </c>
      <c r="X59" t="s">
        <v>176</v>
      </c>
      <c r="BS59" s="1">
        <v>45246</v>
      </c>
      <c r="BT59" s="1">
        <v>45246</v>
      </c>
      <c r="CB59" t="s">
        <v>3</v>
      </c>
      <c r="CJ59" t="s">
        <v>3</v>
      </c>
      <c r="CY59" s="1">
        <v>45246</v>
      </c>
      <c r="ED59">
        <v>-694.05</v>
      </c>
      <c r="FR59" t="s">
        <v>3427</v>
      </c>
      <c r="FS59" t="s">
        <v>630</v>
      </c>
      <c r="FT59" t="s">
        <v>3428</v>
      </c>
      <c r="FU59" t="s">
        <v>3429</v>
      </c>
      <c r="FV59" t="s">
        <v>11</v>
      </c>
      <c r="FY59" t="s">
        <v>3430</v>
      </c>
      <c r="GG59">
        <v>0</v>
      </c>
      <c r="GH59">
        <v>0</v>
      </c>
      <c r="GI59">
        <v>1</v>
      </c>
      <c r="GJ59">
        <v>694.05</v>
      </c>
      <c r="GK59">
        <v>0</v>
      </c>
      <c r="GL59">
        <v>0</v>
      </c>
      <c r="GM59">
        <v>-694.05</v>
      </c>
      <c r="HT59">
        <v>4400041011</v>
      </c>
      <c r="HV59" t="s">
        <v>3430</v>
      </c>
      <c r="IB59" t="s">
        <v>3426</v>
      </c>
    </row>
    <row r="60" spans="1:236" x14ac:dyDescent="0.3">
      <c r="A60" t="s">
        <v>126</v>
      </c>
      <c r="B60">
        <v>400076</v>
      </c>
      <c r="C60" t="s">
        <v>0</v>
      </c>
      <c r="D60">
        <v>825</v>
      </c>
      <c r="E60" t="s">
        <v>127</v>
      </c>
      <c r="F60">
        <v>400076006</v>
      </c>
      <c r="G60" t="s">
        <v>0</v>
      </c>
      <c r="I60" t="s">
        <v>1</v>
      </c>
      <c r="K60" s="1">
        <v>45246</v>
      </c>
      <c r="L60" s="2">
        <v>1409933.14</v>
      </c>
      <c r="M60" s="2">
        <v>1383207.12</v>
      </c>
      <c r="N60" s="2">
        <v>1409933.14</v>
      </c>
      <c r="O60" s="2">
        <v>1383207.12</v>
      </c>
      <c r="P60">
        <v>3332000308</v>
      </c>
      <c r="Q60" t="s">
        <v>3431</v>
      </c>
      <c r="R60" s="1">
        <v>45246</v>
      </c>
      <c r="T60">
        <v>-788.89</v>
      </c>
      <c r="U60" t="s">
        <v>2</v>
      </c>
      <c r="V60" t="s">
        <v>1341</v>
      </c>
      <c r="X60" t="s">
        <v>176</v>
      </c>
      <c r="BS60" s="1">
        <v>45246</v>
      </c>
      <c r="BT60" s="1">
        <v>45246</v>
      </c>
      <c r="CB60" t="s">
        <v>3</v>
      </c>
      <c r="CJ60" t="s">
        <v>3</v>
      </c>
      <c r="CY60" s="1">
        <v>45246</v>
      </c>
      <c r="ED60">
        <v>-788.89</v>
      </c>
      <c r="FR60">
        <v>5706000191</v>
      </c>
      <c r="FS60" t="s">
        <v>12</v>
      </c>
      <c r="FT60" t="s">
        <v>3432</v>
      </c>
      <c r="FU60" t="s">
        <v>3433</v>
      </c>
      <c r="FV60" t="s">
        <v>5</v>
      </c>
      <c r="FY60" t="s">
        <v>3434</v>
      </c>
      <c r="GG60">
        <v>0</v>
      </c>
      <c r="GH60">
        <v>0</v>
      </c>
      <c r="GI60">
        <v>1</v>
      </c>
      <c r="GJ60">
        <v>788.89</v>
      </c>
      <c r="GK60">
        <v>0</v>
      </c>
      <c r="GL60">
        <v>0</v>
      </c>
      <c r="GM60">
        <v>-788.89</v>
      </c>
      <c r="HT60">
        <v>4400041011</v>
      </c>
      <c r="HV60" t="s">
        <v>3434</v>
      </c>
      <c r="IB60" t="s">
        <v>3431</v>
      </c>
    </row>
    <row r="61" spans="1:236" x14ac:dyDescent="0.3">
      <c r="A61" t="s">
        <v>126</v>
      </c>
      <c r="B61">
        <v>400076</v>
      </c>
      <c r="C61" t="s">
        <v>0</v>
      </c>
      <c r="D61">
        <v>825</v>
      </c>
      <c r="E61" t="s">
        <v>127</v>
      </c>
      <c r="F61">
        <v>400076006</v>
      </c>
      <c r="G61" t="s">
        <v>0</v>
      </c>
      <c r="I61" t="s">
        <v>1</v>
      </c>
      <c r="K61" s="1">
        <v>45246</v>
      </c>
      <c r="L61" s="2">
        <v>1409933.14</v>
      </c>
      <c r="M61" s="2">
        <v>1383207.12</v>
      </c>
      <c r="N61" s="2">
        <v>1409933.14</v>
      </c>
      <c r="O61" s="2">
        <v>1383207.12</v>
      </c>
      <c r="P61">
        <v>3332000628</v>
      </c>
      <c r="Q61" t="s">
        <v>3435</v>
      </c>
      <c r="R61" s="1">
        <v>45246</v>
      </c>
      <c r="T61">
        <v>-988.41</v>
      </c>
      <c r="U61" t="s">
        <v>2</v>
      </c>
      <c r="V61" t="s">
        <v>1336</v>
      </c>
      <c r="X61" t="s">
        <v>176</v>
      </c>
      <c r="BS61" s="1">
        <v>45246</v>
      </c>
      <c r="BT61" s="1">
        <v>45246</v>
      </c>
      <c r="CB61" t="s">
        <v>3</v>
      </c>
      <c r="CJ61" t="s">
        <v>3</v>
      </c>
      <c r="CY61" s="1">
        <v>45246</v>
      </c>
      <c r="ED61">
        <v>-988.41</v>
      </c>
      <c r="FR61">
        <v>101290026</v>
      </c>
      <c r="FS61" t="s">
        <v>6</v>
      </c>
      <c r="FT61" t="s">
        <v>2649</v>
      </c>
      <c r="FU61" t="s">
        <v>1335</v>
      </c>
      <c r="FV61" t="s">
        <v>1334</v>
      </c>
      <c r="GG61">
        <v>0</v>
      </c>
      <c r="GH61">
        <v>0</v>
      </c>
      <c r="GI61">
        <v>1</v>
      </c>
      <c r="GJ61">
        <v>988.41</v>
      </c>
      <c r="GK61">
        <v>0</v>
      </c>
      <c r="GL61">
        <v>0</v>
      </c>
      <c r="GM61">
        <v>-988.41</v>
      </c>
      <c r="HT61">
        <v>101290026</v>
      </c>
      <c r="IB61" t="s">
        <v>3435</v>
      </c>
    </row>
    <row r="62" spans="1:236" x14ac:dyDescent="0.3">
      <c r="A62" t="s">
        <v>126</v>
      </c>
      <c r="B62">
        <v>400076</v>
      </c>
      <c r="C62" t="s">
        <v>0</v>
      </c>
      <c r="D62">
        <v>825</v>
      </c>
      <c r="E62" t="s">
        <v>127</v>
      </c>
      <c r="F62">
        <v>400076006</v>
      </c>
      <c r="G62" t="s">
        <v>0</v>
      </c>
      <c r="I62" t="s">
        <v>1</v>
      </c>
      <c r="K62" s="1">
        <v>45246</v>
      </c>
      <c r="L62" s="2">
        <v>1409933.14</v>
      </c>
      <c r="M62" s="2">
        <v>1383207.12</v>
      </c>
      <c r="N62" s="2">
        <v>1409933.14</v>
      </c>
      <c r="O62" s="2">
        <v>1383207.12</v>
      </c>
      <c r="P62">
        <v>3332000575</v>
      </c>
      <c r="Q62" t="s">
        <v>3436</v>
      </c>
      <c r="R62" s="1">
        <v>45246</v>
      </c>
      <c r="T62" s="2">
        <v>-1065.23</v>
      </c>
      <c r="U62" t="s">
        <v>2</v>
      </c>
      <c r="V62" t="s">
        <v>1341</v>
      </c>
      <c r="X62" t="s">
        <v>176</v>
      </c>
      <c r="BS62" s="1">
        <v>45246</v>
      </c>
      <c r="BT62" s="1">
        <v>45246</v>
      </c>
      <c r="CB62" t="s">
        <v>3</v>
      </c>
      <c r="CJ62" t="s">
        <v>3</v>
      </c>
      <c r="CY62" s="1">
        <v>45246</v>
      </c>
      <c r="ED62" s="2">
        <v>-1065.23</v>
      </c>
      <c r="FR62">
        <v>911926307</v>
      </c>
      <c r="FS62" t="s">
        <v>3437</v>
      </c>
      <c r="FT62" t="s">
        <v>3438</v>
      </c>
      <c r="FU62" t="s">
        <v>1364</v>
      </c>
      <c r="FV62" t="s">
        <v>5</v>
      </c>
      <c r="FY62" t="s">
        <v>3439</v>
      </c>
      <c r="GG62">
        <v>0</v>
      </c>
      <c r="GH62">
        <v>0</v>
      </c>
      <c r="GI62">
        <v>1</v>
      </c>
      <c r="GJ62" s="2">
        <v>1065.23</v>
      </c>
      <c r="GK62">
        <v>0</v>
      </c>
      <c r="GL62">
        <v>0</v>
      </c>
      <c r="GM62" s="2">
        <v>-1065.23</v>
      </c>
      <c r="HT62">
        <v>4400041011</v>
      </c>
      <c r="HV62" t="s">
        <v>3439</v>
      </c>
      <c r="IB62" t="s">
        <v>3436</v>
      </c>
    </row>
    <row r="63" spans="1:236" x14ac:dyDescent="0.3">
      <c r="A63" t="s">
        <v>126</v>
      </c>
      <c r="B63">
        <v>400076</v>
      </c>
      <c r="C63" t="s">
        <v>0</v>
      </c>
      <c r="D63">
        <v>825</v>
      </c>
      <c r="E63" t="s">
        <v>127</v>
      </c>
      <c r="F63">
        <v>400076006</v>
      </c>
      <c r="G63" t="s">
        <v>0</v>
      </c>
      <c r="I63" t="s">
        <v>1</v>
      </c>
      <c r="K63" s="1">
        <v>45246</v>
      </c>
      <c r="L63" s="2">
        <v>1409933.14</v>
      </c>
      <c r="M63" s="2">
        <v>1383207.12</v>
      </c>
      <c r="N63" s="2">
        <v>1409933.14</v>
      </c>
      <c r="O63" s="2">
        <v>1383207.12</v>
      </c>
      <c r="P63">
        <v>3332000304</v>
      </c>
      <c r="Q63" t="s">
        <v>3440</v>
      </c>
      <c r="R63" s="1">
        <v>45246</v>
      </c>
      <c r="T63" s="2">
        <v>-1276.9000000000001</v>
      </c>
      <c r="U63" t="s">
        <v>2</v>
      </c>
      <c r="V63" t="s">
        <v>1341</v>
      </c>
      <c r="X63" t="s">
        <v>176</v>
      </c>
      <c r="BS63" s="1">
        <v>45246</v>
      </c>
      <c r="BT63" s="1">
        <v>45246</v>
      </c>
      <c r="CB63" t="s">
        <v>3</v>
      </c>
      <c r="CJ63" t="s">
        <v>3</v>
      </c>
      <c r="CY63" s="1">
        <v>45246</v>
      </c>
      <c r="ED63" s="2">
        <v>-1276.9000000000001</v>
      </c>
      <c r="FR63" t="s">
        <v>3441</v>
      </c>
      <c r="FS63" t="s">
        <v>22</v>
      </c>
      <c r="FT63" t="s">
        <v>3442</v>
      </c>
      <c r="FU63" t="s">
        <v>3443</v>
      </c>
      <c r="FY63" t="s">
        <v>3444</v>
      </c>
      <c r="GG63">
        <v>0</v>
      </c>
      <c r="GH63">
        <v>0</v>
      </c>
      <c r="GI63">
        <v>1</v>
      </c>
      <c r="GJ63" s="2">
        <v>1276.9000000000001</v>
      </c>
      <c r="GK63">
        <v>0</v>
      </c>
      <c r="GL63">
        <v>0</v>
      </c>
      <c r="GM63" s="2">
        <v>-1276.9000000000001</v>
      </c>
      <c r="HT63">
        <v>4400041011</v>
      </c>
      <c r="HV63" t="s">
        <v>3444</v>
      </c>
      <c r="IB63" t="s">
        <v>3440</v>
      </c>
    </row>
    <row r="64" spans="1:236" x14ac:dyDescent="0.3">
      <c r="A64" t="s">
        <v>126</v>
      </c>
      <c r="B64">
        <v>400076</v>
      </c>
      <c r="C64" t="s">
        <v>0</v>
      </c>
      <c r="D64">
        <v>825</v>
      </c>
      <c r="E64" t="s">
        <v>127</v>
      </c>
      <c r="F64">
        <v>400076006</v>
      </c>
      <c r="G64" t="s">
        <v>0</v>
      </c>
      <c r="I64" t="s">
        <v>1</v>
      </c>
      <c r="K64" s="1">
        <v>45246</v>
      </c>
      <c r="L64" s="2">
        <v>1409933.14</v>
      </c>
      <c r="M64" s="2">
        <v>1383207.12</v>
      </c>
      <c r="N64" s="2">
        <v>1409933.14</v>
      </c>
      <c r="O64" s="2">
        <v>1383207.12</v>
      </c>
      <c r="P64">
        <v>3332000272</v>
      </c>
      <c r="Q64" t="s">
        <v>3445</v>
      </c>
      <c r="R64" s="1">
        <v>45246</v>
      </c>
      <c r="T64" s="2">
        <v>-1434.04</v>
      </c>
      <c r="U64" t="s">
        <v>2</v>
      </c>
      <c r="V64" t="s">
        <v>1341</v>
      </c>
      <c r="X64" t="s">
        <v>176</v>
      </c>
      <c r="BS64" s="1">
        <v>45246</v>
      </c>
      <c r="BT64" s="1">
        <v>45246</v>
      </c>
      <c r="CB64" t="s">
        <v>3</v>
      </c>
      <c r="CJ64" t="s">
        <v>3</v>
      </c>
      <c r="CY64" s="1">
        <v>45246</v>
      </c>
      <c r="ED64" s="2">
        <v>-1434.04</v>
      </c>
      <c r="FR64">
        <v>90222431</v>
      </c>
      <c r="FS64" t="s">
        <v>17</v>
      </c>
      <c r="FT64" t="s">
        <v>18</v>
      </c>
      <c r="FU64" t="s">
        <v>19</v>
      </c>
      <c r="FV64" t="s">
        <v>20</v>
      </c>
      <c r="FY64" t="s">
        <v>21</v>
      </c>
      <c r="GG64">
        <v>0</v>
      </c>
      <c r="GH64">
        <v>0</v>
      </c>
      <c r="GI64">
        <v>1</v>
      </c>
      <c r="GJ64" s="2">
        <v>1434.04</v>
      </c>
      <c r="GK64">
        <v>0</v>
      </c>
      <c r="GL64">
        <v>0</v>
      </c>
      <c r="GM64" s="2">
        <v>-1434.04</v>
      </c>
      <c r="HT64">
        <v>4400041011</v>
      </c>
      <c r="HV64" t="s">
        <v>21</v>
      </c>
      <c r="IB64" t="s">
        <v>3445</v>
      </c>
    </row>
    <row r="65" spans="1:236" x14ac:dyDescent="0.3">
      <c r="A65" t="s">
        <v>126</v>
      </c>
      <c r="B65">
        <v>400076</v>
      </c>
      <c r="C65" t="s">
        <v>0</v>
      </c>
      <c r="D65">
        <v>825</v>
      </c>
      <c r="E65" t="s">
        <v>127</v>
      </c>
      <c r="F65">
        <v>400076006</v>
      </c>
      <c r="G65" t="s">
        <v>0</v>
      </c>
      <c r="I65" t="s">
        <v>1</v>
      </c>
      <c r="K65" s="1">
        <v>45246</v>
      </c>
      <c r="L65" s="2">
        <v>1409933.14</v>
      </c>
      <c r="M65" s="2">
        <v>1383207.12</v>
      </c>
      <c r="N65" s="2">
        <v>1409933.14</v>
      </c>
      <c r="O65" s="2">
        <v>1383207.12</v>
      </c>
      <c r="P65">
        <v>3332000328</v>
      </c>
      <c r="Q65" t="s">
        <v>3446</v>
      </c>
      <c r="R65" s="1">
        <v>45246</v>
      </c>
      <c r="T65" s="2">
        <v>-1546.88</v>
      </c>
      <c r="U65" t="s">
        <v>2</v>
      </c>
      <c r="V65" t="s">
        <v>1341</v>
      </c>
      <c r="X65" t="s">
        <v>176</v>
      </c>
      <c r="BS65" s="1">
        <v>45246</v>
      </c>
      <c r="BT65" s="1">
        <v>45246</v>
      </c>
      <c r="CB65" t="s">
        <v>3</v>
      </c>
      <c r="CJ65" t="s">
        <v>3</v>
      </c>
      <c r="CY65" s="1">
        <v>45246</v>
      </c>
      <c r="ED65" s="2">
        <v>-1546.88</v>
      </c>
      <c r="FR65">
        <v>393061957725</v>
      </c>
      <c r="FS65" t="s">
        <v>683</v>
      </c>
      <c r="FT65" t="s">
        <v>3447</v>
      </c>
      <c r="FU65" t="s">
        <v>3447</v>
      </c>
      <c r="FV65" t="s">
        <v>3447</v>
      </c>
      <c r="FY65" t="s">
        <v>3448</v>
      </c>
      <c r="GG65">
        <v>0</v>
      </c>
      <c r="GH65">
        <v>0</v>
      </c>
      <c r="GI65">
        <v>1</v>
      </c>
      <c r="GJ65" s="2">
        <v>1546.88</v>
      </c>
      <c r="GK65">
        <v>0</v>
      </c>
      <c r="GL65">
        <v>0</v>
      </c>
      <c r="GM65" s="2">
        <v>-1546.88</v>
      </c>
      <c r="HT65">
        <v>4400041011</v>
      </c>
      <c r="HV65" t="s">
        <v>3448</v>
      </c>
      <c r="IB65" t="s">
        <v>3446</v>
      </c>
    </row>
    <row r="66" spans="1:236" x14ac:dyDescent="0.3">
      <c r="A66" t="s">
        <v>126</v>
      </c>
      <c r="B66">
        <v>400076</v>
      </c>
      <c r="C66" t="s">
        <v>0</v>
      </c>
      <c r="D66">
        <v>825</v>
      </c>
      <c r="E66" t="s">
        <v>127</v>
      </c>
      <c r="F66">
        <v>400076006</v>
      </c>
      <c r="G66" t="s">
        <v>0</v>
      </c>
      <c r="I66" t="s">
        <v>1</v>
      </c>
      <c r="K66" s="1">
        <v>45246</v>
      </c>
      <c r="L66" s="2">
        <v>1409933.14</v>
      </c>
      <c r="M66" s="2">
        <v>1383207.12</v>
      </c>
      <c r="N66" s="2">
        <v>1409933.14</v>
      </c>
      <c r="O66" s="2">
        <v>1383207.12</v>
      </c>
      <c r="P66">
        <v>3332000490</v>
      </c>
      <c r="Q66" t="s">
        <v>3449</v>
      </c>
      <c r="R66" s="1">
        <v>45246</v>
      </c>
      <c r="T66" s="2">
        <v>-1755.81</v>
      </c>
      <c r="U66" t="s">
        <v>2</v>
      </c>
      <c r="V66" t="s">
        <v>1341</v>
      </c>
      <c r="X66" t="s">
        <v>176</v>
      </c>
      <c r="BS66" s="1">
        <v>45246</v>
      </c>
      <c r="BT66" s="1">
        <v>45246</v>
      </c>
      <c r="CB66" t="s">
        <v>3</v>
      </c>
      <c r="CJ66" t="s">
        <v>3</v>
      </c>
      <c r="CY66" s="1">
        <v>45246</v>
      </c>
      <c r="ED66" s="2">
        <v>-1755.81</v>
      </c>
      <c r="FR66">
        <v>568244304</v>
      </c>
      <c r="FS66" t="s">
        <v>77</v>
      </c>
      <c r="FT66" t="s">
        <v>3450</v>
      </c>
      <c r="FU66" t="s">
        <v>3451</v>
      </c>
      <c r="FY66" t="s">
        <v>3452</v>
      </c>
      <c r="GG66">
        <v>0</v>
      </c>
      <c r="GH66">
        <v>0</v>
      </c>
      <c r="GI66">
        <v>1</v>
      </c>
      <c r="GJ66" s="2">
        <v>1755.81</v>
      </c>
      <c r="GK66">
        <v>0</v>
      </c>
      <c r="GL66">
        <v>0</v>
      </c>
      <c r="GM66" s="2">
        <v>-1755.81</v>
      </c>
      <c r="HT66">
        <v>4400041011</v>
      </c>
      <c r="HV66" t="s">
        <v>3452</v>
      </c>
      <c r="IB66" t="s">
        <v>3449</v>
      </c>
    </row>
    <row r="67" spans="1:236" x14ac:dyDescent="0.3">
      <c r="A67" t="s">
        <v>126</v>
      </c>
      <c r="B67">
        <v>400076</v>
      </c>
      <c r="C67" t="s">
        <v>0</v>
      </c>
      <c r="D67">
        <v>825</v>
      </c>
      <c r="E67" t="s">
        <v>127</v>
      </c>
      <c r="F67">
        <v>400076006</v>
      </c>
      <c r="G67" t="s">
        <v>0</v>
      </c>
      <c r="I67" t="s">
        <v>1</v>
      </c>
      <c r="K67" s="1">
        <v>45246</v>
      </c>
      <c r="L67" s="2">
        <v>1409933.14</v>
      </c>
      <c r="M67" s="2">
        <v>1383207.12</v>
      </c>
      <c r="N67" s="2">
        <v>1409933.14</v>
      </c>
      <c r="O67" s="2">
        <v>1383207.12</v>
      </c>
      <c r="P67">
        <v>3332000528</v>
      </c>
      <c r="Q67" t="s">
        <v>3453</v>
      </c>
      <c r="R67" s="1">
        <v>45246</v>
      </c>
      <c r="T67" s="2">
        <v>-3014.66</v>
      </c>
      <c r="U67" t="s">
        <v>2</v>
      </c>
      <c r="V67" t="s">
        <v>1341</v>
      </c>
      <c r="X67" t="s">
        <v>176</v>
      </c>
      <c r="BS67" s="1">
        <v>45246</v>
      </c>
      <c r="BT67" s="1">
        <v>45246</v>
      </c>
      <c r="CB67" t="s">
        <v>3</v>
      </c>
      <c r="CJ67" t="s">
        <v>3</v>
      </c>
      <c r="CY67" s="1">
        <v>45246</v>
      </c>
      <c r="ED67" s="2">
        <v>-3014.66</v>
      </c>
      <c r="FR67">
        <v>715158035</v>
      </c>
      <c r="FS67" t="s">
        <v>3454</v>
      </c>
      <c r="FT67" t="s">
        <v>3455</v>
      </c>
      <c r="FU67" t="s">
        <v>3456</v>
      </c>
      <c r="FV67" t="s">
        <v>5</v>
      </c>
      <c r="FY67" t="s">
        <v>3457</v>
      </c>
      <c r="GG67">
        <v>0</v>
      </c>
      <c r="GH67">
        <v>0</v>
      </c>
      <c r="GI67">
        <v>1</v>
      </c>
      <c r="GJ67" s="2">
        <v>3014.66</v>
      </c>
      <c r="GK67">
        <v>0</v>
      </c>
      <c r="GL67">
        <v>0</v>
      </c>
      <c r="GM67" s="2">
        <v>-3014.66</v>
      </c>
      <c r="HT67">
        <v>4400041011</v>
      </c>
      <c r="HV67" t="s">
        <v>3457</v>
      </c>
      <c r="IB67" t="s">
        <v>3453</v>
      </c>
    </row>
    <row r="68" spans="1:236" x14ac:dyDescent="0.3">
      <c r="A68" t="s">
        <v>126</v>
      </c>
      <c r="B68">
        <v>400076</v>
      </c>
      <c r="C68" t="s">
        <v>0</v>
      </c>
      <c r="D68">
        <v>825</v>
      </c>
      <c r="E68" t="s">
        <v>127</v>
      </c>
      <c r="F68">
        <v>400076006</v>
      </c>
      <c r="G68" t="s">
        <v>0</v>
      </c>
      <c r="I68" t="s">
        <v>1</v>
      </c>
      <c r="K68" s="1">
        <v>45246</v>
      </c>
      <c r="L68" s="2">
        <v>1409933.14</v>
      </c>
      <c r="M68" s="2">
        <v>1383207.12</v>
      </c>
      <c r="N68" s="2">
        <v>1409933.14</v>
      </c>
      <c r="O68" s="2">
        <v>1383207.12</v>
      </c>
      <c r="P68">
        <v>3332000379</v>
      </c>
      <c r="Q68" t="s">
        <v>3458</v>
      </c>
      <c r="R68" s="1">
        <v>45246</v>
      </c>
      <c r="T68" s="2">
        <v>-4726.12</v>
      </c>
      <c r="U68" t="s">
        <v>2</v>
      </c>
      <c r="V68" t="s">
        <v>1341</v>
      </c>
      <c r="X68" t="s">
        <v>176</v>
      </c>
      <c r="BS68" s="1">
        <v>45246</v>
      </c>
      <c r="BT68" s="1">
        <v>45246</v>
      </c>
      <c r="CB68" t="s">
        <v>3</v>
      </c>
      <c r="CJ68" t="s">
        <v>3</v>
      </c>
      <c r="CY68" s="1">
        <v>45246</v>
      </c>
      <c r="ED68" s="2">
        <v>-4726.12</v>
      </c>
      <c r="FR68" t="s">
        <v>3459</v>
      </c>
      <c r="FS68" t="s">
        <v>3460</v>
      </c>
      <c r="FT68" t="s">
        <v>3461</v>
      </c>
      <c r="FU68" t="s">
        <v>3462</v>
      </c>
      <c r="FV68" t="s">
        <v>3463</v>
      </c>
      <c r="FY68" t="s">
        <v>3464</v>
      </c>
      <c r="GG68">
        <v>0</v>
      </c>
      <c r="GH68">
        <v>0</v>
      </c>
      <c r="GI68">
        <v>1</v>
      </c>
      <c r="GJ68" s="2">
        <v>4726.12</v>
      </c>
      <c r="GK68">
        <v>0</v>
      </c>
      <c r="GL68">
        <v>0</v>
      </c>
      <c r="GM68" s="2">
        <v>-4726.12</v>
      </c>
      <c r="HT68">
        <v>4400041011</v>
      </c>
      <c r="HV68" t="s">
        <v>3464</v>
      </c>
      <c r="IB68" t="s">
        <v>3458</v>
      </c>
    </row>
    <row r="69" spans="1:236" x14ac:dyDescent="0.3">
      <c r="A69" t="s">
        <v>126</v>
      </c>
      <c r="B69">
        <v>400076</v>
      </c>
      <c r="C69" t="s">
        <v>0</v>
      </c>
      <c r="D69">
        <v>825</v>
      </c>
      <c r="E69" t="s">
        <v>127</v>
      </c>
      <c r="F69">
        <v>400076006</v>
      </c>
      <c r="G69" t="s">
        <v>0</v>
      </c>
      <c r="I69" t="s">
        <v>1</v>
      </c>
      <c r="K69" s="1">
        <v>45246</v>
      </c>
      <c r="L69" s="2">
        <v>1409933.14</v>
      </c>
      <c r="M69" s="2">
        <v>1383207.12</v>
      </c>
      <c r="N69" s="2">
        <v>1409933.14</v>
      </c>
      <c r="O69" s="2">
        <v>1383207.12</v>
      </c>
      <c r="P69">
        <v>3332000386</v>
      </c>
      <c r="Q69" t="s">
        <v>3465</v>
      </c>
      <c r="R69" s="1">
        <v>45246</v>
      </c>
      <c r="T69" s="2">
        <v>-5413.97</v>
      </c>
      <c r="U69" t="s">
        <v>2</v>
      </c>
      <c r="V69" t="s">
        <v>1341</v>
      </c>
      <c r="X69" t="s">
        <v>165</v>
      </c>
      <c r="BS69" s="1">
        <v>45246</v>
      </c>
      <c r="BT69" s="1">
        <v>45246</v>
      </c>
      <c r="CB69" t="s">
        <v>3</v>
      </c>
      <c r="CJ69" t="s">
        <v>3</v>
      </c>
      <c r="CY69" s="1">
        <v>45246</v>
      </c>
      <c r="ED69" s="2">
        <v>-5413.97</v>
      </c>
      <c r="FR69" t="s">
        <v>3466</v>
      </c>
      <c r="FS69" t="s">
        <v>3135</v>
      </c>
      <c r="FT69" t="s">
        <v>3467</v>
      </c>
      <c r="FU69" t="s">
        <v>3468</v>
      </c>
      <c r="FV69" t="s">
        <v>3469</v>
      </c>
      <c r="FY69" t="s">
        <v>3470</v>
      </c>
      <c r="GG69">
        <v>0</v>
      </c>
      <c r="GH69">
        <v>0</v>
      </c>
      <c r="GI69">
        <v>1</v>
      </c>
      <c r="GJ69" s="2">
        <v>5413.97</v>
      </c>
      <c r="GK69">
        <v>0</v>
      </c>
      <c r="GL69">
        <v>0</v>
      </c>
      <c r="GM69" s="2">
        <v>-5413.97</v>
      </c>
      <c r="HT69">
        <v>4400041011</v>
      </c>
      <c r="HV69" t="s">
        <v>3470</v>
      </c>
      <c r="IB69" t="s">
        <v>3465</v>
      </c>
    </row>
    <row r="70" spans="1:236" x14ac:dyDescent="0.3">
      <c r="A70" t="s">
        <v>126</v>
      </c>
      <c r="B70">
        <v>400076</v>
      </c>
      <c r="C70" t="s">
        <v>0</v>
      </c>
      <c r="D70">
        <v>825</v>
      </c>
      <c r="E70" t="s">
        <v>127</v>
      </c>
      <c r="F70">
        <v>400076006</v>
      </c>
      <c r="G70" t="s">
        <v>0</v>
      </c>
      <c r="I70" t="s">
        <v>1</v>
      </c>
      <c r="K70" s="1">
        <v>45246</v>
      </c>
      <c r="L70" s="2">
        <v>1409933.14</v>
      </c>
      <c r="M70" s="2">
        <v>1383207.12</v>
      </c>
      <c r="N70" s="2">
        <v>1409933.14</v>
      </c>
      <c r="O70" s="2">
        <v>1383207.12</v>
      </c>
      <c r="P70">
        <v>3332000526</v>
      </c>
      <c r="Q70" t="s">
        <v>3471</v>
      </c>
      <c r="R70" s="1">
        <v>45246</v>
      </c>
      <c r="T70" s="2">
        <v>-7776.04</v>
      </c>
      <c r="U70" t="s">
        <v>2</v>
      </c>
      <c r="V70" t="s">
        <v>1341</v>
      </c>
      <c r="X70" t="s">
        <v>176</v>
      </c>
      <c r="BS70" s="1">
        <v>45246</v>
      </c>
      <c r="BT70" s="1">
        <v>45246</v>
      </c>
      <c r="CB70" t="s">
        <v>3</v>
      </c>
      <c r="CJ70" t="s">
        <v>3</v>
      </c>
      <c r="CY70" s="1">
        <v>45246</v>
      </c>
      <c r="ED70" s="2">
        <v>-7776.04</v>
      </c>
      <c r="FR70">
        <v>7106000254</v>
      </c>
      <c r="FS70" t="s">
        <v>2674</v>
      </c>
      <c r="FT70" t="s">
        <v>3472</v>
      </c>
      <c r="FU70" t="s">
        <v>3473</v>
      </c>
      <c r="FY70" t="s">
        <v>3474</v>
      </c>
      <c r="GG70">
        <v>0</v>
      </c>
      <c r="GH70">
        <v>0</v>
      </c>
      <c r="GI70">
        <v>1</v>
      </c>
      <c r="GJ70" s="2">
        <v>7776.04</v>
      </c>
      <c r="GK70">
        <v>0</v>
      </c>
      <c r="GL70">
        <v>0</v>
      </c>
      <c r="GM70" s="2">
        <v>-7776.04</v>
      </c>
      <c r="HT70">
        <v>4400041011</v>
      </c>
      <c r="HV70" t="s">
        <v>3474</v>
      </c>
      <c r="IB70" t="s">
        <v>3471</v>
      </c>
    </row>
    <row r="71" spans="1:236" x14ac:dyDescent="0.3">
      <c r="A71" t="s">
        <v>126</v>
      </c>
      <c r="B71">
        <v>400076</v>
      </c>
      <c r="C71" t="s">
        <v>0</v>
      </c>
      <c r="D71">
        <v>825</v>
      </c>
      <c r="E71" t="s">
        <v>127</v>
      </c>
      <c r="F71">
        <v>400076006</v>
      </c>
      <c r="G71" t="s">
        <v>0</v>
      </c>
      <c r="I71" t="s">
        <v>1</v>
      </c>
      <c r="K71" s="1">
        <v>45246</v>
      </c>
      <c r="L71" s="2">
        <v>1409933.14</v>
      </c>
      <c r="M71" s="2">
        <v>1383207.12</v>
      </c>
      <c r="N71" s="2">
        <v>1409933.14</v>
      </c>
      <c r="O71" s="2">
        <v>1383207.12</v>
      </c>
      <c r="P71">
        <v>3332000467</v>
      </c>
      <c r="Q71" t="s">
        <v>3475</v>
      </c>
      <c r="R71" s="1">
        <v>45246</v>
      </c>
      <c r="T71" s="2">
        <v>-9715.68</v>
      </c>
      <c r="U71" t="s">
        <v>2</v>
      </c>
      <c r="V71" t="s">
        <v>1341</v>
      </c>
      <c r="X71" t="s">
        <v>176</v>
      </c>
      <c r="BS71" s="1">
        <v>45246</v>
      </c>
      <c r="BT71" s="1">
        <v>45246</v>
      </c>
      <c r="CB71" t="s">
        <v>3</v>
      </c>
      <c r="CJ71" t="s">
        <v>3</v>
      </c>
      <c r="CY71" s="1">
        <v>45246</v>
      </c>
      <c r="ED71" s="2">
        <v>-9715.68</v>
      </c>
      <c r="FR71">
        <v>7.7800103391999998E+21</v>
      </c>
      <c r="FS71" t="s">
        <v>3476</v>
      </c>
      <c r="FT71" t="s">
        <v>3477</v>
      </c>
      <c r="FU71" t="s">
        <v>3478</v>
      </c>
      <c r="FV71" t="s">
        <v>3479</v>
      </c>
      <c r="FY71" t="s">
        <v>3480</v>
      </c>
      <c r="GG71">
        <v>0</v>
      </c>
      <c r="GH71">
        <v>0</v>
      </c>
      <c r="GI71">
        <v>1</v>
      </c>
      <c r="GJ71" s="2">
        <v>9715.68</v>
      </c>
      <c r="GK71">
        <v>0</v>
      </c>
      <c r="GL71">
        <v>0</v>
      </c>
      <c r="GM71" s="2">
        <v>-9715.68</v>
      </c>
      <c r="HT71">
        <v>4400041011</v>
      </c>
      <c r="HV71" t="s">
        <v>3480</v>
      </c>
      <c r="IB71" t="s">
        <v>3475</v>
      </c>
    </row>
    <row r="72" spans="1:236" x14ac:dyDescent="0.3">
      <c r="A72" t="s">
        <v>126</v>
      </c>
      <c r="B72">
        <v>400076</v>
      </c>
      <c r="C72" t="s">
        <v>0</v>
      </c>
      <c r="D72">
        <v>825</v>
      </c>
      <c r="E72" t="s">
        <v>127</v>
      </c>
      <c r="F72">
        <v>400076006</v>
      </c>
      <c r="G72" t="s">
        <v>0</v>
      </c>
      <c r="I72" t="s">
        <v>1</v>
      </c>
      <c r="K72" s="1">
        <v>45246</v>
      </c>
      <c r="L72" s="2">
        <v>1409933.14</v>
      </c>
      <c r="M72" s="2">
        <v>1383207.12</v>
      </c>
      <c r="N72" s="2">
        <v>1409933.14</v>
      </c>
      <c r="O72" s="2">
        <v>1383207.12</v>
      </c>
      <c r="P72">
        <v>3332000287</v>
      </c>
      <c r="Q72" t="s">
        <v>3481</v>
      </c>
      <c r="R72" s="1">
        <v>45246</v>
      </c>
      <c r="T72" s="2">
        <v>-10693.55</v>
      </c>
      <c r="U72" t="s">
        <v>2</v>
      </c>
      <c r="V72" t="s">
        <v>1341</v>
      </c>
      <c r="X72" t="s">
        <v>176</v>
      </c>
      <c r="BS72" s="1">
        <v>45246</v>
      </c>
      <c r="BT72" s="1">
        <v>45246</v>
      </c>
      <c r="CB72" t="s">
        <v>3</v>
      </c>
      <c r="CJ72" t="s">
        <v>3</v>
      </c>
      <c r="CY72" s="1">
        <v>45246</v>
      </c>
      <c r="ED72" s="2">
        <v>-10693.55</v>
      </c>
      <c r="FR72">
        <v>7.7800103391999998E+21</v>
      </c>
      <c r="FS72" t="s">
        <v>3476</v>
      </c>
      <c r="FT72" t="s">
        <v>3477</v>
      </c>
      <c r="FU72" t="s">
        <v>3478</v>
      </c>
      <c r="FV72" t="s">
        <v>3479</v>
      </c>
      <c r="FY72" t="s">
        <v>3480</v>
      </c>
      <c r="GG72">
        <v>0</v>
      </c>
      <c r="GH72">
        <v>0</v>
      </c>
      <c r="GI72">
        <v>1</v>
      </c>
      <c r="GJ72" s="2">
        <v>10693.55</v>
      </c>
      <c r="GK72">
        <v>0</v>
      </c>
      <c r="GL72">
        <v>0</v>
      </c>
      <c r="GM72" s="2">
        <v>-10693.55</v>
      </c>
      <c r="HT72">
        <v>4400041011</v>
      </c>
      <c r="HV72" t="s">
        <v>3480</v>
      </c>
      <c r="IB72" t="s">
        <v>3481</v>
      </c>
    </row>
    <row r="73" spans="1:236" x14ac:dyDescent="0.3">
      <c r="A73" t="s">
        <v>126</v>
      </c>
      <c r="B73">
        <v>400076</v>
      </c>
      <c r="C73" t="s">
        <v>0</v>
      </c>
      <c r="D73">
        <v>825</v>
      </c>
      <c r="E73" t="s">
        <v>127</v>
      </c>
      <c r="F73">
        <v>400076006</v>
      </c>
      <c r="G73" t="s">
        <v>0</v>
      </c>
      <c r="I73" t="s">
        <v>1</v>
      </c>
      <c r="K73" s="1">
        <v>45247</v>
      </c>
      <c r="L73" s="2">
        <v>1383207.12</v>
      </c>
      <c r="M73" s="2">
        <v>1401810.89</v>
      </c>
      <c r="N73" s="2">
        <v>1383207.12</v>
      </c>
      <c r="O73" s="2">
        <v>1401810.89</v>
      </c>
      <c r="P73">
        <v>3332103015</v>
      </c>
      <c r="Q73" t="s">
        <v>3482</v>
      </c>
      <c r="R73" s="1">
        <v>45247</v>
      </c>
      <c r="T73" s="2">
        <v>23052.959999999999</v>
      </c>
      <c r="U73" t="s">
        <v>2</v>
      </c>
      <c r="V73" t="s">
        <v>1328</v>
      </c>
      <c r="X73" t="s">
        <v>3483</v>
      </c>
      <c r="AV73" t="s">
        <v>3484</v>
      </c>
      <c r="AW73" t="s">
        <v>3485</v>
      </c>
      <c r="AX73" t="s">
        <v>3486</v>
      </c>
      <c r="AY73" t="s">
        <v>3487</v>
      </c>
      <c r="BB73" t="s">
        <v>3488</v>
      </c>
      <c r="BS73" s="1">
        <v>45247</v>
      </c>
      <c r="BT73" s="1">
        <v>45247</v>
      </c>
      <c r="CB73" t="s">
        <v>3</v>
      </c>
      <c r="CJ73" t="s">
        <v>3</v>
      </c>
      <c r="CY73" s="1">
        <v>45247</v>
      </c>
      <c r="ED73" s="2">
        <v>23052.959999999999</v>
      </c>
      <c r="GG73">
        <v>1</v>
      </c>
      <c r="GH73" s="2">
        <v>23052.959999999999</v>
      </c>
      <c r="GI73">
        <v>0</v>
      </c>
      <c r="GJ73">
        <v>0</v>
      </c>
      <c r="GK73">
        <v>0</v>
      </c>
      <c r="GL73">
        <v>0</v>
      </c>
      <c r="GM73" s="2">
        <v>23052.959999999999</v>
      </c>
      <c r="HT73">
        <v>400076006</v>
      </c>
      <c r="HW73" t="s">
        <v>3484</v>
      </c>
      <c r="IB73" t="s">
        <v>3482</v>
      </c>
    </row>
    <row r="74" spans="1:236" x14ac:dyDescent="0.3">
      <c r="A74" t="s">
        <v>126</v>
      </c>
      <c r="B74">
        <v>400076</v>
      </c>
      <c r="C74" t="s">
        <v>0</v>
      </c>
      <c r="D74">
        <v>825</v>
      </c>
      <c r="E74" t="s">
        <v>127</v>
      </c>
      <c r="F74">
        <v>400076006</v>
      </c>
      <c r="G74" t="s">
        <v>0</v>
      </c>
      <c r="I74" t="s">
        <v>1</v>
      </c>
      <c r="K74" s="1">
        <v>45247</v>
      </c>
      <c r="L74" s="2">
        <v>1383207.12</v>
      </c>
      <c r="M74" s="2">
        <v>1401810.89</v>
      </c>
      <c r="N74" s="2">
        <v>1383207.12</v>
      </c>
      <c r="O74" s="2">
        <v>1401810.89</v>
      </c>
      <c r="P74">
        <v>3332103576</v>
      </c>
      <c r="Q74" t="s">
        <v>3489</v>
      </c>
      <c r="R74" s="1">
        <v>45247</v>
      </c>
      <c r="T74" s="2">
        <v>4015.19</v>
      </c>
      <c r="U74" t="s">
        <v>2</v>
      </c>
      <c r="V74" t="s">
        <v>1328</v>
      </c>
      <c r="X74" t="s">
        <v>3490</v>
      </c>
      <c r="AV74" t="s">
        <v>3491</v>
      </c>
      <c r="AW74" t="s">
        <v>3163</v>
      </c>
      <c r="AX74" t="s">
        <v>3492</v>
      </c>
      <c r="AY74" t="s">
        <v>3493</v>
      </c>
      <c r="BB74" t="s">
        <v>3491</v>
      </c>
      <c r="BS74" s="1">
        <v>45247</v>
      </c>
      <c r="BT74" s="1">
        <v>45247</v>
      </c>
      <c r="CB74" t="s">
        <v>3</v>
      </c>
      <c r="CJ74" t="s">
        <v>3</v>
      </c>
      <c r="CY74" s="1">
        <v>45247</v>
      </c>
      <c r="ED74" s="2">
        <v>4015.19</v>
      </c>
      <c r="GG74">
        <v>1</v>
      </c>
      <c r="GH74" s="2">
        <v>4015.19</v>
      </c>
      <c r="GI74">
        <v>0</v>
      </c>
      <c r="GJ74">
        <v>0</v>
      </c>
      <c r="GK74">
        <v>0</v>
      </c>
      <c r="GL74">
        <v>0</v>
      </c>
      <c r="GM74" s="2">
        <v>4015.19</v>
      </c>
      <c r="HT74">
        <v>400076006</v>
      </c>
      <c r="HW74" t="s">
        <v>3491</v>
      </c>
      <c r="IB74" t="s">
        <v>3489</v>
      </c>
    </row>
    <row r="75" spans="1:236" x14ac:dyDescent="0.3">
      <c r="A75" t="s">
        <v>126</v>
      </c>
      <c r="B75">
        <v>400076</v>
      </c>
      <c r="C75" t="s">
        <v>0</v>
      </c>
      <c r="D75">
        <v>825</v>
      </c>
      <c r="E75" t="s">
        <v>127</v>
      </c>
      <c r="F75">
        <v>400076006</v>
      </c>
      <c r="G75" t="s">
        <v>0</v>
      </c>
      <c r="I75" t="s">
        <v>1</v>
      </c>
      <c r="K75" s="1">
        <v>45247</v>
      </c>
      <c r="L75" s="2">
        <v>1383207.12</v>
      </c>
      <c r="M75" s="2">
        <v>1401810.89</v>
      </c>
      <c r="N75" s="2">
        <v>1383207.12</v>
      </c>
      <c r="O75" s="2">
        <v>1401810.89</v>
      </c>
      <c r="P75">
        <v>3332101669</v>
      </c>
      <c r="Q75" t="s">
        <v>3494</v>
      </c>
      <c r="R75" s="1">
        <v>45247</v>
      </c>
      <c r="T75">
        <v>349.74</v>
      </c>
      <c r="U75" t="s">
        <v>2</v>
      </c>
      <c r="V75" t="s">
        <v>1336</v>
      </c>
      <c r="X75" t="s">
        <v>3495</v>
      </c>
      <c r="BB75" t="s">
        <v>1349</v>
      </c>
      <c r="BS75" s="1">
        <v>45247</v>
      </c>
      <c r="BT75" s="1">
        <v>45246</v>
      </c>
      <c r="CB75" t="s">
        <v>3</v>
      </c>
      <c r="CJ75" t="s">
        <v>3</v>
      </c>
      <c r="CY75" s="1">
        <v>45246</v>
      </c>
      <c r="ED75">
        <v>349.74</v>
      </c>
      <c r="FS75" t="s">
        <v>0</v>
      </c>
      <c r="FT75" t="s">
        <v>1348</v>
      </c>
      <c r="FU75" t="s">
        <v>1347</v>
      </c>
      <c r="FV75" t="s">
        <v>1346</v>
      </c>
      <c r="GG75">
        <v>1</v>
      </c>
      <c r="GH75">
        <v>349.74</v>
      </c>
      <c r="GI75">
        <v>0</v>
      </c>
      <c r="GJ75">
        <v>0</v>
      </c>
      <c r="GK75">
        <v>0</v>
      </c>
      <c r="GL75">
        <v>0</v>
      </c>
      <c r="GM75">
        <v>349.74</v>
      </c>
      <c r="HT75">
        <v>400076006</v>
      </c>
      <c r="IB75" t="s">
        <v>3494</v>
      </c>
    </row>
    <row r="76" spans="1:236" x14ac:dyDescent="0.3">
      <c r="A76" t="s">
        <v>126</v>
      </c>
      <c r="B76">
        <v>400076</v>
      </c>
      <c r="C76" t="s">
        <v>0</v>
      </c>
      <c r="D76">
        <v>825</v>
      </c>
      <c r="E76" t="s">
        <v>127</v>
      </c>
      <c r="F76">
        <v>400076006</v>
      </c>
      <c r="G76" t="s">
        <v>0</v>
      </c>
      <c r="I76" t="s">
        <v>1</v>
      </c>
      <c r="K76" s="1">
        <v>45247</v>
      </c>
      <c r="L76" s="2">
        <v>1383207.12</v>
      </c>
      <c r="M76" s="2">
        <v>1401810.89</v>
      </c>
      <c r="N76" s="2">
        <v>1383207.12</v>
      </c>
      <c r="O76" s="2">
        <v>1401810.89</v>
      </c>
      <c r="P76">
        <v>3332102664</v>
      </c>
      <c r="Q76" t="s">
        <v>3496</v>
      </c>
      <c r="R76" s="1">
        <v>45247</v>
      </c>
      <c r="T76" s="2">
        <v>-8814.1200000000008</v>
      </c>
      <c r="U76" t="s">
        <v>2</v>
      </c>
      <c r="V76" t="s">
        <v>1341</v>
      </c>
      <c r="X76" t="s">
        <v>176</v>
      </c>
      <c r="BS76" s="1">
        <v>45247</v>
      </c>
      <c r="BT76" s="1">
        <v>45247</v>
      </c>
      <c r="CB76" t="s">
        <v>3</v>
      </c>
      <c r="CJ76" t="s">
        <v>3</v>
      </c>
      <c r="CY76" s="1">
        <v>45247</v>
      </c>
      <c r="ED76" s="2">
        <v>-8814.1200000000008</v>
      </c>
      <c r="FR76">
        <v>911926307</v>
      </c>
      <c r="FS76" t="s">
        <v>3437</v>
      </c>
      <c r="FT76" t="s">
        <v>3438</v>
      </c>
      <c r="FU76" t="s">
        <v>1364</v>
      </c>
      <c r="FV76" t="s">
        <v>5</v>
      </c>
      <c r="FY76" t="s">
        <v>3439</v>
      </c>
      <c r="GG76">
        <v>0</v>
      </c>
      <c r="GH76">
        <v>0</v>
      </c>
      <c r="GI76">
        <v>1</v>
      </c>
      <c r="GJ76" s="2">
        <v>8814.1200000000008</v>
      </c>
      <c r="GK76">
        <v>0</v>
      </c>
      <c r="GL76">
        <v>0</v>
      </c>
      <c r="GM76" s="2">
        <v>-8814.1200000000008</v>
      </c>
      <c r="HT76">
        <v>4400041011</v>
      </c>
      <c r="HV76" t="s">
        <v>3439</v>
      </c>
      <c r="IB76" t="s">
        <v>3496</v>
      </c>
    </row>
    <row r="77" spans="1:236" x14ac:dyDescent="0.3">
      <c r="A77" t="s">
        <v>126</v>
      </c>
      <c r="B77">
        <v>400076</v>
      </c>
      <c r="C77" t="s">
        <v>0</v>
      </c>
      <c r="D77">
        <v>825</v>
      </c>
      <c r="E77" t="s">
        <v>127</v>
      </c>
      <c r="F77">
        <v>400076006</v>
      </c>
      <c r="G77" t="s">
        <v>0</v>
      </c>
      <c r="I77" t="s">
        <v>1</v>
      </c>
      <c r="K77" s="1">
        <v>45250</v>
      </c>
      <c r="L77" s="2">
        <v>1401810.89</v>
      </c>
      <c r="M77" s="2">
        <v>1410966.58</v>
      </c>
      <c r="N77" s="2">
        <v>1401810.89</v>
      </c>
      <c r="O77" s="2">
        <v>1410966.58</v>
      </c>
      <c r="P77">
        <v>3332404530</v>
      </c>
      <c r="Q77" t="s">
        <v>3497</v>
      </c>
      <c r="R77" s="1">
        <v>45250</v>
      </c>
      <c r="T77" s="2">
        <v>6422.62</v>
      </c>
      <c r="U77" t="s">
        <v>2</v>
      </c>
      <c r="V77" t="s">
        <v>1328</v>
      </c>
      <c r="X77" t="s">
        <v>3498</v>
      </c>
      <c r="AV77" t="s">
        <v>2761</v>
      </c>
      <c r="AW77" t="s">
        <v>2762</v>
      </c>
      <c r="AX77" t="s">
        <v>2763</v>
      </c>
      <c r="AY77" t="s">
        <v>2764</v>
      </c>
      <c r="BB77" t="s">
        <v>2761</v>
      </c>
      <c r="BS77" s="1">
        <v>45250</v>
      </c>
      <c r="BT77" s="1">
        <v>45250</v>
      </c>
      <c r="CB77" t="s">
        <v>3</v>
      </c>
      <c r="CJ77" t="s">
        <v>3</v>
      </c>
      <c r="CY77" s="1">
        <v>45250</v>
      </c>
      <c r="ED77" s="2">
        <v>6422.62</v>
      </c>
      <c r="GG77">
        <v>1</v>
      </c>
      <c r="GH77" s="2">
        <v>6422.62</v>
      </c>
      <c r="GI77">
        <v>0</v>
      </c>
      <c r="GJ77">
        <v>0</v>
      </c>
      <c r="GK77">
        <v>0</v>
      </c>
      <c r="GL77">
        <v>0</v>
      </c>
      <c r="GM77" s="2">
        <v>6422.62</v>
      </c>
      <c r="HT77">
        <v>400076006</v>
      </c>
      <c r="HW77" t="s">
        <v>2761</v>
      </c>
      <c r="IB77" t="s">
        <v>3497</v>
      </c>
    </row>
    <row r="78" spans="1:236" x14ac:dyDescent="0.3">
      <c r="A78" t="s">
        <v>126</v>
      </c>
      <c r="B78">
        <v>400076</v>
      </c>
      <c r="C78" t="s">
        <v>0</v>
      </c>
      <c r="D78">
        <v>825</v>
      </c>
      <c r="E78" t="s">
        <v>127</v>
      </c>
      <c r="F78">
        <v>400076006</v>
      </c>
      <c r="G78" t="s">
        <v>0</v>
      </c>
      <c r="I78" t="s">
        <v>1</v>
      </c>
      <c r="K78" s="1">
        <v>45250</v>
      </c>
      <c r="L78" s="2">
        <v>1401810.89</v>
      </c>
      <c r="M78" s="2">
        <v>1410966.58</v>
      </c>
      <c r="N78" s="2">
        <v>1401810.89</v>
      </c>
      <c r="O78" s="2">
        <v>1410966.58</v>
      </c>
      <c r="P78">
        <v>3332403238</v>
      </c>
      <c r="Q78">
        <v>2023112000528380</v>
      </c>
      <c r="R78" s="1">
        <v>45250</v>
      </c>
      <c r="T78" s="2">
        <v>1733.07</v>
      </c>
      <c r="U78" t="s">
        <v>2</v>
      </c>
      <c r="V78" t="s">
        <v>1328</v>
      </c>
      <c r="X78" t="s">
        <v>3499</v>
      </c>
      <c r="AV78" t="s">
        <v>3500</v>
      </c>
      <c r="AW78" t="s">
        <v>2731</v>
      </c>
      <c r="AX78" t="s">
        <v>3501</v>
      </c>
      <c r="AY78" t="s">
        <v>1329</v>
      </c>
      <c r="BB78" t="s">
        <v>3502</v>
      </c>
      <c r="BS78" s="1">
        <v>45250</v>
      </c>
      <c r="BT78" s="1">
        <v>45250</v>
      </c>
      <c r="CB78" t="s">
        <v>3</v>
      </c>
      <c r="CJ78" t="s">
        <v>3</v>
      </c>
      <c r="CY78" s="1">
        <v>45250</v>
      </c>
      <c r="ED78" s="2">
        <v>1733.07</v>
      </c>
      <c r="GG78">
        <v>1</v>
      </c>
      <c r="GH78" s="2">
        <v>1733.07</v>
      </c>
      <c r="GI78">
        <v>0</v>
      </c>
      <c r="GJ78">
        <v>0</v>
      </c>
      <c r="GK78">
        <v>0</v>
      </c>
      <c r="GL78">
        <v>0</v>
      </c>
      <c r="GM78" s="2">
        <v>1733.07</v>
      </c>
      <c r="HT78">
        <v>400076006</v>
      </c>
      <c r="HW78" t="s">
        <v>3500</v>
      </c>
      <c r="IB78">
        <v>2023112000528380</v>
      </c>
    </row>
    <row r="79" spans="1:236" x14ac:dyDescent="0.3">
      <c r="A79" t="s">
        <v>126</v>
      </c>
      <c r="B79">
        <v>400076</v>
      </c>
      <c r="C79" t="s">
        <v>0</v>
      </c>
      <c r="D79">
        <v>825</v>
      </c>
      <c r="E79" t="s">
        <v>127</v>
      </c>
      <c r="F79">
        <v>400076006</v>
      </c>
      <c r="G79" t="s">
        <v>0</v>
      </c>
      <c r="I79" t="s">
        <v>1</v>
      </c>
      <c r="K79" s="1">
        <v>45250</v>
      </c>
      <c r="L79" s="2">
        <v>1401810.89</v>
      </c>
      <c r="M79" s="2">
        <v>1410966.58</v>
      </c>
      <c r="N79" s="2">
        <v>1401810.89</v>
      </c>
      <c r="O79" s="2">
        <v>1410966.58</v>
      </c>
      <c r="P79">
        <v>3332404446</v>
      </c>
      <c r="Q79">
        <v>2230203</v>
      </c>
      <c r="R79" s="1">
        <v>45250</v>
      </c>
      <c r="T79" s="2">
        <v>1000</v>
      </c>
      <c r="U79" t="s">
        <v>2</v>
      </c>
      <c r="V79" t="s">
        <v>1328</v>
      </c>
      <c r="AV79" t="s">
        <v>3503</v>
      </c>
      <c r="AW79" t="s">
        <v>3504</v>
      </c>
      <c r="AX79" t="s">
        <v>3505</v>
      </c>
      <c r="BB79" t="s">
        <v>3503</v>
      </c>
      <c r="BS79" s="1">
        <v>45250</v>
      </c>
      <c r="BT79" s="1">
        <v>45250</v>
      </c>
      <c r="CB79" t="s">
        <v>3</v>
      </c>
      <c r="CJ79" t="s">
        <v>3</v>
      </c>
      <c r="CY79" s="1">
        <v>45250</v>
      </c>
      <c r="ED79" s="2">
        <v>1000</v>
      </c>
      <c r="GG79">
        <v>1</v>
      </c>
      <c r="GH79" s="2">
        <v>1000</v>
      </c>
      <c r="GI79">
        <v>0</v>
      </c>
      <c r="GJ79">
        <v>0</v>
      </c>
      <c r="GK79">
        <v>0</v>
      </c>
      <c r="GL79">
        <v>0</v>
      </c>
      <c r="GM79" s="2">
        <v>1000</v>
      </c>
      <c r="HT79">
        <v>400076006</v>
      </c>
      <c r="HW79" t="s">
        <v>3503</v>
      </c>
      <c r="IB79">
        <v>2230203</v>
      </c>
    </row>
    <row r="80" spans="1:236" x14ac:dyDescent="0.3">
      <c r="A80" t="s">
        <v>126</v>
      </c>
      <c r="B80">
        <v>400076</v>
      </c>
      <c r="C80" t="s">
        <v>0</v>
      </c>
      <c r="D80">
        <v>825</v>
      </c>
      <c r="E80" t="s">
        <v>127</v>
      </c>
      <c r="F80">
        <v>400076006</v>
      </c>
      <c r="G80" t="s">
        <v>0</v>
      </c>
      <c r="I80" t="s">
        <v>1</v>
      </c>
      <c r="K80" s="1">
        <v>45251</v>
      </c>
      <c r="L80" s="2">
        <v>1410966.58</v>
      </c>
      <c r="M80" s="2">
        <v>1389791.29</v>
      </c>
      <c r="N80" s="2">
        <v>1410966.58</v>
      </c>
      <c r="O80" s="2">
        <v>1389791.29</v>
      </c>
      <c r="P80">
        <v>3332502554</v>
      </c>
      <c r="Q80" t="s">
        <v>3506</v>
      </c>
      <c r="R80" s="1">
        <v>45251</v>
      </c>
      <c r="T80" s="2">
        <v>4364.04</v>
      </c>
      <c r="U80" t="s">
        <v>2</v>
      </c>
      <c r="V80" t="s">
        <v>1328</v>
      </c>
      <c r="X80" t="s">
        <v>3507</v>
      </c>
      <c r="AV80" t="s">
        <v>3260</v>
      </c>
      <c r="AW80" t="s">
        <v>331</v>
      </c>
      <c r="AX80" t="s">
        <v>3261</v>
      </c>
      <c r="AY80" t="s">
        <v>3262</v>
      </c>
      <c r="BB80" t="s">
        <v>3263</v>
      </c>
      <c r="BS80" s="1">
        <v>45251</v>
      </c>
      <c r="BT80" s="1">
        <v>45251</v>
      </c>
      <c r="CB80" t="s">
        <v>3</v>
      </c>
      <c r="CJ80" t="s">
        <v>3</v>
      </c>
      <c r="CY80" s="1">
        <v>45251</v>
      </c>
      <c r="ED80" s="2">
        <v>4364.04</v>
      </c>
      <c r="GG80">
        <v>1</v>
      </c>
      <c r="GH80" s="2">
        <v>4364.04</v>
      </c>
      <c r="GI80">
        <v>0</v>
      </c>
      <c r="GJ80">
        <v>0</v>
      </c>
      <c r="GK80">
        <v>0</v>
      </c>
      <c r="GL80">
        <v>0</v>
      </c>
      <c r="GM80" s="2">
        <v>4364.04</v>
      </c>
      <c r="HT80">
        <v>400076006</v>
      </c>
      <c r="HW80" t="s">
        <v>3260</v>
      </c>
      <c r="IB80" t="s">
        <v>3506</v>
      </c>
    </row>
    <row r="81" spans="1:236" x14ac:dyDescent="0.3">
      <c r="A81" t="s">
        <v>126</v>
      </c>
      <c r="B81">
        <v>400076</v>
      </c>
      <c r="C81" t="s">
        <v>0</v>
      </c>
      <c r="D81">
        <v>825</v>
      </c>
      <c r="E81" t="s">
        <v>127</v>
      </c>
      <c r="F81">
        <v>400076006</v>
      </c>
      <c r="G81" t="s">
        <v>0</v>
      </c>
      <c r="I81" t="s">
        <v>1</v>
      </c>
      <c r="K81" s="1">
        <v>45251</v>
      </c>
      <c r="L81" s="2">
        <v>1410966.58</v>
      </c>
      <c r="M81" s="2">
        <v>1389791.29</v>
      </c>
      <c r="N81" s="2">
        <v>1410966.58</v>
      </c>
      <c r="O81" s="2">
        <v>1389791.29</v>
      </c>
      <c r="P81">
        <v>3332502516</v>
      </c>
      <c r="Q81" t="s">
        <v>3508</v>
      </c>
      <c r="R81" s="1">
        <v>45251</v>
      </c>
      <c r="T81" s="2">
        <v>2007</v>
      </c>
      <c r="U81" t="s">
        <v>2</v>
      </c>
      <c r="V81" t="s">
        <v>1328</v>
      </c>
      <c r="X81" t="s">
        <v>3509</v>
      </c>
      <c r="AV81" t="s">
        <v>1359</v>
      </c>
      <c r="AW81" t="s">
        <v>1362</v>
      </c>
      <c r="AX81" t="s">
        <v>1361</v>
      </c>
      <c r="AY81" t="s">
        <v>1360</v>
      </c>
      <c r="BB81" t="s">
        <v>1359</v>
      </c>
      <c r="BS81" s="1">
        <v>45251</v>
      </c>
      <c r="BT81" s="1">
        <v>45251</v>
      </c>
      <c r="CB81" t="s">
        <v>3</v>
      </c>
      <c r="CJ81" t="s">
        <v>3</v>
      </c>
      <c r="CY81" s="1">
        <v>45251</v>
      </c>
      <c r="ED81" s="2">
        <v>2007</v>
      </c>
      <c r="GG81">
        <v>1</v>
      </c>
      <c r="GH81" s="2">
        <v>2007</v>
      </c>
      <c r="GI81">
        <v>0</v>
      </c>
      <c r="GJ81">
        <v>0</v>
      </c>
      <c r="GK81">
        <v>0</v>
      </c>
      <c r="GL81">
        <v>0</v>
      </c>
      <c r="GM81" s="2">
        <v>2007</v>
      </c>
      <c r="HT81">
        <v>400076006</v>
      </c>
      <c r="HW81" t="s">
        <v>1359</v>
      </c>
      <c r="IB81" t="s">
        <v>3508</v>
      </c>
    </row>
    <row r="82" spans="1:236" x14ac:dyDescent="0.3">
      <c r="A82" t="s">
        <v>126</v>
      </c>
      <c r="B82">
        <v>400076</v>
      </c>
      <c r="C82" t="s">
        <v>0</v>
      </c>
      <c r="D82">
        <v>825</v>
      </c>
      <c r="E82" t="s">
        <v>127</v>
      </c>
      <c r="F82">
        <v>400076006</v>
      </c>
      <c r="G82" t="s">
        <v>0</v>
      </c>
      <c r="I82" t="s">
        <v>1</v>
      </c>
      <c r="K82" s="1">
        <v>45251</v>
      </c>
      <c r="L82" s="2">
        <v>1410966.58</v>
      </c>
      <c r="M82" s="2">
        <v>1389791.29</v>
      </c>
      <c r="N82" s="2">
        <v>1410966.58</v>
      </c>
      <c r="O82" s="2">
        <v>1389791.29</v>
      </c>
      <c r="P82">
        <v>3332501038</v>
      </c>
      <c r="Q82" t="s">
        <v>3510</v>
      </c>
      <c r="R82" s="1">
        <v>45251</v>
      </c>
      <c r="T82" s="2">
        <v>1546.88</v>
      </c>
      <c r="U82" t="s">
        <v>2</v>
      </c>
      <c r="V82" t="s">
        <v>1336</v>
      </c>
      <c r="X82" t="s">
        <v>3511</v>
      </c>
      <c r="BB82" t="s">
        <v>1349</v>
      </c>
      <c r="BS82" s="1">
        <v>45251</v>
      </c>
      <c r="BT82" s="1">
        <v>45250</v>
      </c>
      <c r="CB82" t="s">
        <v>3</v>
      </c>
      <c r="CJ82" t="s">
        <v>3</v>
      </c>
      <c r="CY82" s="1">
        <v>45250</v>
      </c>
      <c r="ED82" s="2">
        <v>1546.88</v>
      </c>
      <c r="FS82" t="s">
        <v>0</v>
      </c>
      <c r="FT82" t="s">
        <v>1348</v>
      </c>
      <c r="FU82" t="s">
        <v>1347</v>
      </c>
      <c r="FV82" t="s">
        <v>1346</v>
      </c>
      <c r="GG82">
        <v>1</v>
      </c>
      <c r="GH82" s="2">
        <v>1546.88</v>
      </c>
      <c r="GI82">
        <v>0</v>
      </c>
      <c r="GJ82">
        <v>0</v>
      </c>
      <c r="GK82">
        <v>0</v>
      </c>
      <c r="GL82">
        <v>0</v>
      </c>
      <c r="GM82" s="2">
        <v>1546.88</v>
      </c>
      <c r="HT82">
        <v>400076006</v>
      </c>
      <c r="IB82" t="s">
        <v>3510</v>
      </c>
    </row>
    <row r="83" spans="1:236" x14ac:dyDescent="0.3">
      <c r="A83" t="s">
        <v>126</v>
      </c>
      <c r="B83">
        <v>400076</v>
      </c>
      <c r="C83" t="s">
        <v>0</v>
      </c>
      <c r="D83">
        <v>825</v>
      </c>
      <c r="E83" t="s">
        <v>127</v>
      </c>
      <c r="F83">
        <v>400076006</v>
      </c>
      <c r="G83" t="s">
        <v>0</v>
      </c>
      <c r="I83" t="s">
        <v>1</v>
      </c>
      <c r="K83" s="1">
        <v>45251</v>
      </c>
      <c r="L83" s="2">
        <v>1410966.58</v>
      </c>
      <c r="M83" s="2">
        <v>1389791.29</v>
      </c>
      <c r="N83" s="2">
        <v>1410966.58</v>
      </c>
      <c r="O83" s="2">
        <v>1389791.29</v>
      </c>
      <c r="P83">
        <v>3332502180</v>
      </c>
      <c r="Q83" t="s">
        <v>3512</v>
      </c>
      <c r="R83" s="1">
        <v>45251</v>
      </c>
      <c r="T83" s="2">
        <v>-29093.21</v>
      </c>
      <c r="U83" t="s">
        <v>2</v>
      </c>
      <c r="V83" t="s">
        <v>1341</v>
      </c>
      <c r="X83" t="s">
        <v>165</v>
      </c>
      <c r="BS83" s="1">
        <v>45251</v>
      </c>
      <c r="BT83" s="1">
        <v>45251</v>
      </c>
      <c r="CB83" t="s">
        <v>3</v>
      </c>
      <c r="CJ83" t="s">
        <v>3</v>
      </c>
      <c r="CY83" s="1">
        <v>45251</v>
      </c>
      <c r="ED83" s="2">
        <v>-29093.21</v>
      </c>
      <c r="FR83">
        <v>40127690122277</v>
      </c>
      <c r="FS83" t="s">
        <v>3513</v>
      </c>
      <c r="FT83" t="s">
        <v>3514</v>
      </c>
      <c r="FU83" t="s">
        <v>3515</v>
      </c>
      <c r="FV83" t="s">
        <v>3516</v>
      </c>
      <c r="FY83" t="s">
        <v>3517</v>
      </c>
      <c r="GG83">
        <v>0</v>
      </c>
      <c r="GH83">
        <v>0</v>
      </c>
      <c r="GI83">
        <v>1</v>
      </c>
      <c r="GJ83" s="2">
        <v>29093.21</v>
      </c>
      <c r="GK83">
        <v>0</v>
      </c>
      <c r="GL83">
        <v>0</v>
      </c>
      <c r="GM83" s="2">
        <v>-29093.21</v>
      </c>
      <c r="HT83">
        <v>4400041011</v>
      </c>
      <c r="HV83" t="s">
        <v>3517</v>
      </c>
      <c r="IB83" t="s">
        <v>3512</v>
      </c>
    </row>
    <row r="84" spans="1:236" x14ac:dyDescent="0.3">
      <c r="A84" t="s">
        <v>126</v>
      </c>
      <c r="B84">
        <v>400076</v>
      </c>
      <c r="C84" t="s">
        <v>0</v>
      </c>
      <c r="D84">
        <v>825</v>
      </c>
      <c r="E84" t="s">
        <v>127</v>
      </c>
      <c r="F84">
        <v>400076006</v>
      </c>
      <c r="G84" t="s">
        <v>0</v>
      </c>
      <c r="I84" t="s">
        <v>1</v>
      </c>
      <c r="K84" s="1">
        <v>45252</v>
      </c>
      <c r="L84" s="2">
        <v>1389791.29</v>
      </c>
      <c r="M84" s="2">
        <v>1594012.59</v>
      </c>
      <c r="N84" s="2">
        <v>1389791.29</v>
      </c>
      <c r="O84" s="2">
        <v>1594012.59</v>
      </c>
      <c r="P84">
        <v>3332600110</v>
      </c>
      <c r="Q84" t="s">
        <v>3518</v>
      </c>
      <c r="R84" s="1">
        <v>45252</v>
      </c>
      <c r="T84" s="2">
        <v>155442.92000000001</v>
      </c>
      <c r="U84" t="s">
        <v>2</v>
      </c>
      <c r="V84" t="s">
        <v>1328</v>
      </c>
      <c r="X84" t="s">
        <v>3519</v>
      </c>
      <c r="AV84" t="s">
        <v>1342</v>
      </c>
      <c r="AW84" t="s">
        <v>9</v>
      </c>
      <c r="AX84" t="s">
        <v>1344</v>
      </c>
      <c r="AY84" t="s">
        <v>1343</v>
      </c>
      <c r="BB84" t="s">
        <v>1342</v>
      </c>
      <c r="BS84" s="1">
        <v>45252</v>
      </c>
      <c r="BT84" s="1">
        <v>45251</v>
      </c>
      <c r="CB84" t="s">
        <v>3</v>
      </c>
      <c r="CJ84" t="s">
        <v>3</v>
      </c>
      <c r="CY84" s="1">
        <v>45251</v>
      </c>
      <c r="ED84" s="2">
        <v>155442.92000000001</v>
      </c>
      <c r="GG84">
        <v>1</v>
      </c>
      <c r="GH84" s="2">
        <v>155442.92000000001</v>
      </c>
      <c r="GI84">
        <v>0</v>
      </c>
      <c r="GJ84">
        <v>0</v>
      </c>
      <c r="GK84">
        <v>0</v>
      </c>
      <c r="GL84">
        <v>0</v>
      </c>
      <c r="GM84" s="2">
        <v>155442.92000000001</v>
      </c>
      <c r="HT84">
        <v>400076006</v>
      </c>
      <c r="HW84" t="s">
        <v>1342</v>
      </c>
      <c r="IB84" t="s">
        <v>3518</v>
      </c>
    </row>
    <row r="85" spans="1:236" x14ac:dyDescent="0.3">
      <c r="A85" t="s">
        <v>126</v>
      </c>
      <c r="B85">
        <v>400076</v>
      </c>
      <c r="C85" t="s">
        <v>0</v>
      </c>
      <c r="D85">
        <v>825</v>
      </c>
      <c r="E85" t="s">
        <v>127</v>
      </c>
      <c r="F85">
        <v>400076006</v>
      </c>
      <c r="G85" t="s">
        <v>0</v>
      </c>
      <c r="I85" t="s">
        <v>1</v>
      </c>
      <c r="K85" s="1">
        <v>45252</v>
      </c>
      <c r="L85" s="2">
        <v>1389791.29</v>
      </c>
      <c r="M85" s="2">
        <v>1594012.59</v>
      </c>
      <c r="N85" s="2">
        <v>1389791.29</v>
      </c>
      <c r="O85" s="2">
        <v>1594012.59</v>
      </c>
      <c r="P85">
        <v>3332601056</v>
      </c>
      <c r="Q85" t="s">
        <v>3520</v>
      </c>
      <c r="R85" s="1">
        <v>45252</v>
      </c>
      <c r="T85" s="2">
        <v>35131.050000000003</v>
      </c>
      <c r="U85" t="s">
        <v>2</v>
      </c>
      <c r="V85" t="s">
        <v>1328</v>
      </c>
      <c r="X85" t="s">
        <v>3521</v>
      </c>
      <c r="AV85" t="s">
        <v>3360</v>
      </c>
      <c r="AW85" t="s">
        <v>3361</v>
      </c>
      <c r="AX85" t="s">
        <v>3362</v>
      </c>
      <c r="AY85" t="s">
        <v>3363</v>
      </c>
      <c r="BB85" t="s">
        <v>3360</v>
      </c>
      <c r="BS85" s="1">
        <v>45252</v>
      </c>
      <c r="BT85" s="1">
        <v>45252</v>
      </c>
      <c r="CB85" t="s">
        <v>3</v>
      </c>
      <c r="CJ85" t="s">
        <v>3</v>
      </c>
      <c r="CY85" s="1">
        <v>45252</v>
      </c>
      <c r="ED85" s="2">
        <v>35131.050000000003</v>
      </c>
      <c r="GG85">
        <v>1</v>
      </c>
      <c r="GH85" s="2">
        <v>35131.050000000003</v>
      </c>
      <c r="GI85">
        <v>0</v>
      </c>
      <c r="GJ85">
        <v>0</v>
      </c>
      <c r="GK85">
        <v>0</v>
      </c>
      <c r="GL85">
        <v>0</v>
      </c>
      <c r="GM85" s="2">
        <v>35131.050000000003</v>
      </c>
      <c r="HT85">
        <v>400076006</v>
      </c>
      <c r="HW85" t="s">
        <v>3360</v>
      </c>
      <c r="IB85" t="s">
        <v>3520</v>
      </c>
    </row>
    <row r="86" spans="1:236" x14ac:dyDescent="0.3">
      <c r="A86" t="s">
        <v>126</v>
      </c>
      <c r="B86">
        <v>400076</v>
      </c>
      <c r="C86" t="s">
        <v>0</v>
      </c>
      <c r="D86">
        <v>825</v>
      </c>
      <c r="E86" t="s">
        <v>127</v>
      </c>
      <c r="F86">
        <v>400076006</v>
      </c>
      <c r="G86" t="s">
        <v>0</v>
      </c>
      <c r="I86" t="s">
        <v>1</v>
      </c>
      <c r="K86" s="1">
        <v>45252</v>
      </c>
      <c r="L86" s="2">
        <v>1389791.29</v>
      </c>
      <c r="M86" s="2">
        <v>1594012.59</v>
      </c>
      <c r="N86" s="2">
        <v>1389791.29</v>
      </c>
      <c r="O86" s="2">
        <v>1594012.59</v>
      </c>
      <c r="P86">
        <v>3332601586</v>
      </c>
      <c r="Q86" t="s">
        <v>3522</v>
      </c>
      <c r="R86" s="1">
        <v>45252</v>
      </c>
      <c r="T86" s="2">
        <v>10509.22</v>
      </c>
      <c r="U86" t="s">
        <v>2</v>
      </c>
      <c r="V86" t="s">
        <v>1328</v>
      </c>
      <c r="X86" t="s">
        <v>1340</v>
      </c>
      <c r="AV86" t="s">
        <v>1337</v>
      </c>
      <c r="AW86" t="s">
        <v>1339</v>
      </c>
      <c r="AX86" t="s">
        <v>1338</v>
      </c>
      <c r="AY86" t="s">
        <v>11</v>
      </c>
      <c r="BB86" t="s">
        <v>1337</v>
      </c>
      <c r="BS86" s="1">
        <v>45252</v>
      </c>
      <c r="BT86" s="1">
        <v>45252</v>
      </c>
      <c r="CB86" t="s">
        <v>3</v>
      </c>
      <c r="CJ86" t="s">
        <v>3</v>
      </c>
      <c r="CY86" s="1">
        <v>45252</v>
      </c>
      <c r="ED86" s="2">
        <v>10509.22</v>
      </c>
      <c r="GG86">
        <v>1</v>
      </c>
      <c r="GH86" s="2">
        <v>10509.22</v>
      </c>
      <c r="GI86">
        <v>0</v>
      </c>
      <c r="GJ86">
        <v>0</v>
      </c>
      <c r="GK86">
        <v>0</v>
      </c>
      <c r="GL86">
        <v>0</v>
      </c>
      <c r="GM86" s="2">
        <v>10509.22</v>
      </c>
      <c r="HT86">
        <v>400076006</v>
      </c>
      <c r="HW86" t="s">
        <v>1337</v>
      </c>
      <c r="IB86" t="s">
        <v>3522</v>
      </c>
    </row>
    <row r="87" spans="1:236" x14ac:dyDescent="0.3">
      <c r="A87" t="s">
        <v>126</v>
      </c>
      <c r="B87">
        <v>400076</v>
      </c>
      <c r="C87" t="s">
        <v>0</v>
      </c>
      <c r="D87">
        <v>825</v>
      </c>
      <c r="E87" t="s">
        <v>127</v>
      </c>
      <c r="F87">
        <v>400076006</v>
      </c>
      <c r="G87" t="s">
        <v>0</v>
      </c>
      <c r="I87" t="s">
        <v>1</v>
      </c>
      <c r="K87" s="1">
        <v>45252</v>
      </c>
      <c r="L87" s="2">
        <v>1389791.29</v>
      </c>
      <c r="M87" s="2">
        <v>1594012.59</v>
      </c>
      <c r="N87" s="2">
        <v>1389791.29</v>
      </c>
      <c r="O87" s="2">
        <v>1594012.59</v>
      </c>
      <c r="P87">
        <v>3332600932</v>
      </c>
      <c r="Q87">
        <v>3322020111</v>
      </c>
      <c r="R87" s="1">
        <v>45252</v>
      </c>
      <c r="T87" s="2">
        <v>2821.77</v>
      </c>
      <c r="U87" t="s">
        <v>2</v>
      </c>
      <c r="V87" t="s">
        <v>1328</v>
      </c>
      <c r="X87" t="s">
        <v>3523</v>
      </c>
      <c r="AH87">
        <v>1.0574939999999999</v>
      </c>
      <c r="AV87" t="s">
        <v>2655</v>
      </c>
      <c r="AW87" t="s">
        <v>2656</v>
      </c>
      <c r="AX87" t="s">
        <v>2657</v>
      </c>
      <c r="AY87" t="s">
        <v>2658</v>
      </c>
      <c r="BB87" t="s">
        <v>2659</v>
      </c>
      <c r="BG87" s="2">
        <v>2668.36</v>
      </c>
      <c r="BH87" t="s">
        <v>1327</v>
      </c>
      <c r="BS87" s="1">
        <v>45252</v>
      </c>
      <c r="BT87" s="1">
        <v>45252</v>
      </c>
      <c r="BY87">
        <v>1.0574939999999999</v>
      </c>
      <c r="CB87" t="s">
        <v>3</v>
      </c>
      <c r="CJ87" t="s">
        <v>3</v>
      </c>
      <c r="CY87" s="1">
        <v>45252</v>
      </c>
      <c r="ED87" s="2">
        <v>2821.77</v>
      </c>
      <c r="GG87">
        <v>1</v>
      </c>
      <c r="GH87" s="2">
        <v>2821.77</v>
      </c>
      <c r="GI87">
        <v>0</v>
      </c>
      <c r="GJ87">
        <v>0</v>
      </c>
      <c r="GK87">
        <v>0</v>
      </c>
      <c r="GL87">
        <v>0</v>
      </c>
      <c r="GM87" s="2">
        <v>2821.77</v>
      </c>
      <c r="HT87">
        <v>400076006</v>
      </c>
      <c r="HW87" t="s">
        <v>2655</v>
      </c>
      <c r="IB87">
        <v>3322020111</v>
      </c>
    </row>
    <row r="88" spans="1:236" x14ac:dyDescent="0.3">
      <c r="A88" t="s">
        <v>126</v>
      </c>
      <c r="B88">
        <v>400076</v>
      </c>
      <c r="C88" t="s">
        <v>0</v>
      </c>
      <c r="D88">
        <v>825</v>
      </c>
      <c r="E88" t="s">
        <v>127</v>
      </c>
      <c r="F88">
        <v>400076006</v>
      </c>
      <c r="G88" t="s">
        <v>0</v>
      </c>
      <c r="I88" t="s">
        <v>1</v>
      </c>
      <c r="K88" s="1">
        <v>45252</v>
      </c>
      <c r="L88" s="2">
        <v>1389791.29</v>
      </c>
      <c r="M88" s="2">
        <v>1594012.59</v>
      </c>
      <c r="N88" s="2">
        <v>1389791.29</v>
      </c>
      <c r="O88" s="2">
        <v>1594012.59</v>
      </c>
      <c r="P88">
        <v>3332605368</v>
      </c>
      <c r="Q88" t="s">
        <v>3524</v>
      </c>
      <c r="R88" s="1">
        <v>45252</v>
      </c>
      <c r="T88">
        <v>316.33999999999997</v>
      </c>
      <c r="U88" t="s">
        <v>2</v>
      </c>
      <c r="V88" t="s">
        <v>1328</v>
      </c>
      <c r="X88" t="s">
        <v>3525</v>
      </c>
      <c r="AV88" t="s">
        <v>3526</v>
      </c>
      <c r="AW88" t="s">
        <v>3527</v>
      </c>
      <c r="AX88" t="s">
        <v>3528</v>
      </c>
      <c r="AY88" t="s">
        <v>3529</v>
      </c>
      <c r="BB88" t="s">
        <v>3526</v>
      </c>
      <c r="BS88" s="1">
        <v>45252</v>
      </c>
      <c r="BT88" s="1">
        <v>45252</v>
      </c>
      <c r="CB88" t="s">
        <v>3</v>
      </c>
      <c r="CJ88" t="s">
        <v>3</v>
      </c>
      <c r="CY88" s="1">
        <v>45252</v>
      </c>
      <c r="ED88">
        <v>316.33999999999997</v>
      </c>
      <c r="GG88">
        <v>1</v>
      </c>
      <c r="GH88">
        <v>316.33999999999997</v>
      </c>
      <c r="GI88">
        <v>0</v>
      </c>
      <c r="GJ88">
        <v>0</v>
      </c>
      <c r="GK88">
        <v>0</v>
      </c>
      <c r="GL88">
        <v>0</v>
      </c>
      <c r="GM88">
        <v>316.33999999999997</v>
      </c>
      <c r="HT88">
        <v>400076006</v>
      </c>
      <c r="HW88" t="s">
        <v>3526</v>
      </c>
      <c r="IB88" t="s">
        <v>3524</v>
      </c>
    </row>
    <row r="89" spans="1:236" x14ac:dyDescent="0.3">
      <c r="A89" t="s">
        <v>126</v>
      </c>
      <c r="B89">
        <v>400076</v>
      </c>
      <c r="C89" t="s">
        <v>0</v>
      </c>
      <c r="D89">
        <v>825</v>
      </c>
      <c r="E89" t="s">
        <v>127</v>
      </c>
      <c r="F89">
        <v>400076006</v>
      </c>
      <c r="G89" t="s">
        <v>0</v>
      </c>
      <c r="I89" t="s">
        <v>1</v>
      </c>
      <c r="K89" s="1">
        <v>45253</v>
      </c>
      <c r="L89" s="2">
        <v>1594012.59</v>
      </c>
      <c r="M89" s="2">
        <v>1619042.53</v>
      </c>
      <c r="N89" s="2">
        <v>1594012.59</v>
      </c>
      <c r="O89" s="2">
        <v>1606290.43</v>
      </c>
      <c r="P89">
        <v>3332702275</v>
      </c>
      <c r="Q89" t="s">
        <v>3530</v>
      </c>
      <c r="R89" s="1">
        <v>45253</v>
      </c>
      <c r="T89" s="2">
        <v>11472.8</v>
      </c>
      <c r="U89" t="s">
        <v>2</v>
      </c>
      <c r="V89" t="s">
        <v>1328</v>
      </c>
      <c r="X89" t="s">
        <v>3531</v>
      </c>
      <c r="AV89" t="s">
        <v>3532</v>
      </c>
      <c r="AW89" t="s">
        <v>3533</v>
      </c>
      <c r="AX89" t="s">
        <v>3534</v>
      </c>
      <c r="AY89" t="s">
        <v>3535</v>
      </c>
      <c r="BB89" t="s">
        <v>3536</v>
      </c>
      <c r="BS89" s="1">
        <v>45253</v>
      </c>
      <c r="BT89" s="1">
        <v>45254</v>
      </c>
      <c r="CB89" t="s">
        <v>3</v>
      </c>
      <c r="CJ89" t="s">
        <v>3</v>
      </c>
      <c r="CY89" s="1">
        <v>45254</v>
      </c>
      <c r="ED89" s="2">
        <v>11472.8</v>
      </c>
      <c r="GG89">
        <v>1</v>
      </c>
      <c r="GH89" s="2">
        <v>11472.8</v>
      </c>
      <c r="GI89">
        <v>0</v>
      </c>
      <c r="GJ89">
        <v>0</v>
      </c>
      <c r="GK89">
        <v>0</v>
      </c>
      <c r="GL89">
        <v>0</v>
      </c>
      <c r="GM89" s="2">
        <v>11472.8</v>
      </c>
      <c r="HT89">
        <v>400076006</v>
      </c>
      <c r="HW89" t="s">
        <v>3532</v>
      </c>
      <c r="IB89" t="s">
        <v>3530</v>
      </c>
    </row>
    <row r="90" spans="1:236" x14ac:dyDescent="0.3">
      <c r="A90" t="s">
        <v>126</v>
      </c>
      <c r="B90">
        <v>400076</v>
      </c>
      <c r="C90" t="s">
        <v>0</v>
      </c>
      <c r="D90">
        <v>825</v>
      </c>
      <c r="E90" t="s">
        <v>127</v>
      </c>
      <c r="F90">
        <v>400076006</v>
      </c>
      <c r="G90" t="s">
        <v>0</v>
      </c>
      <c r="I90" t="s">
        <v>1</v>
      </c>
      <c r="K90" s="1">
        <v>45253</v>
      </c>
      <c r="L90" s="2">
        <v>1594012.59</v>
      </c>
      <c r="M90" s="2">
        <v>1619042.53</v>
      </c>
      <c r="N90" s="2">
        <v>1594012.59</v>
      </c>
      <c r="O90" s="2">
        <v>1606290.43</v>
      </c>
      <c r="P90">
        <v>3332700021</v>
      </c>
      <c r="Q90" t="s">
        <v>3537</v>
      </c>
      <c r="R90" s="1">
        <v>45253</v>
      </c>
      <c r="T90" s="2">
        <v>10167.81</v>
      </c>
      <c r="U90" t="s">
        <v>2</v>
      </c>
      <c r="V90" t="s">
        <v>1328</v>
      </c>
      <c r="X90" t="s">
        <v>3538</v>
      </c>
      <c r="AV90" t="s">
        <v>2730</v>
      </c>
      <c r="AW90" t="s">
        <v>2731</v>
      </c>
      <c r="AX90" t="s">
        <v>2732</v>
      </c>
      <c r="AY90" t="s">
        <v>1329</v>
      </c>
      <c r="BB90" t="s">
        <v>2733</v>
      </c>
      <c r="BS90" s="1">
        <v>45253</v>
      </c>
      <c r="BT90" s="1">
        <v>45252</v>
      </c>
      <c r="CB90" t="s">
        <v>3</v>
      </c>
      <c r="CJ90" t="s">
        <v>3</v>
      </c>
      <c r="CY90" s="1">
        <v>45252</v>
      </c>
      <c r="ED90" s="2">
        <v>10167.81</v>
      </c>
      <c r="GG90">
        <v>1</v>
      </c>
      <c r="GH90" s="2">
        <v>10167.81</v>
      </c>
      <c r="GI90">
        <v>0</v>
      </c>
      <c r="GJ90">
        <v>0</v>
      </c>
      <c r="GK90">
        <v>0</v>
      </c>
      <c r="GL90">
        <v>0</v>
      </c>
      <c r="GM90" s="2">
        <v>10167.81</v>
      </c>
      <c r="HT90">
        <v>400076006</v>
      </c>
      <c r="HW90" t="s">
        <v>2730</v>
      </c>
      <c r="IB90" t="s">
        <v>3537</v>
      </c>
    </row>
    <row r="91" spans="1:236" x14ac:dyDescent="0.3">
      <c r="A91" t="s">
        <v>126</v>
      </c>
      <c r="B91">
        <v>400076</v>
      </c>
      <c r="C91" t="s">
        <v>0</v>
      </c>
      <c r="D91">
        <v>825</v>
      </c>
      <c r="E91" t="s">
        <v>127</v>
      </c>
      <c r="F91">
        <v>400076006</v>
      </c>
      <c r="G91" t="s">
        <v>0</v>
      </c>
      <c r="I91" t="s">
        <v>1</v>
      </c>
      <c r="K91" s="1">
        <v>45253</v>
      </c>
      <c r="L91" s="2">
        <v>1594012.59</v>
      </c>
      <c r="M91" s="2">
        <v>1619042.53</v>
      </c>
      <c r="N91" s="2">
        <v>1594012.59</v>
      </c>
      <c r="O91" s="2">
        <v>1606290.43</v>
      </c>
      <c r="P91">
        <v>3332705470</v>
      </c>
      <c r="Q91" t="s">
        <v>3539</v>
      </c>
      <c r="R91" s="1">
        <v>45253</v>
      </c>
      <c r="T91" s="2">
        <v>1279.3</v>
      </c>
      <c r="U91" t="s">
        <v>2</v>
      </c>
      <c r="V91" t="s">
        <v>1328</v>
      </c>
      <c r="X91" t="s">
        <v>2751</v>
      </c>
      <c r="AV91" t="s">
        <v>1624</v>
      </c>
      <c r="AW91" t="s">
        <v>1330</v>
      </c>
      <c r="AX91" t="s">
        <v>1625</v>
      </c>
      <c r="AY91" t="s">
        <v>1626</v>
      </c>
      <c r="BB91" t="s">
        <v>1624</v>
      </c>
      <c r="BS91" s="1">
        <v>45253</v>
      </c>
      <c r="BT91" s="1">
        <v>45254</v>
      </c>
      <c r="CB91" t="s">
        <v>3</v>
      </c>
      <c r="CJ91" t="s">
        <v>3</v>
      </c>
      <c r="CY91" s="1">
        <v>45254</v>
      </c>
      <c r="ED91" s="2">
        <v>1279.3</v>
      </c>
      <c r="GG91">
        <v>1</v>
      </c>
      <c r="GH91" s="2">
        <v>1279.3</v>
      </c>
      <c r="GI91">
        <v>0</v>
      </c>
      <c r="GJ91">
        <v>0</v>
      </c>
      <c r="GK91">
        <v>0</v>
      </c>
      <c r="GL91">
        <v>0</v>
      </c>
      <c r="GM91" s="2">
        <v>1279.3</v>
      </c>
      <c r="HT91">
        <v>400076006</v>
      </c>
      <c r="HW91" t="s">
        <v>1624</v>
      </c>
      <c r="IB91" t="s">
        <v>3539</v>
      </c>
    </row>
    <row r="92" spans="1:236" x14ac:dyDescent="0.3">
      <c r="A92" t="s">
        <v>126</v>
      </c>
      <c r="B92">
        <v>400076</v>
      </c>
      <c r="C92" t="s">
        <v>0</v>
      </c>
      <c r="D92">
        <v>825</v>
      </c>
      <c r="E92" t="s">
        <v>127</v>
      </c>
      <c r="F92">
        <v>400076006</v>
      </c>
      <c r="G92" t="s">
        <v>0</v>
      </c>
      <c r="I92" t="s">
        <v>1</v>
      </c>
      <c r="K92" s="1">
        <v>45253</v>
      </c>
      <c r="L92" s="2">
        <v>1594012.59</v>
      </c>
      <c r="M92" s="2">
        <v>1619042.53</v>
      </c>
      <c r="N92" s="2">
        <v>1594012.59</v>
      </c>
      <c r="O92" s="2">
        <v>1606290.43</v>
      </c>
      <c r="P92">
        <v>3332702008</v>
      </c>
      <c r="Q92" t="s">
        <v>3540</v>
      </c>
      <c r="R92" s="1">
        <v>45253</v>
      </c>
      <c r="T92" s="2">
        <v>1110.03</v>
      </c>
      <c r="U92" t="s">
        <v>2</v>
      </c>
      <c r="V92" t="s">
        <v>1328</v>
      </c>
      <c r="X92" t="s">
        <v>3541</v>
      </c>
      <c r="AV92" t="s">
        <v>3542</v>
      </c>
      <c r="AW92" t="s">
        <v>3543</v>
      </c>
      <c r="AX92" t="s">
        <v>3544</v>
      </c>
      <c r="AY92" t="s">
        <v>3545</v>
      </c>
      <c r="BB92" t="s">
        <v>3542</v>
      </c>
      <c r="BS92" s="1">
        <v>45253</v>
      </c>
      <c r="BT92" s="1">
        <v>45253</v>
      </c>
      <c r="CB92" t="s">
        <v>3</v>
      </c>
      <c r="CJ92" t="s">
        <v>3</v>
      </c>
      <c r="CY92" s="1">
        <v>45253</v>
      </c>
      <c r="ED92" s="2">
        <v>1110.03</v>
      </c>
      <c r="GG92">
        <v>1</v>
      </c>
      <c r="GH92" s="2">
        <v>1110.03</v>
      </c>
      <c r="GI92">
        <v>0</v>
      </c>
      <c r="GJ92">
        <v>0</v>
      </c>
      <c r="GK92">
        <v>0</v>
      </c>
      <c r="GL92">
        <v>0</v>
      </c>
      <c r="GM92" s="2">
        <v>1110.03</v>
      </c>
      <c r="HT92">
        <v>400076006</v>
      </c>
      <c r="HW92" t="s">
        <v>3542</v>
      </c>
      <c r="IB92" t="s">
        <v>3540</v>
      </c>
    </row>
    <row r="93" spans="1:236" x14ac:dyDescent="0.3">
      <c r="A93" t="s">
        <v>126</v>
      </c>
      <c r="B93">
        <v>400076</v>
      </c>
      <c r="C93" t="s">
        <v>0</v>
      </c>
      <c r="D93">
        <v>825</v>
      </c>
      <c r="E93" t="s">
        <v>127</v>
      </c>
      <c r="F93">
        <v>400076006</v>
      </c>
      <c r="G93" t="s">
        <v>0</v>
      </c>
      <c r="I93" t="s">
        <v>1</v>
      </c>
      <c r="K93" s="1">
        <v>45253</v>
      </c>
      <c r="L93" s="2">
        <v>1594012.59</v>
      </c>
      <c r="M93" s="2">
        <v>1619042.53</v>
      </c>
      <c r="N93" s="2">
        <v>1594012.59</v>
      </c>
      <c r="O93" s="2">
        <v>1606290.43</v>
      </c>
      <c r="P93">
        <v>3332702021</v>
      </c>
      <c r="Q93" t="s">
        <v>3546</v>
      </c>
      <c r="R93" s="1">
        <v>45253</v>
      </c>
      <c r="T93" s="2">
        <v>1000</v>
      </c>
      <c r="U93" t="s">
        <v>2</v>
      </c>
      <c r="V93" t="s">
        <v>1328</v>
      </c>
      <c r="X93" t="s">
        <v>3547</v>
      </c>
      <c r="AV93" t="s">
        <v>3542</v>
      </c>
      <c r="AW93" t="s">
        <v>3543</v>
      </c>
      <c r="AX93" t="s">
        <v>3544</v>
      </c>
      <c r="AY93" t="s">
        <v>3545</v>
      </c>
      <c r="BB93" t="s">
        <v>3542</v>
      </c>
      <c r="BS93" s="1">
        <v>45253</v>
      </c>
      <c r="BT93" s="1">
        <v>45253</v>
      </c>
      <c r="CB93" t="s">
        <v>3</v>
      </c>
      <c r="CJ93" t="s">
        <v>3</v>
      </c>
      <c r="CY93" s="1">
        <v>45253</v>
      </c>
      <c r="ED93" s="2">
        <v>1000</v>
      </c>
      <c r="GG93">
        <v>1</v>
      </c>
      <c r="GH93" s="2">
        <v>1000</v>
      </c>
      <c r="GI93">
        <v>0</v>
      </c>
      <c r="GJ93">
        <v>0</v>
      </c>
      <c r="GK93">
        <v>0</v>
      </c>
      <c r="GL93">
        <v>0</v>
      </c>
      <c r="GM93" s="2">
        <v>1000</v>
      </c>
      <c r="HT93">
        <v>400076006</v>
      </c>
      <c r="HW93" t="s">
        <v>3542</v>
      </c>
      <c r="IB93" t="s">
        <v>3546</v>
      </c>
    </row>
    <row r="94" spans="1:236" x14ac:dyDescent="0.3">
      <c r="A94" t="s">
        <v>126</v>
      </c>
      <c r="B94">
        <v>400076</v>
      </c>
      <c r="C94" t="s">
        <v>0</v>
      </c>
      <c r="D94">
        <v>825</v>
      </c>
      <c r="E94" t="s">
        <v>127</v>
      </c>
      <c r="F94">
        <v>400076006</v>
      </c>
      <c r="G94" t="s">
        <v>0</v>
      </c>
      <c r="I94" t="s">
        <v>1</v>
      </c>
      <c r="K94" s="1">
        <v>45254</v>
      </c>
      <c r="L94" s="2">
        <v>1619042.53</v>
      </c>
      <c r="M94" s="2">
        <v>1643786.24</v>
      </c>
      <c r="N94" s="2">
        <v>1619042.53</v>
      </c>
      <c r="O94" s="2">
        <v>1643786.24</v>
      </c>
      <c r="P94">
        <v>3332806154</v>
      </c>
      <c r="Q94" t="s">
        <v>3548</v>
      </c>
      <c r="R94" s="1">
        <v>45254</v>
      </c>
      <c r="T94" s="2">
        <v>19742.349999999999</v>
      </c>
      <c r="U94" t="s">
        <v>2</v>
      </c>
      <c r="V94" t="s">
        <v>1328</v>
      </c>
      <c r="X94" t="s">
        <v>3549</v>
      </c>
      <c r="AV94" t="s">
        <v>2663</v>
      </c>
      <c r="AW94" t="s">
        <v>16</v>
      </c>
      <c r="AX94" t="s">
        <v>2664</v>
      </c>
      <c r="AY94" t="s">
        <v>2665</v>
      </c>
      <c r="BB94" t="s">
        <v>2666</v>
      </c>
      <c r="BS94" s="1">
        <v>45254</v>
      </c>
      <c r="BT94" s="1">
        <v>45254</v>
      </c>
      <c r="CB94" t="s">
        <v>3</v>
      </c>
      <c r="CJ94" t="s">
        <v>3</v>
      </c>
      <c r="CY94" s="1">
        <v>45254</v>
      </c>
      <c r="ED94" s="2">
        <v>19742.349999999999</v>
      </c>
      <c r="GG94">
        <v>1</v>
      </c>
      <c r="GH94" s="2">
        <v>19742.349999999999</v>
      </c>
      <c r="GI94">
        <v>0</v>
      </c>
      <c r="GJ94">
        <v>0</v>
      </c>
      <c r="GK94">
        <v>0</v>
      </c>
      <c r="GL94">
        <v>0</v>
      </c>
      <c r="GM94" s="2">
        <v>19742.349999999999</v>
      </c>
      <c r="HT94">
        <v>400076006</v>
      </c>
      <c r="HW94" t="s">
        <v>2663</v>
      </c>
      <c r="IB94" t="s">
        <v>3548</v>
      </c>
    </row>
    <row r="95" spans="1:236" x14ac:dyDescent="0.3">
      <c r="A95" t="s">
        <v>126</v>
      </c>
      <c r="B95">
        <v>400076</v>
      </c>
      <c r="C95" t="s">
        <v>0</v>
      </c>
      <c r="D95">
        <v>825</v>
      </c>
      <c r="E95" t="s">
        <v>127</v>
      </c>
      <c r="F95">
        <v>400076006</v>
      </c>
      <c r="G95" t="s">
        <v>0</v>
      </c>
      <c r="I95" t="s">
        <v>1</v>
      </c>
      <c r="K95" s="1">
        <v>45254</v>
      </c>
      <c r="L95" s="2">
        <v>1619042.53</v>
      </c>
      <c r="M95" s="2">
        <v>1643786.24</v>
      </c>
      <c r="N95" s="2">
        <v>1619042.53</v>
      </c>
      <c r="O95" s="2">
        <v>1643786.24</v>
      </c>
      <c r="P95">
        <v>3332816647</v>
      </c>
      <c r="Q95" t="s">
        <v>3550</v>
      </c>
      <c r="R95" s="1">
        <v>45254</v>
      </c>
      <c r="T95" s="2">
        <v>4778.9399999999996</v>
      </c>
      <c r="U95" t="s">
        <v>2</v>
      </c>
      <c r="V95" t="s">
        <v>1328</v>
      </c>
      <c r="X95" t="s">
        <v>3551</v>
      </c>
      <c r="AV95" t="s">
        <v>3237</v>
      </c>
      <c r="AW95" t="s">
        <v>1331</v>
      </c>
      <c r="AX95" t="s">
        <v>3238</v>
      </c>
      <c r="AY95" t="s">
        <v>3239</v>
      </c>
      <c r="BB95" t="s">
        <v>3237</v>
      </c>
      <c r="BS95" s="1">
        <v>45254</v>
      </c>
      <c r="BT95" s="1">
        <v>45254</v>
      </c>
      <c r="CB95" t="s">
        <v>3</v>
      </c>
      <c r="CJ95" t="s">
        <v>3</v>
      </c>
      <c r="CY95" s="1">
        <v>45254</v>
      </c>
      <c r="ED95" s="2">
        <v>4778.9399999999996</v>
      </c>
      <c r="GG95">
        <v>1</v>
      </c>
      <c r="GH95" s="2">
        <v>4778.9399999999996</v>
      </c>
      <c r="GI95">
        <v>0</v>
      </c>
      <c r="GJ95">
        <v>0</v>
      </c>
      <c r="GK95">
        <v>0</v>
      </c>
      <c r="GL95">
        <v>0</v>
      </c>
      <c r="GM95" s="2">
        <v>4778.9399999999996</v>
      </c>
      <c r="HT95">
        <v>400076006</v>
      </c>
      <c r="HW95" t="s">
        <v>3237</v>
      </c>
      <c r="IB95" t="s">
        <v>3550</v>
      </c>
    </row>
    <row r="96" spans="1:236" x14ac:dyDescent="0.3">
      <c r="A96" t="s">
        <v>126</v>
      </c>
      <c r="B96">
        <v>400076</v>
      </c>
      <c r="C96" t="s">
        <v>0</v>
      </c>
      <c r="D96">
        <v>825</v>
      </c>
      <c r="E96" t="s">
        <v>127</v>
      </c>
      <c r="F96">
        <v>400076006</v>
      </c>
      <c r="G96" t="s">
        <v>0</v>
      </c>
      <c r="I96" t="s">
        <v>1</v>
      </c>
      <c r="K96" s="1">
        <v>45254</v>
      </c>
      <c r="L96" s="2">
        <v>1619042.53</v>
      </c>
      <c r="M96" s="2">
        <v>1643786.24</v>
      </c>
      <c r="N96" s="2">
        <v>1619042.53</v>
      </c>
      <c r="O96" s="2">
        <v>1643786.24</v>
      </c>
      <c r="P96">
        <v>3332816247</v>
      </c>
      <c r="Q96" t="s">
        <v>3552</v>
      </c>
      <c r="R96" s="1">
        <v>45254</v>
      </c>
      <c r="T96">
        <v>222.42</v>
      </c>
      <c r="U96" t="s">
        <v>2</v>
      </c>
      <c r="V96" t="s">
        <v>1328</v>
      </c>
      <c r="X96" t="s">
        <v>3553</v>
      </c>
      <c r="AV96" t="s">
        <v>1359</v>
      </c>
      <c r="AW96" t="s">
        <v>1362</v>
      </c>
      <c r="AX96" t="s">
        <v>1361</v>
      </c>
      <c r="AY96" t="s">
        <v>1360</v>
      </c>
      <c r="BB96" t="s">
        <v>1359</v>
      </c>
      <c r="BS96" s="1">
        <v>45254</v>
      </c>
      <c r="BT96" s="1">
        <v>45254</v>
      </c>
      <c r="CB96" t="s">
        <v>3</v>
      </c>
      <c r="CJ96" t="s">
        <v>3</v>
      </c>
      <c r="CY96" s="1">
        <v>45254</v>
      </c>
      <c r="ED96">
        <v>222.42</v>
      </c>
      <c r="GG96">
        <v>1</v>
      </c>
      <c r="GH96">
        <v>222.42</v>
      </c>
      <c r="GI96">
        <v>0</v>
      </c>
      <c r="GJ96">
        <v>0</v>
      </c>
      <c r="GK96">
        <v>0</v>
      </c>
      <c r="GL96">
        <v>0</v>
      </c>
      <c r="GM96">
        <v>222.42</v>
      </c>
      <c r="HT96">
        <v>400076006</v>
      </c>
      <c r="HW96" t="s">
        <v>1359</v>
      </c>
      <c r="IB96" t="s">
        <v>3552</v>
      </c>
    </row>
    <row r="97" spans="1:236" x14ac:dyDescent="0.3">
      <c r="A97" t="s">
        <v>126</v>
      </c>
      <c r="B97">
        <v>400076</v>
      </c>
      <c r="C97" t="s">
        <v>0</v>
      </c>
      <c r="D97">
        <v>825</v>
      </c>
      <c r="E97" t="s">
        <v>127</v>
      </c>
      <c r="F97">
        <v>400076006</v>
      </c>
      <c r="G97" t="s">
        <v>0</v>
      </c>
      <c r="I97" t="s">
        <v>1</v>
      </c>
      <c r="K97" s="1">
        <v>45257</v>
      </c>
      <c r="L97" s="2">
        <v>1643786.24</v>
      </c>
      <c r="M97" s="2">
        <v>1646153.4</v>
      </c>
      <c r="N97" s="2">
        <v>1643786.24</v>
      </c>
      <c r="O97" s="2">
        <v>1646153.4</v>
      </c>
      <c r="P97">
        <v>3333106615</v>
      </c>
      <c r="Q97" t="s">
        <v>3554</v>
      </c>
      <c r="R97" s="1">
        <v>45257</v>
      </c>
      <c r="T97" s="2">
        <v>1392.67</v>
      </c>
      <c r="U97" t="s">
        <v>2</v>
      </c>
      <c r="V97" t="s">
        <v>1328</v>
      </c>
      <c r="X97" t="s">
        <v>3555</v>
      </c>
      <c r="AV97" t="s">
        <v>2745</v>
      </c>
      <c r="AW97" t="s">
        <v>1631</v>
      </c>
      <c r="AX97" t="s">
        <v>2746</v>
      </c>
      <c r="AY97" t="s">
        <v>2747</v>
      </c>
      <c r="BB97" t="s">
        <v>2745</v>
      </c>
      <c r="BS97" s="1">
        <v>45257</v>
      </c>
      <c r="BT97" s="1">
        <v>45257</v>
      </c>
      <c r="CB97" t="s">
        <v>3</v>
      </c>
      <c r="CJ97" t="s">
        <v>3</v>
      </c>
      <c r="CY97" s="1">
        <v>45257</v>
      </c>
      <c r="ED97" s="2">
        <v>1392.67</v>
      </c>
      <c r="GG97">
        <v>1</v>
      </c>
      <c r="GH97" s="2">
        <v>1392.67</v>
      </c>
      <c r="GI97">
        <v>0</v>
      </c>
      <c r="GJ97">
        <v>0</v>
      </c>
      <c r="GK97">
        <v>0</v>
      </c>
      <c r="GL97">
        <v>0</v>
      </c>
      <c r="GM97" s="2">
        <v>1392.67</v>
      </c>
      <c r="HT97">
        <v>400076006</v>
      </c>
      <c r="HW97" t="s">
        <v>2745</v>
      </c>
      <c r="IB97" t="s">
        <v>3554</v>
      </c>
    </row>
    <row r="98" spans="1:236" x14ac:dyDescent="0.3">
      <c r="A98" t="s">
        <v>126</v>
      </c>
      <c r="B98">
        <v>400076</v>
      </c>
      <c r="C98" t="s">
        <v>0</v>
      </c>
      <c r="D98">
        <v>825</v>
      </c>
      <c r="E98" t="s">
        <v>127</v>
      </c>
      <c r="F98">
        <v>400076006</v>
      </c>
      <c r="G98" t="s">
        <v>0</v>
      </c>
      <c r="I98" t="s">
        <v>1</v>
      </c>
      <c r="K98" s="1">
        <v>45257</v>
      </c>
      <c r="L98" s="2">
        <v>1643786.24</v>
      </c>
      <c r="M98" s="2">
        <v>1646153.4</v>
      </c>
      <c r="N98" s="2">
        <v>1643786.24</v>
      </c>
      <c r="O98" s="2">
        <v>1646153.4</v>
      </c>
      <c r="P98">
        <v>3333102095</v>
      </c>
      <c r="Q98">
        <v>2023112700220030</v>
      </c>
      <c r="R98" s="1">
        <v>45257</v>
      </c>
      <c r="T98">
        <v>974.49</v>
      </c>
      <c r="U98" t="s">
        <v>2</v>
      </c>
      <c r="V98" t="s">
        <v>1328</v>
      </c>
      <c r="X98" t="s">
        <v>1378</v>
      </c>
      <c r="AV98" t="s">
        <v>2729</v>
      </c>
      <c r="AW98" t="s">
        <v>1351</v>
      </c>
      <c r="AX98" t="s">
        <v>3556</v>
      </c>
      <c r="AY98" t="s">
        <v>5</v>
      </c>
      <c r="BB98" t="s">
        <v>2729</v>
      </c>
      <c r="BS98" s="1">
        <v>45257</v>
      </c>
      <c r="BT98" s="1">
        <v>45257</v>
      </c>
      <c r="CB98" t="s">
        <v>3</v>
      </c>
      <c r="CJ98" t="s">
        <v>3</v>
      </c>
      <c r="CY98" s="1">
        <v>45257</v>
      </c>
      <c r="ED98">
        <v>974.49</v>
      </c>
      <c r="GG98">
        <v>1</v>
      </c>
      <c r="GH98">
        <v>974.49</v>
      </c>
      <c r="GI98">
        <v>0</v>
      </c>
      <c r="GJ98">
        <v>0</v>
      </c>
      <c r="GK98">
        <v>0</v>
      </c>
      <c r="GL98">
        <v>0</v>
      </c>
      <c r="GM98">
        <v>974.49</v>
      </c>
      <c r="HT98">
        <v>400076006</v>
      </c>
      <c r="HW98" t="s">
        <v>2729</v>
      </c>
      <c r="IB98">
        <v>2023112700220030</v>
      </c>
    </row>
    <row r="99" spans="1:236" x14ac:dyDescent="0.3">
      <c r="A99" t="s">
        <v>126</v>
      </c>
      <c r="B99">
        <v>400076</v>
      </c>
      <c r="C99" t="s">
        <v>0</v>
      </c>
      <c r="D99">
        <v>825</v>
      </c>
      <c r="E99" t="s">
        <v>127</v>
      </c>
      <c r="F99">
        <v>400076006</v>
      </c>
      <c r="G99" t="s">
        <v>0</v>
      </c>
      <c r="I99" t="s">
        <v>1</v>
      </c>
      <c r="K99" s="1">
        <v>45258</v>
      </c>
      <c r="L99" s="2">
        <v>1646153.4</v>
      </c>
      <c r="M99" s="2">
        <v>1719352.78</v>
      </c>
      <c r="N99" s="2">
        <v>1646153.4</v>
      </c>
      <c r="O99" s="2">
        <v>1719352.78</v>
      </c>
      <c r="P99">
        <v>3333202100</v>
      </c>
      <c r="Q99" t="s">
        <v>3557</v>
      </c>
      <c r="R99" s="1">
        <v>45258</v>
      </c>
      <c r="T99" s="2">
        <v>35143.800000000003</v>
      </c>
      <c r="U99" t="s">
        <v>2</v>
      </c>
      <c r="V99" t="s">
        <v>1328</v>
      </c>
      <c r="X99" t="s">
        <v>3558</v>
      </c>
      <c r="AV99" t="s">
        <v>3559</v>
      </c>
      <c r="AW99" t="s">
        <v>3560</v>
      </c>
      <c r="AX99" t="s">
        <v>3561</v>
      </c>
      <c r="AY99" t="s">
        <v>3562</v>
      </c>
      <c r="BB99" t="s">
        <v>3559</v>
      </c>
      <c r="BS99" s="1">
        <v>45258</v>
      </c>
      <c r="BT99" s="1">
        <v>45258</v>
      </c>
      <c r="CB99" t="s">
        <v>3</v>
      </c>
      <c r="CJ99" t="s">
        <v>3</v>
      </c>
      <c r="CY99" s="1">
        <v>45258</v>
      </c>
      <c r="ED99" s="2">
        <v>35143.800000000003</v>
      </c>
      <c r="GG99">
        <v>1</v>
      </c>
      <c r="GH99" s="2">
        <v>35143.800000000003</v>
      </c>
      <c r="GI99">
        <v>0</v>
      </c>
      <c r="GJ99">
        <v>0</v>
      </c>
      <c r="GK99">
        <v>0</v>
      </c>
      <c r="GL99">
        <v>0</v>
      </c>
      <c r="GM99" s="2">
        <v>35143.800000000003</v>
      </c>
      <c r="HT99">
        <v>400076006</v>
      </c>
      <c r="HW99" t="s">
        <v>3559</v>
      </c>
      <c r="IB99" t="s">
        <v>3557</v>
      </c>
    </row>
    <row r="100" spans="1:236" x14ac:dyDescent="0.3">
      <c r="A100" t="s">
        <v>126</v>
      </c>
      <c r="B100">
        <v>400076</v>
      </c>
      <c r="C100" t="s">
        <v>0</v>
      </c>
      <c r="D100">
        <v>825</v>
      </c>
      <c r="E100" t="s">
        <v>127</v>
      </c>
      <c r="F100">
        <v>400076006</v>
      </c>
      <c r="G100" t="s">
        <v>0</v>
      </c>
      <c r="I100" t="s">
        <v>1</v>
      </c>
      <c r="K100" s="1">
        <v>45258</v>
      </c>
      <c r="L100" s="2">
        <v>1646153.4</v>
      </c>
      <c r="M100" s="2">
        <v>1719352.78</v>
      </c>
      <c r="N100" s="2">
        <v>1646153.4</v>
      </c>
      <c r="O100" s="2">
        <v>1719352.78</v>
      </c>
      <c r="P100">
        <v>3333204855</v>
      </c>
      <c r="Q100" t="s">
        <v>3563</v>
      </c>
      <c r="R100" s="1">
        <v>45258</v>
      </c>
      <c r="T100" s="2">
        <v>25626.35</v>
      </c>
      <c r="U100" t="s">
        <v>2</v>
      </c>
      <c r="V100" t="s">
        <v>1328</v>
      </c>
      <c r="X100" t="s">
        <v>3564</v>
      </c>
      <c r="AV100" t="s">
        <v>1635</v>
      </c>
      <c r="AW100" t="s">
        <v>1636</v>
      </c>
      <c r="AX100" t="s">
        <v>3565</v>
      </c>
      <c r="AY100" t="s">
        <v>3566</v>
      </c>
      <c r="BB100" t="s">
        <v>1635</v>
      </c>
      <c r="BS100" s="1">
        <v>45258</v>
      </c>
      <c r="BT100" s="1">
        <v>45258</v>
      </c>
      <c r="CB100" t="s">
        <v>3</v>
      </c>
      <c r="CJ100" t="s">
        <v>3</v>
      </c>
      <c r="CY100" s="1">
        <v>45258</v>
      </c>
      <c r="ED100" s="2">
        <v>25626.35</v>
      </c>
      <c r="GG100">
        <v>1</v>
      </c>
      <c r="GH100" s="2">
        <v>25626.35</v>
      </c>
      <c r="GI100">
        <v>0</v>
      </c>
      <c r="GJ100">
        <v>0</v>
      </c>
      <c r="GK100">
        <v>0</v>
      </c>
      <c r="GL100">
        <v>0</v>
      </c>
      <c r="GM100" s="2">
        <v>25626.35</v>
      </c>
      <c r="HT100">
        <v>400076006</v>
      </c>
      <c r="HW100" t="s">
        <v>1635</v>
      </c>
      <c r="IB100" t="s">
        <v>3563</v>
      </c>
    </row>
    <row r="101" spans="1:236" x14ac:dyDescent="0.3">
      <c r="A101" t="s">
        <v>126</v>
      </c>
      <c r="B101">
        <v>400076</v>
      </c>
      <c r="C101" t="s">
        <v>0</v>
      </c>
      <c r="D101">
        <v>825</v>
      </c>
      <c r="E101" t="s">
        <v>127</v>
      </c>
      <c r="F101">
        <v>400076006</v>
      </c>
      <c r="G101" t="s">
        <v>0</v>
      </c>
      <c r="I101" t="s">
        <v>1</v>
      </c>
      <c r="K101" s="1">
        <v>45258</v>
      </c>
      <c r="L101" s="2">
        <v>1646153.4</v>
      </c>
      <c r="M101" s="2">
        <v>1719352.78</v>
      </c>
      <c r="N101" s="2">
        <v>1646153.4</v>
      </c>
      <c r="O101" s="2">
        <v>1719352.78</v>
      </c>
      <c r="P101">
        <v>3333200706</v>
      </c>
      <c r="Q101" t="s">
        <v>3567</v>
      </c>
      <c r="R101" s="1">
        <v>45258</v>
      </c>
      <c r="T101" s="2">
        <v>7006.5</v>
      </c>
      <c r="U101" t="s">
        <v>2</v>
      </c>
      <c r="V101" t="s">
        <v>1328</v>
      </c>
      <c r="X101" t="s">
        <v>3568</v>
      </c>
      <c r="AV101" t="s">
        <v>2742</v>
      </c>
      <c r="AW101" t="s">
        <v>110</v>
      </c>
      <c r="AX101" t="s">
        <v>3569</v>
      </c>
      <c r="AY101" t="s">
        <v>3570</v>
      </c>
      <c r="BB101" t="s">
        <v>2743</v>
      </c>
      <c r="BS101" s="1">
        <v>45258</v>
      </c>
      <c r="BT101" s="1">
        <v>45258</v>
      </c>
      <c r="CB101" t="s">
        <v>3</v>
      </c>
      <c r="CJ101" t="s">
        <v>3</v>
      </c>
      <c r="CY101" s="1">
        <v>45258</v>
      </c>
      <c r="ED101" s="2">
        <v>7006.5</v>
      </c>
      <c r="GG101">
        <v>1</v>
      </c>
      <c r="GH101" s="2">
        <v>7006.5</v>
      </c>
      <c r="GI101">
        <v>0</v>
      </c>
      <c r="GJ101">
        <v>0</v>
      </c>
      <c r="GK101">
        <v>0</v>
      </c>
      <c r="GL101">
        <v>0</v>
      </c>
      <c r="GM101" s="2">
        <v>7006.5</v>
      </c>
      <c r="HT101">
        <v>400076006</v>
      </c>
      <c r="HW101" t="s">
        <v>2742</v>
      </c>
      <c r="IB101" t="s">
        <v>3567</v>
      </c>
    </row>
    <row r="102" spans="1:236" x14ac:dyDescent="0.3">
      <c r="A102" t="s">
        <v>126</v>
      </c>
      <c r="B102">
        <v>400076</v>
      </c>
      <c r="C102" t="s">
        <v>0</v>
      </c>
      <c r="D102">
        <v>825</v>
      </c>
      <c r="E102" t="s">
        <v>127</v>
      </c>
      <c r="F102">
        <v>400076006</v>
      </c>
      <c r="G102" t="s">
        <v>0</v>
      </c>
      <c r="I102" t="s">
        <v>1</v>
      </c>
      <c r="K102" s="1">
        <v>45258</v>
      </c>
      <c r="L102" s="2">
        <v>1646153.4</v>
      </c>
      <c r="M102" s="2">
        <v>1719352.78</v>
      </c>
      <c r="N102" s="2">
        <v>1646153.4</v>
      </c>
      <c r="O102" s="2">
        <v>1719352.78</v>
      </c>
      <c r="P102">
        <v>3333201507</v>
      </c>
      <c r="Q102">
        <v>2023112800130390</v>
      </c>
      <c r="R102" s="1">
        <v>45258</v>
      </c>
      <c r="T102" s="2">
        <v>4202.0600000000004</v>
      </c>
      <c r="U102" t="s">
        <v>2</v>
      </c>
      <c r="V102" t="s">
        <v>1328</v>
      </c>
      <c r="X102" t="s">
        <v>3571</v>
      </c>
      <c r="AV102" t="s">
        <v>3227</v>
      </c>
      <c r="AW102" t="s">
        <v>1351</v>
      </c>
      <c r="AX102" t="s">
        <v>3556</v>
      </c>
      <c r="AY102" t="s">
        <v>5</v>
      </c>
      <c r="BB102" t="s">
        <v>3227</v>
      </c>
      <c r="BS102" s="1">
        <v>45258</v>
      </c>
      <c r="BT102" s="1">
        <v>45258</v>
      </c>
      <c r="CB102" t="s">
        <v>3</v>
      </c>
      <c r="CJ102" t="s">
        <v>3</v>
      </c>
      <c r="CY102" s="1">
        <v>45258</v>
      </c>
      <c r="ED102" s="2">
        <v>4202.0600000000004</v>
      </c>
      <c r="GG102">
        <v>1</v>
      </c>
      <c r="GH102" s="2">
        <v>4202.0600000000004</v>
      </c>
      <c r="GI102">
        <v>0</v>
      </c>
      <c r="GJ102">
        <v>0</v>
      </c>
      <c r="GK102">
        <v>0</v>
      </c>
      <c r="GL102">
        <v>0</v>
      </c>
      <c r="GM102" s="2">
        <v>4202.0600000000004</v>
      </c>
      <c r="HT102">
        <v>400076006</v>
      </c>
      <c r="HW102" t="s">
        <v>3227</v>
      </c>
      <c r="IB102">
        <v>2023112800130390</v>
      </c>
    </row>
    <row r="103" spans="1:236" x14ac:dyDescent="0.3">
      <c r="A103" t="s">
        <v>126</v>
      </c>
      <c r="B103">
        <v>400076</v>
      </c>
      <c r="C103" t="s">
        <v>0</v>
      </c>
      <c r="D103">
        <v>825</v>
      </c>
      <c r="E103" t="s">
        <v>127</v>
      </c>
      <c r="F103">
        <v>400076006</v>
      </c>
      <c r="G103" t="s">
        <v>0</v>
      </c>
      <c r="I103" t="s">
        <v>1</v>
      </c>
      <c r="K103" s="1">
        <v>45258</v>
      </c>
      <c r="L103" s="2">
        <v>1646153.4</v>
      </c>
      <c r="M103" s="2">
        <v>1719352.78</v>
      </c>
      <c r="N103" s="2">
        <v>1646153.4</v>
      </c>
      <c r="O103" s="2">
        <v>1719352.78</v>
      </c>
      <c r="P103">
        <v>3333201986</v>
      </c>
      <c r="Q103" t="s">
        <v>3572</v>
      </c>
      <c r="R103" s="1">
        <v>45258</v>
      </c>
      <c r="T103" s="2">
        <v>1220.67</v>
      </c>
      <c r="U103" t="s">
        <v>2</v>
      </c>
      <c r="V103" t="s">
        <v>1328</v>
      </c>
      <c r="X103" t="s">
        <v>3573</v>
      </c>
      <c r="AV103" t="s">
        <v>2738</v>
      </c>
      <c r="AW103" t="s">
        <v>2739</v>
      </c>
      <c r="AX103" t="s">
        <v>2740</v>
      </c>
      <c r="AY103" t="s">
        <v>2741</v>
      </c>
      <c r="BB103" t="s">
        <v>2738</v>
      </c>
      <c r="BS103" s="1">
        <v>45258</v>
      </c>
      <c r="BT103" s="1">
        <v>45258</v>
      </c>
      <c r="CB103" t="s">
        <v>3</v>
      </c>
      <c r="CJ103" t="s">
        <v>3</v>
      </c>
      <c r="CY103" s="1">
        <v>45258</v>
      </c>
      <c r="ED103" s="2">
        <v>1220.67</v>
      </c>
      <c r="GG103">
        <v>1</v>
      </c>
      <c r="GH103" s="2">
        <v>1220.67</v>
      </c>
      <c r="GI103">
        <v>0</v>
      </c>
      <c r="GJ103">
        <v>0</v>
      </c>
      <c r="GK103">
        <v>0</v>
      </c>
      <c r="GL103">
        <v>0</v>
      </c>
      <c r="GM103" s="2">
        <v>1220.67</v>
      </c>
      <c r="HT103">
        <v>400076006</v>
      </c>
      <c r="HW103" t="s">
        <v>2738</v>
      </c>
      <c r="IB103" t="s">
        <v>3572</v>
      </c>
    </row>
    <row r="104" spans="1:236" x14ac:dyDescent="0.3">
      <c r="A104" t="s">
        <v>126</v>
      </c>
      <c r="B104">
        <v>400076</v>
      </c>
      <c r="C104" t="s">
        <v>0</v>
      </c>
      <c r="D104">
        <v>825</v>
      </c>
      <c r="E104" t="s">
        <v>127</v>
      </c>
      <c r="F104">
        <v>400076006</v>
      </c>
      <c r="G104" t="s">
        <v>0</v>
      </c>
      <c r="I104" t="s">
        <v>1</v>
      </c>
      <c r="K104" s="1">
        <v>45259</v>
      </c>
      <c r="L104" s="2">
        <v>1719352.78</v>
      </c>
      <c r="M104" s="2">
        <v>1709516.91</v>
      </c>
      <c r="N104" s="2">
        <v>1719352.78</v>
      </c>
      <c r="O104" s="2">
        <v>1709516.91</v>
      </c>
      <c r="P104">
        <v>3333300684</v>
      </c>
      <c r="Q104" t="s">
        <v>3574</v>
      </c>
      <c r="R104" s="1">
        <v>45259</v>
      </c>
      <c r="T104" s="2">
        <v>4769</v>
      </c>
      <c r="U104" t="s">
        <v>2</v>
      </c>
      <c r="V104" t="s">
        <v>1328</v>
      </c>
      <c r="X104" t="s">
        <v>3575</v>
      </c>
      <c r="AV104" t="s">
        <v>3415</v>
      </c>
      <c r="AW104" t="s">
        <v>2670</v>
      </c>
      <c r="AX104" t="s">
        <v>2671</v>
      </c>
      <c r="AY104" t="s">
        <v>2672</v>
      </c>
      <c r="BB104" t="s">
        <v>3416</v>
      </c>
      <c r="BS104" s="1">
        <v>45259</v>
      </c>
      <c r="BT104" s="1">
        <v>45259</v>
      </c>
      <c r="CB104" t="s">
        <v>3</v>
      </c>
      <c r="CJ104" t="s">
        <v>3</v>
      </c>
      <c r="CY104" s="1">
        <v>45259</v>
      </c>
      <c r="ED104" s="2">
        <v>4769</v>
      </c>
      <c r="GG104">
        <v>1</v>
      </c>
      <c r="GH104" s="2">
        <v>4769</v>
      </c>
      <c r="GI104">
        <v>0</v>
      </c>
      <c r="GJ104">
        <v>0</v>
      </c>
      <c r="GK104">
        <v>0</v>
      </c>
      <c r="GL104">
        <v>0</v>
      </c>
      <c r="GM104" s="2">
        <v>4769</v>
      </c>
      <c r="HT104">
        <v>400076006</v>
      </c>
      <c r="HW104" t="s">
        <v>3415</v>
      </c>
      <c r="IB104" t="s">
        <v>3574</v>
      </c>
    </row>
    <row r="105" spans="1:236" x14ac:dyDescent="0.3">
      <c r="A105" t="s">
        <v>126</v>
      </c>
      <c r="B105">
        <v>400076</v>
      </c>
      <c r="C105" t="s">
        <v>0</v>
      </c>
      <c r="D105">
        <v>825</v>
      </c>
      <c r="E105" t="s">
        <v>127</v>
      </c>
      <c r="F105">
        <v>400076006</v>
      </c>
      <c r="G105" t="s">
        <v>0</v>
      </c>
      <c r="I105" t="s">
        <v>1</v>
      </c>
      <c r="K105" s="1">
        <v>45259</v>
      </c>
      <c r="L105" s="2">
        <v>1719352.78</v>
      </c>
      <c r="M105" s="2">
        <v>1709516.91</v>
      </c>
      <c r="N105" s="2">
        <v>1719352.78</v>
      </c>
      <c r="O105" s="2">
        <v>1709516.91</v>
      </c>
      <c r="P105">
        <v>3333300143</v>
      </c>
      <c r="Q105" t="s">
        <v>3576</v>
      </c>
      <c r="R105" s="1">
        <v>45259</v>
      </c>
      <c r="T105" s="2">
        <v>4095.7</v>
      </c>
      <c r="U105" t="s">
        <v>2</v>
      </c>
      <c r="V105" t="s">
        <v>1328</v>
      </c>
      <c r="X105" t="s">
        <v>3577</v>
      </c>
      <c r="AV105" t="s">
        <v>3578</v>
      </c>
      <c r="AW105" t="s">
        <v>3579</v>
      </c>
      <c r="AX105" t="s">
        <v>2660</v>
      </c>
      <c r="AY105" t="s">
        <v>1377</v>
      </c>
      <c r="BB105" t="s">
        <v>3578</v>
      </c>
      <c r="BS105" s="1">
        <v>45259</v>
      </c>
      <c r="BT105" s="1">
        <v>45258</v>
      </c>
      <c r="CB105" t="s">
        <v>3</v>
      </c>
      <c r="CJ105" t="s">
        <v>3</v>
      </c>
      <c r="CY105" s="1">
        <v>45258</v>
      </c>
      <c r="ED105" s="2">
        <v>4095.7</v>
      </c>
      <c r="GG105">
        <v>1</v>
      </c>
      <c r="GH105" s="2">
        <v>4095.7</v>
      </c>
      <c r="GI105">
        <v>0</v>
      </c>
      <c r="GJ105">
        <v>0</v>
      </c>
      <c r="GK105">
        <v>0</v>
      </c>
      <c r="GL105">
        <v>0</v>
      </c>
      <c r="GM105" s="2">
        <v>4095.7</v>
      </c>
      <c r="HT105">
        <v>400076006</v>
      </c>
      <c r="HW105" t="s">
        <v>3578</v>
      </c>
      <c r="IB105" t="s">
        <v>3576</v>
      </c>
    </row>
    <row r="106" spans="1:236" x14ac:dyDescent="0.3">
      <c r="A106" t="s">
        <v>126</v>
      </c>
      <c r="B106">
        <v>400076</v>
      </c>
      <c r="C106" t="s">
        <v>0</v>
      </c>
      <c r="D106">
        <v>825</v>
      </c>
      <c r="E106" t="s">
        <v>127</v>
      </c>
      <c r="F106">
        <v>400076006</v>
      </c>
      <c r="G106" t="s">
        <v>0</v>
      </c>
      <c r="I106" t="s">
        <v>1</v>
      </c>
      <c r="K106" s="1">
        <v>45259</v>
      </c>
      <c r="L106" s="2">
        <v>1719352.78</v>
      </c>
      <c r="M106" s="2">
        <v>1709516.91</v>
      </c>
      <c r="N106" s="2">
        <v>1719352.78</v>
      </c>
      <c r="O106" s="2">
        <v>1709516.91</v>
      </c>
      <c r="P106">
        <v>3333300680</v>
      </c>
      <c r="Q106" t="s">
        <v>3580</v>
      </c>
      <c r="R106" s="1">
        <v>45259</v>
      </c>
      <c r="T106" s="2">
        <v>2727.48</v>
      </c>
      <c r="U106" t="s">
        <v>2</v>
      </c>
      <c r="V106" t="s">
        <v>1328</v>
      </c>
      <c r="X106" t="s">
        <v>3581</v>
      </c>
      <c r="AV106" t="s">
        <v>1356</v>
      </c>
      <c r="AW106" t="s">
        <v>14</v>
      </c>
      <c r="AX106" t="s">
        <v>1358</v>
      </c>
      <c r="AY106" t="s">
        <v>1357</v>
      </c>
      <c r="BB106" t="s">
        <v>1356</v>
      </c>
      <c r="BS106" s="1">
        <v>45259</v>
      </c>
      <c r="BT106" s="1">
        <v>45259</v>
      </c>
      <c r="CB106" t="s">
        <v>3</v>
      </c>
      <c r="CJ106" t="s">
        <v>3</v>
      </c>
      <c r="CY106" s="1">
        <v>45259</v>
      </c>
      <c r="ED106" s="2">
        <v>2727.48</v>
      </c>
      <c r="GG106">
        <v>1</v>
      </c>
      <c r="GH106" s="2">
        <v>2727.48</v>
      </c>
      <c r="GI106">
        <v>0</v>
      </c>
      <c r="GJ106">
        <v>0</v>
      </c>
      <c r="GK106">
        <v>0</v>
      </c>
      <c r="GL106">
        <v>0</v>
      </c>
      <c r="GM106" s="2">
        <v>2727.48</v>
      </c>
      <c r="HT106">
        <v>400076006</v>
      </c>
      <c r="HW106" t="s">
        <v>1356</v>
      </c>
      <c r="IB106" t="s">
        <v>3580</v>
      </c>
    </row>
    <row r="107" spans="1:236" x14ac:dyDescent="0.3">
      <c r="A107" t="s">
        <v>126</v>
      </c>
      <c r="B107">
        <v>400076</v>
      </c>
      <c r="C107" t="s">
        <v>0</v>
      </c>
      <c r="D107">
        <v>825</v>
      </c>
      <c r="E107" t="s">
        <v>127</v>
      </c>
      <c r="F107">
        <v>400076006</v>
      </c>
      <c r="G107" t="s">
        <v>0</v>
      </c>
      <c r="I107" t="s">
        <v>1</v>
      </c>
      <c r="K107" s="1">
        <v>45259</v>
      </c>
      <c r="L107" s="2">
        <v>1719352.78</v>
      </c>
      <c r="M107" s="2">
        <v>1709516.91</v>
      </c>
      <c r="N107" s="2">
        <v>1719352.78</v>
      </c>
      <c r="O107" s="2">
        <v>1709516.91</v>
      </c>
      <c r="P107">
        <v>3333303017</v>
      </c>
      <c r="Q107" t="s">
        <v>3582</v>
      </c>
      <c r="R107" s="1">
        <v>45259</v>
      </c>
      <c r="T107" s="2">
        <v>1895</v>
      </c>
      <c r="U107" t="s">
        <v>2</v>
      </c>
      <c r="V107" t="s">
        <v>1328</v>
      </c>
      <c r="X107" t="s">
        <v>1637</v>
      </c>
      <c r="AV107" t="s">
        <v>3583</v>
      </c>
      <c r="AW107" t="s">
        <v>3584</v>
      </c>
      <c r="AX107" t="s">
        <v>3585</v>
      </c>
      <c r="AY107" t="s">
        <v>3586</v>
      </c>
      <c r="BB107" t="s">
        <v>3583</v>
      </c>
      <c r="BS107" s="1">
        <v>45259</v>
      </c>
      <c r="BT107" s="1">
        <v>45259</v>
      </c>
      <c r="CB107" t="s">
        <v>3</v>
      </c>
      <c r="CJ107" t="s">
        <v>3</v>
      </c>
      <c r="CY107" s="1">
        <v>45259</v>
      </c>
      <c r="ED107" s="2">
        <v>1895</v>
      </c>
      <c r="GG107">
        <v>1</v>
      </c>
      <c r="GH107" s="2">
        <v>1895</v>
      </c>
      <c r="GI107">
        <v>0</v>
      </c>
      <c r="GJ107">
        <v>0</v>
      </c>
      <c r="GK107">
        <v>0</v>
      </c>
      <c r="GL107">
        <v>0</v>
      </c>
      <c r="GM107" s="2">
        <v>1895</v>
      </c>
      <c r="HT107">
        <v>400076006</v>
      </c>
      <c r="HW107" t="s">
        <v>3583</v>
      </c>
      <c r="IB107" t="s">
        <v>3582</v>
      </c>
    </row>
    <row r="108" spans="1:236" x14ac:dyDescent="0.3">
      <c r="A108" t="s">
        <v>126</v>
      </c>
      <c r="B108">
        <v>400076</v>
      </c>
      <c r="C108" t="s">
        <v>0</v>
      </c>
      <c r="D108">
        <v>825</v>
      </c>
      <c r="E108" t="s">
        <v>127</v>
      </c>
      <c r="F108">
        <v>400076006</v>
      </c>
      <c r="G108" t="s">
        <v>0</v>
      </c>
      <c r="I108" t="s">
        <v>1</v>
      </c>
      <c r="K108" s="1">
        <v>45259</v>
      </c>
      <c r="L108" s="2">
        <v>1719352.78</v>
      </c>
      <c r="M108" s="2">
        <v>1709516.91</v>
      </c>
      <c r="N108" s="2">
        <v>1719352.78</v>
      </c>
      <c r="O108" s="2">
        <v>1709516.91</v>
      </c>
      <c r="P108">
        <v>3333300129</v>
      </c>
      <c r="Q108" t="s">
        <v>3587</v>
      </c>
      <c r="R108" s="1">
        <v>45259</v>
      </c>
      <c r="T108" s="2">
        <v>1117.3900000000001</v>
      </c>
      <c r="U108" t="s">
        <v>2</v>
      </c>
      <c r="V108" t="s">
        <v>1328</v>
      </c>
      <c r="X108" t="s">
        <v>3588</v>
      </c>
      <c r="AV108" t="s">
        <v>3589</v>
      </c>
      <c r="AW108" t="s">
        <v>9</v>
      </c>
      <c r="AX108" t="s">
        <v>3590</v>
      </c>
      <c r="AY108" t="s">
        <v>3591</v>
      </c>
      <c r="BB108" t="s">
        <v>3589</v>
      </c>
      <c r="BS108" s="1">
        <v>45259</v>
      </c>
      <c r="BT108" s="1">
        <v>45258</v>
      </c>
      <c r="CB108" t="s">
        <v>3</v>
      </c>
      <c r="CJ108" t="s">
        <v>3</v>
      </c>
      <c r="CY108" s="1">
        <v>45258</v>
      </c>
      <c r="ED108" s="2">
        <v>1117.3900000000001</v>
      </c>
      <c r="GG108">
        <v>1</v>
      </c>
      <c r="GH108" s="2">
        <v>1117.3900000000001</v>
      </c>
      <c r="GI108">
        <v>0</v>
      </c>
      <c r="GJ108">
        <v>0</v>
      </c>
      <c r="GK108">
        <v>0</v>
      </c>
      <c r="GL108">
        <v>0</v>
      </c>
      <c r="GM108" s="2">
        <v>1117.3900000000001</v>
      </c>
      <c r="HT108">
        <v>400076006</v>
      </c>
      <c r="HW108" t="s">
        <v>3589</v>
      </c>
      <c r="IB108" t="s">
        <v>3587</v>
      </c>
    </row>
    <row r="109" spans="1:236" x14ac:dyDescent="0.3">
      <c r="A109" t="s">
        <v>126</v>
      </c>
      <c r="B109">
        <v>400076</v>
      </c>
      <c r="C109" t="s">
        <v>0</v>
      </c>
      <c r="D109">
        <v>825</v>
      </c>
      <c r="E109" t="s">
        <v>127</v>
      </c>
      <c r="F109">
        <v>400076006</v>
      </c>
      <c r="G109" t="s">
        <v>0</v>
      </c>
      <c r="I109" t="s">
        <v>1</v>
      </c>
      <c r="K109" s="1">
        <v>45259</v>
      </c>
      <c r="L109" s="2">
        <v>1719352.78</v>
      </c>
      <c r="M109" s="2">
        <v>1709516.91</v>
      </c>
      <c r="N109" s="2">
        <v>1719352.78</v>
      </c>
      <c r="O109" s="2">
        <v>1709516.91</v>
      </c>
      <c r="P109">
        <v>3333302373</v>
      </c>
      <c r="Q109" t="s">
        <v>3592</v>
      </c>
      <c r="R109" s="1">
        <v>45259</v>
      </c>
      <c r="T109">
        <v>-795.78</v>
      </c>
      <c r="U109" t="s">
        <v>2</v>
      </c>
      <c r="V109" t="s">
        <v>1341</v>
      </c>
      <c r="X109" t="s">
        <v>3593</v>
      </c>
      <c r="BS109" s="1">
        <v>45259</v>
      </c>
      <c r="BT109" s="1">
        <v>45259</v>
      </c>
      <c r="CB109" t="s">
        <v>3</v>
      </c>
      <c r="CJ109" t="s">
        <v>3</v>
      </c>
      <c r="CY109" s="1">
        <v>45259</v>
      </c>
      <c r="ED109">
        <v>-795.78</v>
      </c>
      <c r="FR109">
        <v>11344188</v>
      </c>
      <c r="FS109" t="s">
        <v>2650</v>
      </c>
      <c r="FT109" t="s">
        <v>175</v>
      </c>
      <c r="FU109" t="s">
        <v>174</v>
      </c>
      <c r="FV109" t="s">
        <v>173</v>
      </c>
      <c r="FY109" t="s">
        <v>172</v>
      </c>
      <c r="GG109">
        <v>0</v>
      </c>
      <c r="GH109">
        <v>0</v>
      </c>
      <c r="GI109">
        <v>1</v>
      </c>
      <c r="GJ109">
        <v>795.78</v>
      </c>
      <c r="GK109">
        <v>0</v>
      </c>
      <c r="GL109">
        <v>0</v>
      </c>
      <c r="GM109">
        <v>-795.78</v>
      </c>
      <c r="HT109">
        <v>4400041011</v>
      </c>
      <c r="HV109" t="s">
        <v>172</v>
      </c>
      <c r="IB109" t="s">
        <v>3592</v>
      </c>
    </row>
    <row r="110" spans="1:236" x14ac:dyDescent="0.3">
      <c r="A110" t="s">
        <v>126</v>
      </c>
      <c r="B110">
        <v>400076</v>
      </c>
      <c r="C110" t="s">
        <v>0</v>
      </c>
      <c r="D110">
        <v>825</v>
      </c>
      <c r="E110" t="s">
        <v>127</v>
      </c>
      <c r="F110">
        <v>400076006</v>
      </c>
      <c r="G110" t="s">
        <v>0</v>
      </c>
      <c r="I110" t="s">
        <v>1</v>
      </c>
      <c r="K110" s="1">
        <v>45259</v>
      </c>
      <c r="L110" s="2">
        <v>1719352.78</v>
      </c>
      <c r="M110" s="2">
        <v>1709516.91</v>
      </c>
      <c r="N110" s="2">
        <v>1719352.78</v>
      </c>
      <c r="O110" s="2">
        <v>1709516.91</v>
      </c>
      <c r="P110">
        <v>3333302384</v>
      </c>
      <c r="Q110" t="s">
        <v>3594</v>
      </c>
      <c r="R110" s="1">
        <v>45259</v>
      </c>
      <c r="T110" s="2">
        <v>-1836.43</v>
      </c>
      <c r="U110" t="s">
        <v>2</v>
      </c>
      <c r="V110" t="s">
        <v>1336</v>
      </c>
      <c r="X110" t="s">
        <v>176</v>
      </c>
      <c r="BS110" s="1">
        <v>45259</v>
      </c>
      <c r="BT110" s="1">
        <v>45259</v>
      </c>
      <c r="CB110" t="s">
        <v>3</v>
      </c>
      <c r="CJ110" t="s">
        <v>3</v>
      </c>
      <c r="CY110" s="1">
        <v>45259</v>
      </c>
      <c r="ED110" s="2">
        <v>-1836.43</v>
      </c>
      <c r="FR110">
        <v>101290026</v>
      </c>
      <c r="FS110" t="s">
        <v>6</v>
      </c>
      <c r="FT110" t="s">
        <v>2649</v>
      </c>
      <c r="FU110" t="s">
        <v>1335</v>
      </c>
      <c r="FV110" t="s">
        <v>1334</v>
      </c>
      <c r="GG110">
        <v>0</v>
      </c>
      <c r="GH110">
        <v>0</v>
      </c>
      <c r="GI110">
        <v>1</v>
      </c>
      <c r="GJ110" s="2">
        <v>1836.43</v>
      </c>
      <c r="GK110">
        <v>0</v>
      </c>
      <c r="GL110">
        <v>0</v>
      </c>
      <c r="GM110" s="2">
        <v>-1836.43</v>
      </c>
      <c r="HT110">
        <v>101290026</v>
      </c>
      <c r="IB110" t="s">
        <v>3594</v>
      </c>
    </row>
    <row r="111" spans="1:236" x14ac:dyDescent="0.3">
      <c r="A111" t="s">
        <v>126</v>
      </c>
      <c r="B111">
        <v>400076</v>
      </c>
      <c r="C111" t="s">
        <v>0</v>
      </c>
      <c r="D111">
        <v>825</v>
      </c>
      <c r="E111" t="s">
        <v>127</v>
      </c>
      <c r="F111">
        <v>400076006</v>
      </c>
      <c r="G111" t="s">
        <v>0</v>
      </c>
      <c r="I111" t="s">
        <v>1</v>
      </c>
      <c r="K111" s="1">
        <v>45259</v>
      </c>
      <c r="L111" s="2">
        <v>1719352.78</v>
      </c>
      <c r="M111" s="2">
        <v>1709516.91</v>
      </c>
      <c r="N111" s="2">
        <v>1719352.78</v>
      </c>
      <c r="O111" s="2">
        <v>1709516.91</v>
      </c>
      <c r="P111">
        <v>3333302380</v>
      </c>
      <c r="Q111" t="s">
        <v>3595</v>
      </c>
      <c r="R111" s="1">
        <v>45259</v>
      </c>
      <c r="T111" s="2">
        <v>-3148.29</v>
      </c>
      <c r="U111" t="s">
        <v>2</v>
      </c>
      <c r="V111" t="s">
        <v>1336</v>
      </c>
      <c r="X111" t="s">
        <v>176</v>
      </c>
      <c r="BS111" s="1">
        <v>45259</v>
      </c>
      <c r="BT111" s="1">
        <v>45259</v>
      </c>
      <c r="CB111" t="s">
        <v>3</v>
      </c>
      <c r="CJ111" t="s">
        <v>3</v>
      </c>
      <c r="CY111" s="1">
        <v>45259</v>
      </c>
      <c r="ED111" s="2">
        <v>-3148.29</v>
      </c>
      <c r="FR111">
        <v>101290026</v>
      </c>
      <c r="FS111" t="s">
        <v>6</v>
      </c>
      <c r="FT111" t="s">
        <v>2649</v>
      </c>
      <c r="FU111" t="s">
        <v>1335</v>
      </c>
      <c r="FV111" t="s">
        <v>1334</v>
      </c>
      <c r="GG111">
        <v>0</v>
      </c>
      <c r="GH111">
        <v>0</v>
      </c>
      <c r="GI111">
        <v>1</v>
      </c>
      <c r="GJ111" s="2">
        <v>3148.29</v>
      </c>
      <c r="GK111">
        <v>0</v>
      </c>
      <c r="GL111">
        <v>0</v>
      </c>
      <c r="GM111" s="2">
        <v>-3148.29</v>
      </c>
      <c r="HT111">
        <v>101290026</v>
      </c>
      <c r="IB111" t="s">
        <v>3595</v>
      </c>
    </row>
    <row r="112" spans="1:236" x14ac:dyDescent="0.3">
      <c r="A112" t="s">
        <v>126</v>
      </c>
      <c r="B112">
        <v>400076</v>
      </c>
      <c r="C112" t="s">
        <v>0</v>
      </c>
      <c r="D112">
        <v>825</v>
      </c>
      <c r="E112" t="s">
        <v>127</v>
      </c>
      <c r="F112">
        <v>400076006</v>
      </c>
      <c r="G112" t="s">
        <v>0</v>
      </c>
      <c r="I112" t="s">
        <v>1</v>
      </c>
      <c r="K112" s="1">
        <v>45259</v>
      </c>
      <c r="L112" s="2">
        <v>1719352.78</v>
      </c>
      <c r="M112" s="2">
        <v>1709516.91</v>
      </c>
      <c r="N112" s="2">
        <v>1719352.78</v>
      </c>
      <c r="O112" s="2">
        <v>1709516.91</v>
      </c>
      <c r="P112">
        <v>3333302395</v>
      </c>
      <c r="Q112" t="s">
        <v>3596</v>
      </c>
      <c r="R112" s="1">
        <v>45259</v>
      </c>
      <c r="T112" s="2">
        <v>-5218.78</v>
      </c>
      <c r="U112" t="s">
        <v>2</v>
      </c>
      <c r="V112" t="s">
        <v>1336</v>
      </c>
      <c r="X112" t="s">
        <v>176</v>
      </c>
      <c r="BS112" s="1">
        <v>45259</v>
      </c>
      <c r="BT112" s="1">
        <v>45259</v>
      </c>
      <c r="CB112" t="s">
        <v>3</v>
      </c>
      <c r="CJ112" t="s">
        <v>3</v>
      </c>
      <c r="CY112" s="1">
        <v>45259</v>
      </c>
      <c r="ED112" s="2">
        <v>-5218.78</v>
      </c>
      <c r="FR112">
        <v>101290026</v>
      </c>
      <c r="FS112" t="s">
        <v>6</v>
      </c>
      <c r="FT112" t="s">
        <v>2649</v>
      </c>
      <c r="FU112" t="s">
        <v>1335</v>
      </c>
      <c r="FV112" t="s">
        <v>1334</v>
      </c>
      <c r="GG112">
        <v>0</v>
      </c>
      <c r="GH112">
        <v>0</v>
      </c>
      <c r="GI112">
        <v>1</v>
      </c>
      <c r="GJ112" s="2">
        <v>5218.78</v>
      </c>
      <c r="GK112">
        <v>0</v>
      </c>
      <c r="GL112">
        <v>0</v>
      </c>
      <c r="GM112" s="2">
        <v>-5218.78</v>
      </c>
      <c r="HT112">
        <v>101290026</v>
      </c>
      <c r="IB112" t="s">
        <v>3596</v>
      </c>
    </row>
    <row r="113" spans="1:236" x14ac:dyDescent="0.3">
      <c r="A113" t="s">
        <v>126</v>
      </c>
      <c r="B113">
        <v>400076</v>
      </c>
      <c r="C113" t="s">
        <v>0</v>
      </c>
      <c r="D113">
        <v>825</v>
      </c>
      <c r="E113" t="s">
        <v>127</v>
      </c>
      <c r="F113">
        <v>400076006</v>
      </c>
      <c r="G113" t="s">
        <v>0</v>
      </c>
      <c r="I113" t="s">
        <v>1</v>
      </c>
      <c r="K113" s="1">
        <v>45259</v>
      </c>
      <c r="L113" s="2">
        <v>1719352.78</v>
      </c>
      <c r="M113" s="2">
        <v>1709516.91</v>
      </c>
      <c r="N113" s="2">
        <v>1719352.78</v>
      </c>
      <c r="O113" s="2">
        <v>1709516.91</v>
      </c>
      <c r="P113">
        <v>3333302396</v>
      </c>
      <c r="Q113" t="s">
        <v>3597</v>
      </c>
      <c r="R113" s="1">
        <v>45259</v>
      </c>
      <c r="T113" s="2">
        <v>-5980.11</v>
      </c>
      <c r="U113" t="s">
        <v>2</v>
      </c>
      <c r="V113" t="s">
        <v>1341</v>
      </c>
      <c r="X113" t="s">
        <v>176</v>
      </c>
      <c r="BS113" s="1">
        <v>45259</v>
      </c>
      <c r="BT113" s="1">
        <v>45259</v>
      </c>
      <c r="CB113" t="s">
        <v>3</v>
      </c>
      <c r="CJ113" t="s">
        <v>3</v>
      </c>
      <c r="CY113" s="1">
        <v>45259</v>
      </c>
      <c r="ED113" s="2">
        <v>-5980.11</v>
      </c>
      <c r="FR113" t="s">
        <v>170</v>
      </c>
      <c r="FS113" t="s">
        <v>2736</v>
      </c>
      <c r="FT113" t="s">
        <v>169</v>
      </c>
      <c r="FU113" t="s">
        <v>168</v>
      </c>
      <c r="FV113" t="s">
        <v>5</v>
      </c>
      <c r="FY113" t="s">
        <v>167</v>
      </c>
      <c r="GG113">
        <v>0</v>
      </c>
      <c r="GH113">
        <v>0</v>
      </c>
      <c r="GI113">
        <v>1</v>
      </c>
      <c r="GJ113" s="2">
        <v>5980.11</v>
      </c>
      <c r="GK113">
        <v>0</v>
      </c>
      <c r="GL113">
        <v>0</v>
      </c>
      <c r="GM113" s="2">
        <v>-5980.11</v>
      </c>
      <c r="HT113">
        <v>4400041011</v>
      </c>
      <c r="HV113" t="s">
        <v>167</v>
      </c>
      <c r="IB113" t="s">
        <v>3597</v>
      </c>
    </row>
    <row r="114" spans="1:236" x14ac:dyDescent="0.3">
      <c r="A114" t="s">
        <v>126</v>
      </c>
      <c r="B114">
        <v>400076</v>
      </c>
      <c r="C114" t="s">
        <v>0</v>
      </c>
      <c r="D114">
        <v>825</v>
      </c>
      <c r="E114" t="s">
        <v>127</v>
      </c>
      <c r="F114">
        <v>400076006</v>
      </c>
      <c r="G114" t="s">
        <v>0</v>
      </c>
      <c r="I114" t="s">
        <v>1</v>
      </c>
      <c r="K114" s="1">
        <v>45259</v>
      </c>
      <c r="L114" s="2">
        <v>1719352.78</v>
      </c>
      <c r="M114" s="2">
        <v>1709516.91</v>
      </c>
      <c r="N114" s="2">
        <v>1719352.78</v>
      </c>
      <c r="O114" s="2">
        <v>1709516.91</v>
      </c>
      <c r="P114">
        <v>3333302394</v>
      </c>
      <c r="Q114" t="s">
        <v>3598</v>
      </c>
      <c r="R114" s="1">
        <v>45259</v>
      </c>
      <c r="T114" s="2">
        <v>-7461.05</v>
      </c>
      <c r="U114" t="s">
        <v>2</v>
      </c>
      <c r="V114" t="s">
        <v>1336</v>
      </c>
      <c r="X114" t="s">
        <v>176</v>
      </c>
      <c r="BS114" s="1">
        <v>45259</v>
      </c>
      <c r="BT114" s="1">
        <v>45259</v>
      </c>
      <c r="CB114" t="s">
        <v>3</v>
      </c>
      <c r="CJ114" t="s">
        <v>3</v>
      </c>
      <c r="CY114" s="1">
        <v>45259</v>
      </c>
      <c r="ED114" s="2">
        <v>-7461.05</v>
      </c>
      <c r="FR114">
        <v>101290026</v>
      </c>
      <c r="FS114" t="s">
        <v>6</v>
      </c>
      <c r="FT114" t="s">
        <v>2649</v>
      </c>
      <c r="FU114" t="s">
        <v>1335</v>
      </c>
      <c r="FV114" t="s">
        <v>1334</v>
      </c>
      <c r="GG114">
        <v>0</v>
      </c>
      <c r="GH114">
        <v>0</v>
      </c>
      <c r="GI114">
        <v>1</v>
      </c>
      <c r="GJ114" s="2">
        <v>7461.05</v>
      </c>
      <c r="GK114">
        <v>0</v>
      </c>
      <c r="GL114">
        <v>0</v>
      </c>
      <c r="GM114" s="2">
        <v>-7461.05</v>
      </c>
      <c r="HT114">
        <v>101290026</v>
      </c>
      <c r="IB114" t="s">
        <v>3598</v>
      </c>
    </row>
    <row r="115" spans="1:236" x14ac:dyDescent="0.3">
      <c r="A115" t="s">
        <v>126</v>
      </c>
      <c r="B115">
        <v>400076</v>
      </c>
      <c r="C115" t="s">
        <v>0</v>
      </c>
      <c r="D115">
        <v>825</v>
      </c>
      <c r="E115" t="s">
        <v>127</v>
      </c>
      <c r="F115">
        <v>400076006</v>
      </c>
      <c r="G115" t="s">
        <v>0</v>
      </c>
      <c r="I115" t="s">
        <v>1</v>
      </c>
      <c r="K115" s="1">
        <v>45260</v>
      </c>
      <c r="L115" s="2">
        <v>1709516.91</v>
      </c>
      <c r="M115" s="2">
        <v>1727655.81</v>
      </c>
      <c r="N115" s="2">
        <v>1709516.91</v>
      </c>
      <c r="O115" s="2">
        <v>1727655.81</v>
      </c>
      <c r="P115">
        <v>3333401943</v>
      </c>
      <c r="Q115" t="s">
        <v>3599</v>
      </c>
      <c r="R115" s="1">
        <v>45260</v>
      </c>
      <c r="T115" s="2">
        <v>10942.5</v>
      </c>
      <c r="U115" t="s">
        <v>2</v>
      </c>
      <c r="V115" t="s">
        <v>1328</v>
      </c>
      <c r="X115" t="s">
        <v>1378</v>
      </c>
      <c r="AV115" t="s">
        <v>3600</v>
      </c>
      <c r="AW115" t="s">
        <v>3601</v>
      </c>
      <c r="AX115" t="s">
        <v>3602</v>
      </c>
      <c r="AY115" t="s">
        <v>3603</v>
      </c>
      <c r="BB115" t="s">
        <v>3600</v>
      </c>
      <c r="BS115" s="1">
        <v>45260</v>
      </c>
      <c r="BT115" s="1">
        <v>45260</v>
      </c>
      <c r="CB115" t="s">
        <v>3</v>
      </c>
      <c r="CJ115" t="s">
        <v>3</v>
      </c>
      <c r="CY115" s="1">
        <v>45260</v>
      </c>
      <c r="ED115" s="2">
        <v>10942.5</v>
      </c>
      <c r="GG115">
        <v>1</v>
      </c>
      <c r="GH115" s="2">
        <v>10942.5</v>
      </c>
      <c r="GI115">
        <v>0</v>
      </c>
      <c r="GJ115">
        <v>0</v>
      </c>
      <c r="GK115">
        <v>0</v>
      </c>
      <c r="GL115">
        <v>0</v>
      </c>
      <c r="GM115" s="2">
        <v>10942.5</v>
      </c>
      <c r="HT115">
        <v>400076006</v>
      </c>
      <c r="HW115" t="s">
        <v>3600</v>
      </c>
      <c r="IB115" t="s">
        <v>3599</v>
      </c>
    </row>
    <row r="116" spans="1:236" x14ac:dyDescent="0.3">
      <c r="A116" t="s">
        <v>126</v>
      </c>
      <c r="B116">
        <v>400076</v>
      </c>
      <c r="C116" t="s">
        <v>0</v>
      </c>
      <c r="D116">
        <v>825</v>
      </c>
      <c r="E116" t="s">
        <v>127</v>
      </c>
      <c r="F116">
        <v>400076006</v>
      </c>
      <c r="G116" t="s">
        <v>0</v>
      </c>
      <c r="I116" t="s">
        <v>1</v>
      </c>
      <c r="K116" s="1">
        <v>45260</v>
      </c>
      <c r="L116" s="2">
        <v>1709516.91</v>
      </c>
      <c r="M116" s="2">
        <v>1727655.81</v>
      </c>
      <c r="N116" s="2">
        <v>1709516.91</v>
      </c>
      <c r="O116" s="2">
        <v>1727655.81</v>
      </c>
      <c r="P116">
        <v>3333402304</v>
      </c>
      <c r="Q116">
        <v>2023113000542340</v>
      </c>
      <c r="R116" s="1">
        <v>45260</v>
      </c>
      <c r="T116" s="2">
        <v>5176.04</v>
      </c>
      <c r="U116" t="s">
        <v>2</v>
      </c>
      <c r="V116" t="s">
        <v>1328</v>
      </c>
      <c r="X116" t="s">
        <v>3604</v>
      </c>
      <c r="AV116" t="s">
        <v>2651</v>
      </c>
      <c r="AW116" t="s">
        <v>2652</v>
      </c>
      <c r="AX116" t="s">
        <v>2653</v>
      </c>
      <c r="AY116" t="s">
        <v>1329</v>
      </c>
      <c r="BB116" t="s">
        <v>2654</v>
      </c>
      <c r="BS116" s="1">
        <v>45260</v>
      </c>
      <c r="BT116" s="1">
        <v>45260</v>
      </c>
      <c r="CB116" t="s">
        <v>3</v>
      </c>
      <c r="CJ116" t="s">
        <v>3</v>
      </c>
      <c r="CY116" s="1">
        <v>45260</v>
      </c>
      <c r="ED116" s="2">
        <v>5176.04</v>
      </c>
      <c r="GG116">
        <v>1</v>
      </c>
      <c r="GH116" s="2">
        <v>5176.04</v>
      </c>
      <c r="GI116">
        <v>0</v>
      </c>
      <c r="GJ116">
        <v>0</v>
      </c>
      <c r="GK116">
        <v>0</v>
      </c>
      <c r="GL116">
        <v>0</v>
      </c>
      <c r="GM116" s="2">
        <v>5176.04</v>
      </c>
      <c r="HT116">
        <v>400076006</v>
      </c>
      <c r="HW116" t="s">
        <v>2651</v>
      </c>
      <c r="IB116">
        <v>2023113000542340</v>
      </c>
    </row>
    <row r="117" spans="1:236" x14ac:dyDescent="0.3">
      <c r="A117" t="s">
        <v>126</v>
      </c>
      <c r="B117">
        <v>400076</v>
      </c>
      <c r="C117" t="s">
        <v>0</v>
      </c>
      <c r="D117">
        <v>825</v>
      </c>
      <c r="E117" t="s">
        <v>127</v>
      </c>
      <c r="F117">
        <v>400076006</v>
      </c>
      <c r="G117" t="s">
        <v>0</v>
      </c>
      <c r="I117" t="s">
        <v>1</v>
      </c>
      <c r="K117" s="1">
        <v>45260</v>
      </c>
      <c r="L117" s="2">
        <v>1709516.91</v>
      </c>
      <c r="M117" s="2">
        <v>1727655.81</v>
      </c>
      <c r="N117" s="2">
        <v>1709516.91</v>
      </c>
      <c r="O117" s="2">
        <v>1727655.81</v>
      </c>
      <c r="P117">
        <v>3333400240</v>
      </c>
      <c r="Q117" t="s">
        <v>3605</v>
      </c>
      <c r="R117" s="1">
        <v>45260</v>
      </c>
      <c r="T117" s="2">
        <v>2074.52</v>
      </c>
      <c r="U117" t="s">
        <v>2</v>
      </c>
      <c r="V117" t="s">
        <v>1328</v>
      </c>
      <c r="X117" t="s">
        <v>3606</v>
      </c>
      <c r="AV117" t="s">
        <v>2744</v>
      </c>
      <c r="AW117" t="s">
        <v>1355</v>
      </c>
      <c r="AX117" t="s">
        <v>2753</v>
      </c>
      <c r="AY117" t="s">
        <v>2754</v>
      </c>
      <c r="BB117" t="s">
        <v>2744</v>
      </c>
      <c r="BS117" s="1">
        <v>45260</v>
      </c>
      <c r="BT117" s="1">
        <v>45259</v>
      </c>
      <c r="CB117" t="s">
        <v>3</v>
      </c>
      <c r="CJ117" t="s">
        <v>3</v>
      </c>
      <c r="CY117" s="1">
        <v>45259</v>
      </c>
      <c r="ED117" s="2">
        <v>2074.52</v>
      </c>
      <c r="GG117">
        <v>1</v>
      </c>
      <c r="GH117" s="2">
        <v>2074.52</v>
      </c>
      <c r="GI117">
        <v>0</v>
      </c>
      <c r="GJ117">
        <v>0</v>
      </c>
      <c r="GK117">
        <v>0</v>
      </c>
      <c r="GL117">
        <v>0</v>
      </c>
      <c r="GM117" s="2">
        <v>2074.52</v>
      </c>
      <c r="HT117">
        <v>400076006</v>
      </c>
      <c r="HW117" t="s">
        <v>2744</v>
      </c>
      <c r="IB117" t="s">
        <v>3605</v>
      </c>
    </row>
    <row r="118" spans="1:236" x14ac:dyDescent="0.3">
      <c r="A118" t="s">
        <v>126</v>
      </c>
      <c r="B118">
        <v>400076</v>
      </c>
      <c r="C118" t="s">
        <v>0</v>
      </c>
      <c r="D118">
        <v>825</v>
      </c>
      <c r="E118" t="s">
        <v>127</v>
      </c>
      <c r="F118">
        <v>400076006</v>
      </c>
      <c r="G118" t="s">
        <v>0</v>
      </c>
      <c r="I118" t="s">
        <v>1</v>
      </c>
      <c r="K118" s="1">
        <v>45260</v>
      </c>
      <c r="L118" s="2">
        <v>1709516.91</v>
      </c>
      <c r="M118" s="2">
        <v>1727655.81</v>
      </c>
      <c r="N118" s="2">
        <v>1709516.91</v>
      </c>
      <c r="O118" s="2">
        <v>1727655.81</v>
      </c>
      <c r="P118">
        <v>9333401070</v>
      </c>
      <c r="Q118" t="s">
        <v>23</v>
      </c>
      <c r="R118" s="1">
        <v>45260</v>
      </c>
      <c r="T118">
        <v>-5</v>
      </c>
      <c r="U118" t="s">
        <v>10</v>
      </c>
      <c r="V118" t="s">
        <v>24</v>
      </c>
      <c r="BS118" s="1">
        <v>45260</v>
      </c>
      <c r="BT118" s="1">
        <v>45261</v>
      </c>
      <c r="CB118" t="s">
        <v>3</v>
      </c>
      <c r="CJ118" t="s">
        <v>3</v>
      </c>
      <c r="CY118" s="1">
        <v>45261</v>
      </c>
      <c r="ED118">
        <v>-5</v>
      </c>
      <c r="GG118">
        <v>0</v>
      </c>
      <c r="GH118">
        <v>0</v>
      </c>
      <c r="GI118">
        <v>1</v>
      </c>
      <c r="GJ118">
        <v>5</v>
      </c>
      <c r="GK118">
        <v>0</v>
      </c>
      <c r="GL118">
        <v>0</v>
      </c>
      <c r="GM118">
        <v>-5</v>
      </c>
      <c r="IB118" t="s">
        <v>23</v>
      </c>
    </row>
    <row r="119" spans="1:236" x14ac:dyDescent="0.3">
      <c r="A119" t="s">
        <v>126</v>
      </c>
      <c r="B119">
        <v>400076</v>
      </c>
      <c r="C119" t="s">
        <v>0</v>
      </c>
      <c r="D119">
        <v>825</v>
      </c>
      <c r="E119" t="s">
        <v>127</v>
      </c>
      <c r="F119">
        <v>400076006</v>
      </c>
      <c r="G119" t="s">
        <v>0</v>
      </c>
      <c r="I119" t="s">
        <v>1</v>
      </c>
      <c r="K119" s="1">
        <v>45260</v>
      </c>
      <c r="L119" s="2">
        <v>1709516.91</v>
      </c>
      <c r="M119" s="2">
        <v>1727655.81</v>
      </c>
      <c r="N119" s="2">
        <v>1709516.91</v>
      </c>
      <c r="O119" s="2">
        <v>1727655.81</v>
      </c>
      <c r="P119">
        <v>9333401071</v>
      </c>
      <c r="Q119" t="s">
        <v>25</v>
      </c>
      <c r="R119" s="1">
        <v>45260</v>
      </c>
      <c r="T119">
        <v>-49.16</v>
      </c>
      <c r="U119" t="s">
        <v>10</v>
      </c>
      <c r="V119" t="s">
        <v>24</v>
      </c>
      <c r="BS119" s="1">
        <v>45260</v>
      </c>
      <c r="BT119" s="1">
        <v>45261</v>
      </c>
      <c r="CB119" t="s">
        <v>3</v>
      </c>
      <c r="CJ119" t="s">
        <v>3</v>
      </c>
      <c r="CY119" s="1">
        <v>45261</v>
      </c>
      <c r="ED119">
        <v>-49.16</v>
      </c>
      <c r="GG119">
        <v>0</v>
      </c>
      <c r="GH119">
        <v>0</v>
      </c>
      <c r="GI119">
        <v>1</v>
      </c>
      <c r="GJ119">
        <v>49.16</v>
      </c>
      <c r="GK119">
        <v>0</v>
      </c>
      <c r="GL119">
        <v>0</v>
      </c>
      <c r="GM119">
        <v>-49.16</v>
      </c>
      <c r="IB119" t="s">
        <v>25</v>
      </c>
    </row>
  </sheetData>
  <autoFilter ref="A1:IB119" xr:uid="{D3F5FD3D-C26C-4FF5-8BAF-F9D0B54D65A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7B91-665A-4D48-94D6-518C9384C09A}">
  <dimension ref="A1:S1591"/>
  <sheetViews>
    <sheetView showGridLines="0" topLeftCell="A1600" workbookViewId="0">
      <selection activeCell="M1575" sqref="M1575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25.33203125" bestFit="1" customWidth="1"/>
    <col min="6" max="6" width="15.5546875" bestFit="1" customWidth="1"/>
    <col min="7" max="7" width="17.6640625" bestFit="1" customWidth="1"/>
    <col min="8" max="9" width="36.5546875" bestFit="1" customWidth="1"/>
    <col min="10" max="10" width="7.88671875" bestFit="1" customWidth="1"/>
    <col min="11" max="11" width="36.5546875" bestFit="1" customWidth="1"/>
    <col min="12" max="12" width="28.3320312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3.10937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3058</v>
      </c>
    </row>
    <row r="5" spans="1:19" ht="10.65" customHeight="1" x14ac:dyDescent="0.3">
      <c r="A5" s="22" t="s">
        <v>54</v>
      </c>
      <c r="B5" s="23">
        <v>158209</v>
      </c>
    </row>
    <row r="6" spans="1:19" ht="10.35" customHeight="1" x14ac:dyDescent="0.3">
      <c r="A6" s="24" t="s">
        <v>53</v>
      </c>
      <c r="B6" s="25" t="s">
        <v>52</v>
      </c>
    </row>
    <row r="7" spans="1:19" ht="10.65" customHeight="1" x14ac:dyDescent="0.3">
      <c r="A7" s="26" t="s">
        <v>51</v>
      </c>
      <c r="B7" s="27">
        <v>21862936.219999999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44930</v>
      </c>
      <c r="B10" s="98"/>
      <c r="C10" s="99"/>
      <c r="D10" s="36">
        <v>44927</v>
      </c>
      <c r="E10" s="28"/>
      <c r="F10" s="31">
        <v>42</v>
      </c>
      <c r="G10" s="31" t="s">
        <v>32</v>
      </c>
      <c r="H10" s="31" t="s">
        <v>274</v>
      </c>
      <c r="I10" s="31" t="s">
        <v>286</v>
      </c>
      <c r="J10" s="31">
        <v>15036869</v>
      </c>
      <c r="K10" s="28"/>
      <c r="L10" s="28"/>
      <c r="M10" s="31" t="s">
        <v>70</v>
      </c>
      <c r="N10" s="31" t="s">
        <v>66</v>
      </c>
      <c r="O10" s="31" t="s">
        <v>1</v>
      </c>
      <c r="P10" s="31" t="s">
        <v>31</v>
      </c>
      <c r="Q10" s="3">
        <v>-1308.07</v>
      </c>
      <c r="R10" s="3">
        <v>-160302.70000000001</v>
      </c>
      <c r="S10" s="3">
        <v>21702633.52</v>
      </c>
    </row>
    <row r="11" spans="1:19" ht="10.95" customHeight="1" x14ac:dyDescent="0.3">
      <c r="A11" s="30">
        <v>44930</v>
      </c>
      <c r="B11" s="98"/>
      <c r="C11" s="99"/>
      <c r="D11" s="36">
        <v>44927</v>
      </c>
      <c r="E11" s="28"/>
      <c r="F11" s="31">
        <v>42</v>
      </c>
      <c r="G11" s="31" t="s">
        <v>32</v>
      </c>
      <c r="H11" s="31" t="s">
        <v>284</v>
      </c>
      <c r="I11" s="31" t="s">
        <v>285</v>
      </c>
      <c r="J11" s="31">
        <v>15036882</v>
      </c>
      <c r="K11" s="28"/>
      <c r="L11" s="28"/>
      <c r="M11" s="31" t="s">
        <v>150</v>
      </c>
      <c r="N11" s="31" t="s">
        <v>68</v>
      </c>
      <c r="O11" s="31" t="s">
        <v>1</v>
      </c>
      <c r="P11" s="31" t="s">
        <v>31</v>
      </c>
      <c r="Q11" s="3">
        <v>-37779.69</v>
      </c>
      <c r="R11" s="3">
        <v>-4629863.97</v>
      </c>
      <c r="S11" s="3">
        <v>17072769.550000001</v>
      </c>
    </row>
    <row r="12" spans="1:19" ht="10.95" customHeight="1" x14ac:dyDescent="0.3">
      <c r="A12" s="30">
        <v>44930</v>
      </c>
      <c r="B12" s="98"/>
      <c r="C12" s="99"/>
      <c r="D12" s="36">
        <v>44927</v>
      </c>
      <c r="E12" s="28"/>
      <c r="F12" s="31">
        <v>42</v>
      </c>
      <c r="G12" s="31" t="s">
        <v>32</v>
      </c>
      <c r="H12" s="31" t="s">
        <v>284</v>
      </c>
      <c r="I12" s="31" t="s">
        <v>283</v>
      </c>
      <c r="J12" s="31">
        <v>15036879</v>
      </c>
      <c r="K12" s="28"/>
      <c r="L12" s="28"/>
      <c r="M12" s="31" t="s">
        <v>71</v>
      </c>
      <c r="N12" s="31" t="s">
        <v>66</v>
      </c>
      <c r="O12" s="31" t="s">
        <v>1</v>
      </c>
      <c r="P12" s="31" t="s">
        <v>31</v>
      </c>
      <c r="Q12" s="3">
        <v>-32271.119999999999</v>
      </c>
      <c r="R12" s="3">
        <v>-3954794.12</v>
      </c>
      <c r="S12" s="3">
        <v>13117975.43</v>
      </c>
    </row>
    <row r="13" spans="1:19" ht="10.95" customHeight="1" x14ac:dyDescent="0.3">
      <c r="A13" s="30">
        <v>44930</v>
      </c>
      <c r="B13" s="98"/>
      <c r="C13" s="99"/>
      <c r="D13" s="36">
        <v>44927</v>
      </c>
      <c r="E13" s="28"/>
      <c r="F13" s="31">
        <v>42</v>
      </c>
      <c r="G13" s="31" t="s">
        <v>30</v>
      </c>
      <c r="H13" s="31" t="s">
        <v>282</v>
      </c>
      <c r="I13" s="31" t="s">
        <v>281</v>
      </c>
      <c r="J13" s="31">
        <v>15036809</v>
      </c>
      <c r="K13" s="28"/>
      <c r="L13" s="28"/>
      <c r="M13" s="31" t="s">
        <v>150</v>
      </c>
      <c r="N13" s="31" t="s">
        <v>66</v>
      </c>
      <c r="O13" s="31" t="s">
        <v>1</v>
      </c>
      <c r="P13" s="31" t="s">
        <v>28</v>
      </c>
      <c r="Q13" s="3">
        <v>37779.69</v>
      </c>
      <c r="R13" s="3">
        <v>4629863.97</v>
      </c>
      <c r="S13" s="3">
        <v>17747839.399999999</v>
      </c>
    </row>
    <row r="14" spans="1:19" ht="10.95" customHeight="1" x14ac:dyDescent="0.3">
      <c r="A14" s="30">
        <v>44930</v>
      </c>
      <c r="B14" s="98"/>
      <c r="C14" s="99"/>
      <c r="D14" s="36">
        <v>44927</v>
      </c>
      <c r="E14" s="28"/>
      <c r="F14" s="31">
        <v>42</v>
      </c>
      <c r="G14" s="31" t="s">
        <v>32</v>
      </c>
      <c r="H14" s="31" t="s">
        <v>274</v>
      </c>
      <c r="I14" s="31" t="s">
        <v>280</v>
      </c>
      <c r="J14" s="31">
        <v>15036870</v>
      </c>
      <c r="K14" s="28"/>
      <c r="L14" s="28"/>
      <c r="M14" s="31" t="s">
        <v>73</v>
      </c>
      <c r="N14" s="31" t="s">
        <v>66</v>
      </c>
      <c r="O14" s="31" t="s">
        <v>1</v>
      </c>
      <c r="P14" s="31" t="s">
        <v>31</v>
      </c>
      <c r="Q14" s="3">
        <v>-2417.16</v>
      </c>
      <c r="R14" s="3">
        <v>-296220.59000000003</v>
      </c>
      <c r="S14" s="3">
        <v>17451618.809999999</v>
      </c>
    </row>
    <row r="15" spans="1:19" ht="10.95" customHeight="1" x14ac:dyDescent="0.3">
      <c r="A15" s="30">
        <v>44930</v>
      </c>
      <c r="B15" s="98"/>
      <c r="C15" s="99"/>
      <c r="D15" s="36">
        <v>44927</v>
      </c>
      <c r="E15" s="28"/>
      <c r="F15" s="31">
        <v>42</v>
      </c>
      <c r="G15" s="31" t="s">
        <v>32</v>
      </c>
      <c r="H15" s="31" t="s">
        <v>274</v>
      </c>
      <c r="I15" s="31" t="s">
        <v>277</v>
      </c>
      <c r="J15" s="31">
        <v>15036881</v>
      </c>
      <c r="K15" s="28"/>
      <c r="L15" s="28"/>
      <c r="M15" s="31" t="s">
        <v>137</v>
      </c>
      <c r="N15" s="31" t="s">
        <v>68</v>
      </c>
      <c r="O15" s="31" t="s">
        <v>1</v>
      </c>
      <c r="P15" s="31" t="s">
        <v>31</v>
      </c>
      <c r="Q15" s="3">
        <v>-8493.75</v>
      </c>
      <c r="R15" s="3">
        <v>-1040900.74</v>
      </c>
      <c r="S15" s="3">
        <v>16410718.07</v>
      </c>
    </row>
    <row r="16" spans="1:19" ht="10.95" customHeight="1" x14ac:dyDescent="0.3">
      <c r="A16" s="30">
        <v>44930</v>
      </c>
      <c r="B16" s="98"/>
      <c r="C16" s="99"/>
      <c r="D16" s="36">
        <v>44927</v>
      </c>
      <c r="E16" s="28"/>
      <c r="F16" s="31">
        <v>42</v>
      </c>
      <c r="G16" s="31" t="s">
        <v>32</v>
      </c>
      <c r="H16" s="31" t="s">
        <v>274</v>
      </c>
      <c r="I16" s="31" t="s">
        <v>278</v>
      </c>
      <c r="J16" s="31">
        <v>15036872</v>
      </c>
      <c r="K16" s="28"/>
      <c r="L16" s="28"/>
      <c r="M16" s="31" t="s">
        <v>138</v>
      </c>
      <c r="N16" s="31" t="s">
        <v>66</v>
      </c>
      <c r="O16" s="31" t="s">
        <v>1</v>
      </c>
      <c r="P16" s="31" t="s">
        <v>31</v>
      </c>
      <c r="Q16" s="3">
        <v>-4075.84</v>
      </c>
      <c r="R16" s="3">
        <v>-499490.2</v>
      </c>
      <c r="S16" s="3">
        <v>15911227.869999999</v>
      </c>
    </row>
    <row r="17" spans="1:19" ht="10.95" customHeight="1" x14ac:dyDescent="0.3">
      <c r="A17" s="30">
        <v>44930</v>
      </c>
      <c r="B17" s="98"/>
      <c r="C17" s="99"/>
      <c r="D17" s="36">
        <v>44927</v>
      </c>
      <c r="E17" s="28"/>
      <c r="F17" s="31">
        <v>42</v>
      </c>
      <c r="G17" s="31" t="s">
        <v>32</v>
      </c>
      <c r="H17" s="31" t="s">
        <v>274</v>
      </c>
      <c r="I17" s="31" t="s">
        <v>275</v>
      </c>
      <c r="J17" s="31">
        <v>15036873</v>
      </c>
      <c r="K17" s="28"/>
      <c r="L17" s="28"/>
      <c r="M17" s="31" t="s">
        <v>142</v>
      </c>
      <c r="N17" s="31" t="s">
        <v>66</v>
      </c>
      <c r="O17" s="31" t="s">
        <v>1</v>
      </c>
      <c r="P17" s="31" t="s">
        <v>31</v>
      </c>
      <c r="Q17" s="3">
        <v>-5072.08</v>
      </c>
      <c r="R17" s="3">
        <v>-621578.43000000005</v>
      </c>
      <c r="S17" s="3">
        <v>15289649.439999999</v>
      </c>
    </row>
    <row r="18" spans="1:19" ht="10.95" customHeight="1" x14ac:dyDescent="0.3">
      <c r="A18" s="30">
        <v>44930</v>
      </c>
      <c r="B18" s="98"/>
      <c r="C18" s="99"/>
      <c r="D18" s="36">
        <v>44927</v>
      </c>
      <c r="E18" s="28"/>
      <c r="F18" s="31">
        <v>42</v>
      </c>
      <c r="G18" s="31" t="s">
        <v>32</v>
      </c>
      <c r="H18" s="31" t="s">
        <v>274</v>
      </c>
      <c r="I18" s="31" t="s">
        <v>273</v>
      </c>
      <c r="J18" s="31">
        <v>15036874</v>
      </c>
      <c r="K18" s="28"/>
      <c r="L18" s="28"/>
      <c r="M18" s="31" t="s">
        <v>152</v>
      </c>
      <c r="N18" s="31" t="s">
        <v>66</v>
      </c>
      <c r="O18" s="31" t="s">
        <v>1</v>
      </c>
      <c r="P18" s="31" t="s">
        <v>31</v>
      </c>
      <c r="Q18" s="3">
        <v>-6276.13</v>
      </c>
      <c r="R18" s="3">
        <v>-769133.58</v>
      </c>
      <c r="S18" s="3">
        <v>14520515.859999999</v>
      </c>
    </row>
    <row r="19" spans="1:19" ht="10.95" customHeight="1" x14ac:dyDescent="0.3">
      <c r="A19" s="30">
        <v>44930</v>
      </c>
      <c r="B19" s="98"/>
      <c r="C19" s="99"/>
      <c r="D19" s="36">
        <v>44927</v>
      </c>
      <c r="E19" s="28"/>
      <c r="F19" s="31">
        <v>42</v>
      </c>
      <c r="G19" s="31" t="s">
        <v>32</v>
      </c>
      <c r="H19" s="31" t="s">
        <v>274</v>
      </c>
      <c r="I19" s="31" t="s">
        <v>276</v>
      </c>
      <c r="J19" s="31">
        <v>15036875</v>
      </c>
      <c r="K19" s="28"/>
      <c r="L19" s="28"/>
      <c r="M19" s="31" t="s">
        <v>157</v>
      </c>
      <c r="N19" s="31" t="s">
        <v>66</v>
      </c>
      <c r="O19" s="31" t="s">
        <v>1</v>
      </c>
      <c r="P19" s="31" t="s">
        <v>31</v>
      </c>
      <c r="Q19" s="3">
        <v>-15012.34</v>
      </c>
      <c r="R19" s="3">
        <v>-1839747.55</v>
      </c>
      <c r="S19" s="3">
        <v>12680768.310000001</v>
      </c>
    </row>
    <row r="20" spans="1:19" ht="10.95" customHeight="1" x14ac:dyDescent="0.3">
      <c r="A20" s="30">
        <v>44930</v>
      </c>
      <c r="B20" s="98"/>
      <c r="C20" s="99"/>
      <c r="D20" s="36">
        <v>44927</v>
      </c>
      <c r="E20" s="28"/>
      <c r="F20" s="31">
        <v>42</v>
      </c>
      <c r="G20" s="31" t="s">
        <v>32</v>
      </c>
      <c r="H20" s="31" t="s">
        <v>274</v>
      </c>
      <c r="I20" s="31" t="s">
        <v>279</v>
      </c>
      <c r="J20" s="31">
        <v>15036871</v>
      </c>
      <c r="K20" s="28"/>
      <c r="L20" s="28"/>
      <c r="M20" s="31" t="s">
        <v>17</v>
      </c>
      <c r="N20" s="31" t="s">
        <v>66</v>
      </c>
      <c r="O20" s="31" t="s">
        <v>1</v>
      </c>
      <c r="P20" s="31" t="s">
        <v>31</v>
      </c>
      <c r="Q20" s="3">
        <v>-3664.58</v>
      </c>
      <c r="R20" s="3">
        <v>-449090.69</v>
      </c>
      <c r="S20" s="3">
        <v>12231677.619999999</v>
      </c>
    </row>
    <row r="21" spans="1:19" ht="10.95" customHeight="1" x14ac:dyDescent="0.3">
      <c r="A21" s="30">
        <v>44931</v>
      </c>
      <c r="B21" s="98"/>
      <c r="C21" s="99"/>
      <c r="D21" s="36">
        <v>44927</v>
      </c>
      <c r="E21" s="28"/>
      <c r="F21" s="31">
        <v>42</v>
      </c>
      <c r="G21" s="31" t="s">
        <v>30</v>
      </c>
      <c r="H21" s="31" t="s">
        <v>271</v>
      </c>
      <c r="I21" s="31" t="s">
        <v>270</v>
      </c>
      <c r="J21" s="31">
        <v>15036797</v>
      </c>
      <c r="K21" s="28"/>
      <c r="L21" s="28"/>
      <c r="M21" s="31" t="s">
        <v>145</v>
      </c>
      <c r="N21" s="31" t="s">
        <v>66</v>
      </c>
      <c r="O21" s="31" t="s">
        <v>1</v>
      </c>
      <c r="P21" s="31" t="s">
        <v>28</v>
      </c>
      <c r="Q21" s="3">
        <v>10219.27</v>
      </c>
      <c r="R21" s="3">
        <v>1252361.52</v>
      </c>
      <c r="S21" s="3">
        <v>13484039.140000001</v>
      </c>
    </row>
    <row r="22" spans="1:19" ht="10.95" customHeight="1" x14ac:dyDescent="0.3">
      <c r="A22" s="30">
        <v>44931</v>
      </c>
      <c r="B22" s="98"/>
      <c r="C22" s="99"/>
      <c r="D22" s="36">
        <v>44927</v>
      </c>
      <c r="E22" s="28"/>
      <c r="F22" s="31">
        <v>42</v>
      </c>
      <c r="G22" s="31" t="s">
        <v>32</v>
      </c>
      <c r="H22" s="31" t="s">
        <v>269</v>
      </c>
      <c r="I22" s="31" t="s">
        <v>268</v>
      </c>
      <c r="J22" s="31">
        <v>15036878</v>
      </c>
      <c r="K22" s="28"/>
      <c r="L22" s="28"/>
      <c r="M22" s="31" t="s">
        <v>145</v>
      </c>
      <c r="N22" s="31" t="s">
        <v>66</v>
      </c>
      <c r="O22" s="31" t="s">
        <v>1</v>
      </c>
      <c r="P22" s="31" t="s">
        <v>31</v>
      </c>
      <c r="Q22" s="3">
        <v>-30114.55</v>
      </c>
      <c r="R22" s="3">
        <v>-3690508.58</v>
      </c>
      <c r="S22" s="3">
        <v>9793530.5600000005</v>
      </c>
    </row>
    <row r="23" spans="1:19" ht="10.95" customHeight="1" x14ac:dyDescent="0.3">
      <c r="A23" s="30">
        <v>44931</v>
      </c>
      <c r="B23" s="98"/>
      <c r="C23" s="99"/>
      <c r="D23" s="36">
        <v>44927</v>
      </c>
      <c r="E23" s="28"/>
      <c r="F23" s="31">
        <v>42</v>
      </c>
      <c r="G23" s="31" t="s">
        <v>30</v>
      </c>
      <c r="H23" s="31" t="s">
        <v>271</v>
      </c>
      <c r="I23" s="31" t="s">
        <v>272</v>
      </c>
      <c r="J23" s="31">
        <v>15036829</v>
      </c>
      <c r="K23" s="28"/>
      <c r="L23" s="28"/>
      <c r="M23" s="31" t="s">
        <v>145</v>
      </c>
      <c r="N23" s="31" t="s">
        <v>68</v>
      </c>
      <c r="O23" s="31" t="s">
        <v>1</v>
      </c>
      <c r="P23" s="31" t="s">
        <v>28</v>
      </c>
      <c r="Q23" s="31">
        <v>564.89</v>
      </c>
      <c r="R23" s="3">
        <v>69226.720000000001</v>
      </c>
      <c r="S23" s="3">
        <v>9862757.2799999993</v>
      </c>
    </row>
    <row r="24" spans="1:19" ht="10.95" customHeight="1" x14ac:dyDescent="0.3">
      <c r="A24" s="30">
        <v>44937</v>
      </c>
      <c r="B24" s="98"/>
      <c r="C24" s="99"/>
      <c r="D24" s="36">
        <v>44927</v>
      </c>
      <c r="E24" s="28"/>
      <c r="F24" s="31">
        <v>42</v>
      </c>
      <c r="G24" s="31" t="s">
        <v>30</v>
      </c>
      <c r="H24" s="31" t="s">
        <v>264</v>
      </c>
      <c r="I24" s="31" t="s">
        <v>263</v>
      </c>
      <c r="J24" s="31">
        <v>15044124</v>
      </c>
      <c r="K24" s="28"/>
      <c r="L24" s="28"/>
      <c r="M24" s="31" t="s">
        <v>72</v>
      </c>
      <c r="N24" s="31" t="s">
        <v>66</v>
      </c>
      <c r="O24" s="31" t="s">
        <v>1</v>
      </c>
      <c r="P24" s="31" t="s">
        <v>28</v>
      </c>
      <c r="Q24" s="31">
        <v>433</v>
      </c>
      <c r="R24" s="3">
        <v>53128.83</v>
      </c>
      <c r="S24" s="3">
        <v>9915886.1099999994</v>
      </c>
    </row>
    <row r="25" spans="1:19" ht="10.95" customHeight="1" x14ac:dyDescent="0.3">
      <c r="A25" s="30">
        <v>44937</v>
      </c>
      <c r="B25" s="98"/>
      <c r="C25" s="99"/>
      <c r="D25" s="36">
        <v>44927</v>
      </c>
      <c r="E25" s="28"/>
      <c r="F25" s="31">
        <v>42</v>
      </c>
      <c r="G25" s="31" t="s">
        <v>30</v>
      </c>
      <c r="H25" s="31" t="s">
        <v>264</v>
      </c>
      <c r="I25" s="31" t="s">
        <v>265</v>
      </c>
      <c r="J25" s="31">
        <v>15044125</v>
      </c>
      <c r="K25" s="28"/>
      <c r="L25" s="28"/>
      <c r="M25" s="31" t="s">
        <v>140</v>
      </c>
      <c r="N25" s="31" t="s">
        <v>66</v>
      </c>
      <c r="O25" s="31" t="s">
        <v>1</v>
      </c>
      <c r="P25" s="31" t="s">
        <v>28</v>
      </c>
      <c r="Q25" s="3">
        <v>4350</v>
      </c>
      <c r="R25" s="3">
        <v>533742.32999999996</v>
      </c>
      <c r="S25" s="3">
        <v>10449628.439999999</v>
      </c>
    </row>
    <row r="26" spans="1:19" ht="10.95" customHeight="1" x14ac:dyDescent="0.3">
      <c r="A26" s="30">
        <v>44937</v>
      </c>
      <c r="B26" s="98"/>
      <c r="C26" s="99"/>
      <c r="D26" s="36">
        <v>44927</v>
      </c>
      <c r="E26" s="28"/>
      <c r="F26" s="31">
        <v>42</v>
      </c>
      <c r="G26" s="31" t="s">
        <v>30</v>
      </c>
      <c r="H26" s="31" t="s">
        <v>264</v>
      </c>
      <c r="I26" s="31" t="s">
        <v>266</v>
      </c>
      <c r="J26" s="31">
        <v>15044126</v>
      </c>
      <c r="K26" s="28"/>
      <c r="L26" s="28"/>
      <c r="M26" s="31" t="s">
        <v>72</v>
      </c>
      <c r="N26" s="31" t="s">
        <v>68</v>
      </c>
      <c r="O26" s="31" t="s">
        <v>1</v>
      </c>
      <c r="P26" s="31" t="s">
        <v>28</v>
      </c>
      <c r="Q26" s="3">
        <v>8425.58</v>
      </c>
      <c r="R26" s="3">
        <v>1033813.5</v>
      </c>
      <c r="S26" s="3">
        <v>11483441.939999999</v>
      </c>
    </row>
    <row r="27" spans="1:19" ht="10.95" customHeight="1" x14ac:dyDescent="0.3">
      <c r="A27" s="30">
        <v>44937</v>
      </c>
      <c r="B27" s="98"/>
      <c r="C27" s="99"/>
      <c r="D27" s="36">
        <v>44927</v>
      </c>
      <c r="E27" s="28"/>
      <c r="F27" s="31">
        <v>42</v>
      </c>
      <c r="G27" s="31" t="s">
        <v>30</v>
      </c>
      <c r="H27" s="31" t="s">
        <v>262</v>
      </c>
      <c r="I27" s="31" t="s">
        <v>267</v>
      </c>
      <c r="J27" s="31">
        <v>15044130</v>
      </c>
      <c r="K27" s="28"/>
      <c r="L27" s="28"/>
      <c r="M27" s="31" t="s">
        <v>76</v>
      </c>
      <c r="N27" s="31" t="s">
        <v>64</v>
      </c>
      <c r="O27" s="31" t="s">
        <v>1</v>
      </c>
      <c r="P27" s="31" t="s">
        <v>28</v>
      </c>
      <c r="Q27" s="3">
        <v>1184.27</v>
      </c>
      <c r="R27" s="3">
        <v>145309.20000000001</v>
      </c>
      <c r="S27" s="3">
        <v>11628751.140000001</v>
      </c>
    </row>
    <row r="28" spans="1:19" ht="10.95" customHeight="1" x14ac:dyDescent="0.3">
      <c r="A28" s="30">
        <v>44937</v>
      </c>
      <c r="B28" s="98"/>
      <c r="C28" s="99"/>
      <c r="D28" s="36">
        <v>44927</v>
      </c>
      <c r="E28" s="28"/>
      <c r="F28" s="31">
        <v>42</v>
      </c>
      <c r="G28" s="31" t="s">
        <v>30</v>
      </c>
      <c r="H28" s="31" t="s">
        <v>262</v>
      </c>
      <c r="I28" s="31" t="s">
        <v>261</v>
      </c>
      <c r="J28" s="31">
        <v>15044133</v>
      </c>
      <c r="K28" s="28"/>
      <c r="L28" s="28"/>
      <c r="M28" s="31" t="s">
        <v>109</v>
      </c>
      <c r="N28" s="31" t="s">
        <v>66</v>
      </c>
      <c r="O28" s="31" t="s">
        <v>1</v>
      </c>
      <c r="P28" s="31" t="s">
        <v>28</v>
      </c>
      <c r="Q28" s="3">
        <v>63360.39</v>
      </c>
      <c r="R28" s="3">
        <v>7774280.9800000004</v>
      </c>
      <c r="S28" s="3">
        <v>19403032.120000001</v>
      </c>
    </row>
    <row r="29" spans="1:19" ht="10.95" customHeight="1" x14ac:dyDescent="0.3">
      <c r="A29" s="30">
        <v>44937</v>
      </c>
      <c r="B29" s="98"/>
      <c r="C29" s="99"/>
      <c r="D29" s="36">
        <v>44927</v>
      </c>
      <c r="E29" s="28"/>
      <c r="F29" s="31">
        <v>42</v>
      </c>
      <c r="G29" s="31" t="s">
        <v>32</v>
      </c>
      <c r="H29" s="31" t="s">
        <v>260</v>
      </c>
      <c r="I29" s="31" t="s">
        <v>259</v>
      </c>
      <c r="J29" s="31">
        <v>15045441</v>
      </c>
      <c r="K29" s="28"/>
      <c r="L29" s="28"/>
      <c r="M29" s="31" t="s">
        <v>134</v>
      </c>
      <c r="N29" s="31" t="s">
        <v>66</v>
      </c>
      <c r="O29" s="31" t="s">
        <v>1</v>
      </c>
      <c r="P29" s="31" t="s">
        <v>31</v>
      </c>
      <c r="Q29" s="3">
        <v>-2157592.2799999998</v>
      </c>
      <c r="R29" s="3">
        <v>-264735249.06999999</v>
      </c>
      <c r="S29" s="3">
        <v>-245332216.94999999</v>
      </c>
    </row>
    <row r="30" spans="1:19" ht="10.95" customHeight="1" x14ac:dyDescent="0.3">
      <c r="A30" s="30">
        <v>44938</v>
      </c>
      <c r="B30" s="98"/>
      <c r="C30" s="99"/>
      <c r="D30" s="36">
        <v>44927</v>
      </c>
      <c r="E30" s="28"/>
      <c r="F30" s="31">
        <v>42</v>
      </c>
      <c r="G30" s="31" t="s">
        <v>30</v>
      </c>
      <c r="H30" s="31" t="s">
        <v>255</v>
      </c>
      <c r="I30" s="31" t="s">
        <v>254</v>
      </c>
      <c r="J30" s="31">
        <v>15046748</v>
      </c>
      <c r="K30" s="28"/>
      <c r="L30" s="28"/>
      <c r="M30" s="31" t="s">
        <v>75</v>
      </c>
      <c r="N30" s="31" t="s">
        <v>66</v>
      </c>
      <c r="O30" s="31" t="s">
        <v>1</v>
      </c>
      <c r="P30" s="31" t="s">
        <v>28</v>
      </c>
      <c r="Q30" s="3">
        <v>56784.14</v>
      </c>
      <c r="R30" s="3">
        <v>6975938.5700000003</v>
      </c>
      <c r="S30" s="3">
        <v>-238356278.38</v>
      </c>
    </row>
    <row r="31" spans="1:19" ht="10.95" customHeight="1" x14ac:dyDescent="0.3">
      <c r="A31" s="30">
        <v>44938</v>
      </c>
      <c r="B31" s="98"/>
      <c r="C31" s="99"/>
      <c r="D31" s="36">
        <v>44927</v>
      </c>
      <c r="E31" s="28"/>
      <c r="F31" s="31">
        <v>42</v>
      </c>
      <c r="G31" s="31" t="s">
        <v>30</v>
      </c>
      <c r="H31" s="31" t="s">
        <v>257</v>
      </c>
      <c r="I31" s="31" t="s">
        <v>258</v>
      </c>
      <c r="J31" s="31">
        <v>15049235</v>
      </c>
      <c r="K31" s="28"/>
      <c r="L31" s="28"/>
      <c r="M31" s="31" t="s">
        <v>67</v>
      </c>
      <c r="N31" s="31" t="s">
        <v>66</v>
      </c>
      <c r="O31" s="31" t="s">
        <v>1</v>
      </c>
      <c r="P31" s="31" t="s">
        <v>28</v>
      </c>
      <c r="Q31" s="3">
        <v>86787.23</v>
      </c>
      <c r="R31" s="3">
        <v>10661821.869999999</v>
      </c>
      <c r="S31" s="3">
        <v>-227694456.50999999</v>
      </c>
    </row>
    <row r="32" spans="1:19" ht="10.95" customHeight="1" x14ac:dyDescent="0.3">
      <c r="A32" s="30">
        <v>44938</v>
      </c>
      <c r="B32" s="98"/>
      <c r="C32" s="99"/>
      <c r="D32" s="36">
        <v>44927</v>
      </c>
      <c r="E32" s="28"/>
      <c r="F32" s="31">
        <v>42</v>
      </c>
      <c r="G32" s="31" t="s">
        <v>30</v>
      </c>
      <c r="H32" s="31" t="s">
        <v>257</v>
      </c>
      <c r="I32" s="31" t="s">
        <v>256</v>
      </c>
      <c r="J32" s="31">
        <v>15049234</v>
      </c>
      <c r="K32" s="28"/>
      <c r="L32" s="28"/>
      <c r="M32" s="31" t="s">
        <v>74</v>
      </c>
      <c r="N32" s="31" t="s">
        <v>66</v>
      </c>
      <c r="O32" s="31" t="s">
        <v>1</v>
      </c>
      <c r="P32" s="31" t="s">
        <v>28</v>
      </c>
      <c r="Q32" s="3">
        <v>35512.82</v>
      </c>
      <c r="R32" s="3">
        <v>4362754.3</v>
      </c>
      <c r="S32" s="3">
        <v>-223331702.21000001</v>
      </c>
    </row>
    <row r="33" spans="1:19" ht="10.95" customHeight="1" x14ac:dyDescent="0.3">
      <c r="A33" s="30">
        <v>44939</v>
      </c>
      <c r="B33" s="98"/>
      <c r="C33" s="99"/>
      <c r="D33" s="36">
        <v>44927</v>
      </c>
      <c r="E33" s="28"/>
      <c r="F33" s="31">
        <v>42</v>
      </c>
      <c r="G33" s="31" t="s">
        <v>32</v>
      </c>
      <c r="H33" s="31" t="s">
        <v>253</v>
      </c>
      <c r="I33" s="31" t="s">
        <v>252</v>
      </c>
      <c r="J33" s="31">
        <v>15059934</v>
      </c>
      <c r="K33" s="28"/>
      <c r="L33" s="28"/>
      <c r="M33" s="31" t="s">
        <v>151</v>
      </c>
      <c r="N33" s="31" t="s">
        <v>66</v>
      </c>
      <c r="O33" s="31" t="s">
        <v>1</v>
      </c>
      <c r="P33" s="31" t="s">
        <v>31</v>
      </c>
      <c r="Q33" s="3">
        <v>-123296.66</v>
      </c>
      <c r="R33" s="3">
        <v>-15147009.83</v>
      </c>
      <c r="S33" s="3">
        <v>-238478712.03999999</v>
      </c>
    </row>
    <row r="34" spans="1:19" ht="10.95" customHeight="1" x14ac:dyDescent="0.3">
      <c r="A34" s="30">
        <v>44943</v>
      </c>
      <c r="B34" s="98"/>
      <c r="C34" s="99"/>
      <c r="D34" s="36">
        <v>44927</v>
      </c>
      <c r="E34" s="28"/>
      <c r="F34" s="31">
        <v>42</v>
      </c>
      <c r="G34" s="31" t="s">
        <v>30</v>
      </c>
      <c r="H34" s="31" t="s">
        <v>242</v>
      </c>
      <c r="I34" s="31" t="s">
        <v>251</v>
      </c>
      <c r="J34" s="31">
        <v>15059916</v>
      </c>
      <c r="K34" s="28"/>
      <c r="L34" s="28"/>
      <c r="M34" s="31" t="s">
        <v>139</v>
      </c>
      <c r="N34" s="31" t="s">
        <v>66</v>
      </c>
      <c r="O34" s="31" t="s">
        <v>1</v>
      </c>
      <c r="P34" s="31" t="s">
        <v>28</v>
      </c>
      <c r="Q34" s="3">
        <v>38566.129999999997</v>
      </c>
      <c r="R34" s="3">
        <v>4743681.43</v>
      </c>
      <c r="S34" s="3">
        <v>-233735030.61000001</v>
      </c>
    </row>
    <row r="35" spans="1:19" ht="10.95" customHeight="1" x14ac:dyDescent="0.3">
      <c r="A35" s="30">
        <v>44943</v>
      </c>
      <c r="B35" s="98"/>
      <c r="C35" s="99"/>
      <c r="D35" s="36">
        <v>44927</v>
      </c>
      <c r="E35" s="28"/>
      <c r="F35" s="31">
        <v>42</v>
      </c>
      <c r="G35" s="31" t="s">
        <v>30</v>
      </c>
      <c r="H35" s="31" t="s">
        <v>242</v>
      </c>
      <c r="I35" s="31" t="s">
        <v>250</v>
      </c>
      <c r="J35" s="31">
        <v>15059915</v>
      </c>
      <c r="K35" s="28"/>
      <c r="L35" s="28"/>
      <c r="M35" s="31" t="s">
        <v>22</v>
      </c>
      <c r="N35" s="31" t="s">
        <v>66</v>
      </c>
      <c r="O35" s="31" t="s">
        <v>1</v>
      </c>
      <c r="P35" s="31" t="s">
        <v>28</v>
      </c>
      <c r="Q35" s="3">
        <v>12287.65</v>
      </c>
      <c r="R35" s="3">
        <v>1511396.06</v>
      </c>
      <c r="S35" s="3">
        <v>-232223634.55000001</v>
      </c>
    </row>
    <row r="36" spans="1:19" ht="10.95" customHeight="1" x14ac:dyDescent="0.3">
      <c r="A36" s="30">
        <v>44943</v>
      </c>
      <c r="B36" s="98"/>
      <c r="C36" s="99"/>
      <c r="D36" s="36">
        <v>44927</v>
      </c>
      <c r="E36" s="28"/>
      <c r="F36" s="31">
        <v>42</v>
      </c>
      <c r="G36" s="31" t="s">
        <v>30</v>
      </c>
      <c r="H36" s="31" t="s">
        <v>242</v>
      </c>
      <c r="I36" s="31" t="s">
        <v>249</v>
      </c>
      <c r="J36" s="31">
        <v>15059911</v>
      </c>
      <c r="K36" s="28"/>
      <c r="L36" s="28"/>
      <c r="M36" s="31" t="s">
        <v>139</v>
      </c>
      <c r="N36" s="31" t="s">
        <v>66</v>
      </c>
      <c r="O36" s="31" t="s">
        <v>1</v>
      </c>
      <c r="P36" s="31" t="s">
        <v>28</v>
      </c>
      <c r="Q36" s="31">
        <v>590.97</v>
      </c>
      <c r="R36" s="3">
        <v>72690.039999999994</v>
      </c>
      <c r="S36" s="3">
        <v>-232150944.50999999</v>
      </c>
    </row>
    <row r="37" spans="1:19" ht="10.95" customHeight="1" x14ac:dyDescent="0.3">
      <c r="A37" s="30">
        <v>44943</v>
      </c>
      <c r="B37" s="98"/>
      <c r="C37" s="99"/>
      <c r="D37" s="36">
        <v>44927</v>
      </c>
      <c r="E37" s="28"/>
      <c r="F37" s="31">
        <v>42</v>
      </c>
      <c r="G37" s="31" t="s">
        <v>30</v>
      </c>
      <c r="H37" s="31" t="s">
        <v>242</v>
      </c>
      <c r="I37" s="31" t="s">
        <v>248</v>
      </c>
      <c r="J37" s="31">
        <v>15059898</v>
      </c>
      <c r="K37" s="28"/>
      <c r="L37" s="28"/>
      <c r="M37" s="31" t="s">
        <v>136</v>
      </c>
      <c r="N37" s="31" t="s">
        <v>64</v>
      </c>
      <c r="O37" s="31" t="s">
        <v>1</v>
      </c>
      <c r="P37" s="31" t="s">
        <v>28</v>
      </c>
      <c r="Q37" s="3">
        <v>15744.83</v>
      </c>
      <c r="R37" s="3">
        <v>1936633.46</v>
      </c>
      <c r="S37" s="3">
        <v>-230214311.05000001</v>
      </c>
    </row>
    <row r="38" spans="1:19" ht="10.95" customHeight="1" x14ac:dyDescent="0.3">
      <c r="A38" s="30">
        <v>44943</v>
      </c>
      <c r="B38" s="98"/>
      <c r="C38" s="99"/>
      <c r="D38" s="36">
        <v>44927</v>
      </c>
      <c r="E38" s="28"/>
      <c r="F38" s="31">
        <v>42</v>
      </c>
      <c r="G38" s="31" t="s">
        <v>30</v>
      </c>
      <c r="H38" s="31" t="s">
        <v>242</v>
      </c>
      <c r="I38" s="31" t="s">
        <v>247</v>
      </c>
      <c r="J38" s="31">
        <v>15059926</v>
      </c>
      <c r="K38" s="28"/>
      <c r="L38" s="28"/>
      <c r="M38" s="28"/>
      <c r="N38" s="31" t="s">
        <v>68</v>
      </c>
      <c r="O38" s="31" t="s">
        <v>1</v>
      </c>
      <c r="P38" s="31" t="s">
        <v>28</v>
      </c>
      <c r="Q38" s="3">
        <v>1007.1</v>
      </c>
      <c r="R38" s="3">
        <v>123874.54</v>
      </c>
      <c r="S38" s="3">
        <v>-230090436.50999999</v>
      </c>
    </row>
    <row r="39" spans="1:19" ht="10.95" customHeight="1" x14ac:dyDescent="0.3">
      <c r="A39" s="30">
        <v>44943</v>
      </c>
      <c r="B39" s="98"/>
      <c r="C39" s="99"/>
      <c r="D39" s="36">
        <v>44927</v>
      </c>
      <c r="E39" s="28"/>
      <c r="F39" s="31">
        <v>42</v>
      </c>
      <c r="G39" s="31" t="s">
        <v>32</v>
      </c>
      <c r="H39" s="31" t="s">
        <v>235</v>
      </c>
      <c r="I39" s="31" t="s">
        <v>246</v>
      </c>
      <c r="J39" s="31">
        <v>15064228</v>
      </c>
      <c r="K39" s="28"/>
      <c r="L39" s="28"/>
      <c r="M39" s="31" t="s">
        <v>56</v>
      </c>
      <c r="N39" s="31" t="s">
        <v>66</v>
      </c>
      <c r="O39" s="31" t="s">
        <v>1</v>
      </c>
      <c r="P39" s="31" t="s">
        <v>31</v>
      </c>
      <c r="Q39" s="3">
        <v>-3637.05</v>
      </c>
      <c r="R39" s="3">
        <v>-447361.62</v>
      </c>
      <c r="S39" s="3">
        <v>-230537798.13</v>
      </c>
    </row>
    <row r="40" spans="1:19" ht="10.95" customHeight="1" x14ac:dyDescent="0.3">
      <c r="A40" s="30">
        <v>44943</v>
      </c>
      <c r="B40" s="98"/>
      <c r="C40" s="99"/>
      <c r="D40" s="36">
        <v>44927</v>
      </c>
      <c r="E40" s="28"/>
      <c r="F40" s="31">
        <v>42</v>
      </c>
      <c r="G40" s="31" t="s">
        <v>30</v>
      </c>
      <c r="H40" s="31" t="s">
        <v>244</v>
      </c>
      <c r="I40" s="31" t="s">
        <v>245</v>
      </c>
      <c r="J40" s="31">
        <v>15059927</v>
      </c>
      <c r="K40" s="28"/>
      <c r="L40" s="28"/>
      <c r="M40" s="31" t="s">
        <v>77</v>
      </c>
      <c r="N40" s="31" t="s">
        <v>68</v>
      </c>
      <c r="O40" s="31" t="s">
        <v>1</v>
      </c>
      <c r="P40" s="31" t="s">
        <v>28</v>
      </c>
      <c r="Q40" s="3">
        <v>2243.6</v>
      </c>
      <c r="R40" s="3">
        <v>275965.56</v>
      </c>
      <c r="S40" s="3">
        <v>-230261832.56999999</v>
      </c>
    </row>
    <row r="41" spans="1:19" ht="10.95" customHeight="1" x14ac:dyDescent="0.3">
      <c r="A41" s="30">
        <v>44943</v>
      </c>
      <c r="B41" s="98"/>
      <c r="C41" s="99"/>
      <c r="D41" s="36">
        <v>44927</v>
      </c>
      <c r="E41" s="28"/>
      <c r="F41" s="31">
        <v>42</v>
      </c>
      <c r="G41" s="31" t="s">
        <v>30</v>
      </c>
      <c r="H41" s="31" t="s">
        <v>244</v>
      </c>
      <c r="I41" s="31" t="s">
        <v>243</v>
      </c>
      <c r="J41" s="31">
        <v>15059913</v>
      </c>
      <c r="K41" s="28"/>
      <c r="L41" s="28"/>
      <c r="M41" s="31" t="s">
        <v>77</v>
      </c>
      <c r="N41" s="31" t="s">
        <v>66</v>
      </c>
      <c r="O41" s="31" t="s">
        <v>1</v>
      </c>
      <c r="P41" s="31" t="s">
        <v>28</v>
      </c>
      <c r="Q41" s="3">
        <v>3056.4</v>
      </c>
      <c r="R41" s="3">
        <v>375940.96</v>
      </c>
      <c r="S41" s="3">
        <v>-229885891.61000001</v>
      </c>
    </row>
    <row r="42" spans="1:19" ht="10.95" customHeight="1" x14ac:dyDescent="0.3">
      <c r="A42" s="30">
        <v>44943</v>
      </c>
      <c r="B42" s="98"/>
      <c r="C42" s="99"/>
      <c r="D42" s="36">
        <v>44927</v>
      </c>
      <c r="E42" s="28"/>
      <c r="F42" s="31">
        <v>42</v>
      </c>
      <c r="G42" s="31" t="s">
        <v>30</v>
      </c>
      <c r="H42" s="31" t="s">
        <v>242</v>
      </c>
      <c r="I42" s="31" t="s">
        <v>241</v>
      </c>
      <c r="J42" s="31">
        <v>15059929</v>
      </c>
      <c r="K42" s="28"/>
      <c r="L42" s="28"/>
      <c r="M42" s="31" t="s">
        <v>22</v>
      </c>
      <c r="N42" s="31" t="s">
        <v>68</v>
      </c>
      <c r="O42" s="31" t="s">
        <v>1</v>
      </c>
      <c r="P42" s="31" t="s">
        <v>28</v>
      </c>
      <c r="Q42" s="3">
        <v>12388.91</v>
      </c>
      <c r="R42" s="3">
        <v>1523851.17</v>
      </c>
      <c r="S42" s="3">
        <v>-228362040.44</v>
      </c>
    </row>
    <row r="43" spans="1:19" ht="10.95" customHeight="1" x14ac:dyDescent="0.3">
      <c r="A43" s="30">
        <v>44944</v>
      </c>
      <c r="B43" s="98"/>
      <c r="C43" s="99"/>
      <c r="D43" s="36">
        <v>44927</v>
      </c>
      <c r="E43" s="28"/>
      <c r="F43" s="31">
        <v>42</v>
      </c>
      <c r="G43" s="31" t="s">
        <v>32</v>
      </c>
      <c r="H43" s="31" t="s">
        <v>235</v>
      </c>
      <c r="I43" s="31" t="s">
        <v>234</v>
      </c>
      <c r="J43" s="31">
        <v>15064229</v>
      </c>
      <c r="K43" s="28"/>
      <c r="L43" s="28"/>
      <c r="M43" s="31" t="s">
        <v>22</v>
      </c>
      <c r="N43" s="31" t="s">
        <v>66</v>
      </c>
      <c r="O43" s="31" t="s">
        <v>1</v>
      </c>
      <c r="P43" s="31" t="s">
        <v>31</v>
      </c>
      <c r="Q43" s="3">
        <v>-4608.41</v>
      </c>
      <c r="R43" s="3">
        <v>-567538.18000000005</v>
      </c>
      <c r="S43" s="3">
        <v>-228929578.62</v>
      </c>
    </row>
    <row r="44" spans="1:19" ht="10.95" customHeight="1" x14ac:dyDescent="0.3">
      <c r="A44" s="30">
        <v>44944</v>
      </c>
      <c r="B44" s="98"/>
      <c r="C44" s="99"/>
      <c r="D44" s="36">
        <v>44927</v>
      </c>
      <c r="E44" s="28"/>
      <c r="F44" s="31">
        <v>42</v>
      </c>
      <c r="G44" s="31" t="s">
        <v>30</v>
      </c>
      <c r="H44" s="31" t="s">
        <v>237</v>
      </c>
      <c r="I44" s="31" t="s">
        <v>236</v>
      </c>
      <c r="J44" s="31">
        <v>15060058</v>
      </c>
      <c r="K44" s="28"/>
      <c r="L44" s="28"/>
      <c r="M44" s="31" t="s">
        <v>22</v>
      </c>
      <c r="N44" s="31" t="s">
        <v>68</v>
      </c>
      <c r="O44" s="31" t="s">
        <v>1</v>
      </c>
      <c r="P44" s="31" t="s">
        <v>28</v>
      </c>
      <c r="Q44" s="3">
        <v>2599.3000000000002</v>
      </c>
      <c r="R44" s="3">
        <v>320110.84000000003</v>
      </c>
      <c r="S44" s="3">
        <v>-228609467.78</v>
      </c>
    </row>
    <row r="45" spans="1:19" ht="10.95" customHeight="1" x14ac:dyDescent="0.3">
      <c r="A45" s="30">
        <v>44944</v>
      </c>
      <c r="B45" s="98"/>
      <c r="C45" s="99"/>
      <c r="D45" s="36">
        <v>44927</v>
      </c>
      <c r="E45" s="28"/>
      <c r="F45" s="31">
        <v>42</v>
      </c>
      <c r="G45" s="31" t="s">
        <v>30</v>
      </c>
      <c r="H45" s="31" t="s">
        <v>237</v>
      </c>
      <c r="I45" s="31" t="s">
        <v>240</v>
      </c>
      <c r="J45" s="31">
        <v>15060057</v>
      </c>
      <c r="K45" s="28"/>
      <c r="L45" s="28"/>
      <c r="M45" s="31" t="s">
        <v>22</v>
      </c>
      <c r="N45" s="31" t="s">
        <v>66</v>
      </c>
      <c r="O45" s="31" t="s">
        <v>1</v>
      </c>
      <c r="P45" s="31" t="s">
        <v>28</v>
      </c>
      <c r="Q45" s="3">
        <v>2009.11</v>
      </c>
      <c r="R45" s="3">
        <v>247427.34</v>
      </c>
      <c r="S45" s="3">
        <v>-228362040.44</v>
      </c>
    </row>
    <row r="46" spans="1:19" ht="10.95" customHeight="1" x14ac:dyDescent="0.3">
      <c r="A46" s="30">
        <v>44944</v>
      </c>
      <c r="B46" s="98"/>
      <c r="C46" s="99"/>
      <c r="D46" s="36">
        <v>44927</v>
      </c>
      <c r="E46" s="28"/>
      <c r="F46" s="31">
        <v>42</v>
      </c>
      <c r="G46" s="31" t="s">
        <v>30</v>
      </c>
      <c r="H46" s="31" t="s">
        <v>239</v>
      </c>
      <c r="I46" s="31" t="s">
        <v>238</v>
      </c>
      <c r="J46" s="31">
        <v>15059914</v>
      </c>
      <c r="K46" s="28"/>
      <c r="L46" s="28"/>
      <c r="M46" s="31" t="s">
        <v>6</v>
      </c>
      <c r="N46" s="31" t="s">
        <v>66</v>
      </c>
      <c r="O46" s="31" t="s">
        <v>1</v>
      </c>
      <c r="P46" s="31" t="s">
        <v>28</v>
      </c>
      <c r="Q46" s="3">
        <v>11020.45</v>
      </c>
      <c r="R46" s="3">
        <v>1357198.28</v>
      </c>
      <c r="S46" s="3">
        <v>-227004842.16</v>
      </c>
    </row>
    <row r="47" spans="1:19" ht="10.95" customHeight="1" x14ac:dyDescent="0.3">
      <c r="A47" s="30">
        <v>44945</v>
      </c>
      <c r="B47" s="98"/>
      <c r="C47" s="99"/>
      <c r="D47" s="36">
        <v>44927</v>
      </c>
      <c r="E47" s="28"/>
      <c r="F47" s="31">
        <v>42</v>
      </c>
      <c r="G47" s="31" t="s">
        <v>30</v>
      </c>
      <c r="H47" s="31" t="s">
        <v>229</v>
      </c>
      <c r="I47" s="31" t="s">
        <v>228</v>
      </c>
      <c r="J47" s="31">
        <v>15064166</v>
      </c>
      <c r="K47" s="28"/>
      <c r="L47" s="28"/>
      <c r="M47" s="31" t="s">
        <v>111</v>
      </c>
      <c r="N47" s="31" t="s">
        <v>66</v>
      </c>
      <c r="O47" s="31" t="s">
        <v>1</v>
      </c>
      <c r="P47" s="31" t="s">
        <v>28</v>
      </c>
      <c r="Q47" s="3">
        <v>6367.47</v>
      </c>
      <c r="R47" s="3">
        <v>784171.18</v>
      </c>
      <c r="S47" s="3">
        <v>-226220670.97999999</v>
      </c>
    </row>
    <row r="48" spans="1:19" ht="10.95" customHeight="1" x14ac:dyDescent="0.3">
      <c r="A48" s="30">
        <v>44945</v>
      </c>
      <c r="B48" s="98"/>
      <c r="C48" s="99"/>
      <c r="D48" s="36">
        <v>44927</v>
      </c>
      <c r="E48" s="28"/>
      <c r="F48" s="31">
        <v>42</v>
      </c>
      <c r="G48" s="31" t="s">
        <v>30</v>
      </c>
      <c r="H48" s="31" t="s">
        <v>226</v>
      </c>
      <c r="I48" s="31" t="s">
        <v>227</v>
      </c>
      <c r="J48" s="31">
        <v>15071944</v>
      </c>
      <c r="K48" s="28"/>
      <c r="L48" s="28"/>
      <c r="M48" s="28"/>
      <c r="N48" s="31" t="s">
        <v>66</v>
      </c>
      <c r="O48" s="31" t="s">
        <v>1</v>
      </c>
      <c r="P48" s="31" t="s">
        <v>28</v>
      </c>
      <c r="Q48" s="3">
        <v>10437.27</v>
      </c>
      <c r="R48" s="3">
        <v>1285378.08</v>
      </c>
      <c r="S48" s="3">
        <v>-224935292.90000001</v>
      </c>
    </row>
    <row r="49" spans="1:19" ht="10.95" customHeight="1" x14ac:dyDescent="0.3">
      <c r="A49" s="30">
        <v>44945</v>
      </c>
      <c r="B49" s="98"/>
      <c r="C49" s="99"/>
      <c r="D49" s="36">
        <v>44927</v>
      </c>
      <c r="E49" s="28"/>
      <c r="F49" s="31">
        <v>42</v>
      </c>
      <c r="G49" s="31" t="s">
        <v>30</v>
      </c>
      <c r="H49" s="31" t="s">
        <v>226</v>
      </c>
      <c r="I49" s="31" t="s">
        <v>225</v>
      </c>
      <c r="J49" s="31">
        <v>15071945</v>
      </c>
      <c r="K49" s="28"/>
      <c r="L49" s="28"/>
      <c r="M49" s="31" t="s">
        <v>2398</v>
      </c>
      <c r="N49" s="31" t="s">
        <v>66</v>
      </c>
      <c r="O49" s="31" t="s">
        <v>1</v>
      </c>
      <c r="P49" s="31" t="s">
        <v>28</v>
      </c>
      <c r="Q49" s="3">
        <v>18785.05</v>
      </c>
      <c r="R49" s="3">
        <v>2313429.7999999998</v>
      </c>
      <c r="S49" s="3">
        <v>-222621863.09999999</v>
      </c>
    </row>
    <row r="50" spans="1:19" ht="10.95" customHeight="1" x14ac:dyDescent="0.3">
      <c r="A50" s="30">
        <v>44945</v>
      </c>
      <c r="B50" s="98"/>
      <c r="C50" s="99"/>
      <c r="D50" s="36">
        <v>44927</v>
      </c>
      <c r="E50" s="28"/>
      <c r="F50" s="31">
        <v>42</v>
      </c>
      <c r="G50" s="31" t="s">
        <v>30</v>
      </c>
      <c r="H50" s="31" t="s">
        <v>222</v>
      </c>
      <c r="I50" s="31" t="s">
        <v>224</v>
      </c>
      <c r="J50" s="31">
        <v>15072687</v>
      </c>
      <c r="K50" s="28"/>
      <c r="L50" s="28"/>
      <c r="M50" s="31" t="s">
        <v>13</v>
      </c>
      <c r="N50" s="31" t="s">
        <v>66</v>
      </c>
      <c r="O50" s="31" t="s">
        <v>1</v>
      </c>
      <c r="P50" s="31" t="s">
        <v>28</v>
      </c>
      <c r="Q50" s="31">
        <v>307.55</v>
      </c>
      <c r="R50" s="3">
        <v>37875.620000000003</v>
      </c>
      <c r="S50" s="3">
        <v>-222583987.47999999</v>
      </c>
    </row>
    <row r="51" spans="1:19" ht="10.95" customHeight="1" x14ac:dyDescent="0.3">
      <c r="A51" s="30">
        <v>44945</v>
      </c>
      <c r="B51" s="98"/>
      <c r="C51" s="99"/>
      <c r="D51" s="36">
        <v>44927</v>
      </c>
      <c r="E51" s="28"/>
      <c r="F51" s="31">
        <v>42</v>
      </c>
      <c r="G51" s="31" t="s">
        <v>32</v>
      </c>
      <c r="H51" s="31" t="s">
        <v>207</v>
      </c>
      <c r="I51" s="31" t="s">
        <v>206</v>
      </c>
      <c r="J51" s="31">
        <v>15086849</v>
      </c>
      <c r="K51" s="28"/>
      <c r="L51" s="28"/>
      <c r="M51" s="31" t="s">
        <v>141</v>
      </c>
      <c r="N51" s="31" t="s">
        <v>68</v>
      </c>
      <c r="O51" s="31" t="s">
        <v>1</v>
      </c>
      <c r="P51" s="31" t="s">
        <v>31</v>
      </c>
      <c r="Q51" s="3">
        <v>-19622.61</v>
      </c>
      <c r="R51" s="3">
        <v>-2416577.59</v>
      </c>
      <c r="S51" s="3">
        <v>-225000565.06999999</v>
      </c>
    </row>
    <row r="52" spans="1:19" ht="10.95" customHeight="1" x14ac:dyDescent="0.3">
      <c r="A52" s="30">
        <v>44945</v>
      </c>
      <c r="B52" s="98"/>
      <c r="C52" s="99"/>
      <c r="D52" s="36">
        <v>44927</v>
      </c>
      <c r="E52" s="28"/>
      <c r="F52" s="31">
        <v>42</v>
      </c>
      <c r="G52" s="31" t="s">
        <v>30</v>
      </c>
      <c r="H52" s="31" t="s">
        <v>222</v>
      </c>
      <c r="I52" s="31" t="s">
        <v>221</v>
      </c>
      <c r="J52" s="31">
        <v>15072690</v>
      </c>
      <c r="K52" s="28"/>
      <c r="L52" s="28"/>
      <c r="M52" s="31" t="s">
        <v>13</v>
      </c>
      <c r="N52" s="31" t="s">
        <v>66</v>
      </c>
      <c r="O52" s="31" t="s">
        <v>1</v>
      </c>
      <c r="P52" s="31" t="s">
        <v>28</v>
      </c>
      <c r="Q52" s="3">
        <v>3966.79</v>
      </c>
      <c r="R52" s="3">
        <v>488520.94</v>
      </c>
      <c r="S52" s="3">
        <v>-224512044.13</v>
      </c>
    </row>
    <row r="53" spans="1:19" ht="10.95" customHeight="1" x14ac:dyDescent="0.3">
      <c r="A53" s="30">
        <v>44945</v>
      </c>
      <c r="B53" s="98"/>
      <c r="C53" s="99"/>
      <c r="D53" s="36">
        <v>44927</v>
      </c>
      <c r="E53" s="28"/>
      <c r="F53" s="31">
        <v>42</v>
      </c>
      <c r="G53" s="31" t="s">
        <v>30</v>
      </c>
      <c r="H53" s="31" t="s">
        <v>219</v>
      </c>
      <c r="I53" s="31" t="s">
        <v>220</v>
      </c>
      <c r="J53" s="31">
        <v>15072723</v>
      </c>
      <c r="K53" s="28"/>
      <c r="L53" s="28"/>
      <c r="M53" s="31" t="s">
        <v>17</v>
      </c>
      <c r="N53" s="31" t="s">
        <v>66</v>
      </c>
      <c r="O53" s="31" t="s">
        <v>1</v>
      </c>
      <c r="P53" s="31" t="s">
        <v>28</v>
      </c>
      <c r="Q53" s="31">
        <v>253.49</v>
      </c>
      <c r="R53" s="3">
        <v>31217.98</v>
      </c>
      <c r="S53" s="3">
        <v>-224480826.15000001</v>
      </c>
    </row>
    <row r="54" spans="1:19" ht="10.95" customHeight="1" x14ac:dyDescent="0.3">
      <c r="A54" s="30">
        <v>44945</v>
      </c>
      <c r="B54" s="98"/>
      <c r="C54" s="99"/>
      <c r="D54" s="36">
        <v>44927</v>
      </c>
      <c r="E54" s="28"/>
      <c r="F54" s="31">
        <v>42</v>
      </c>
      <c r="G54" s="31" t="s">
        <v>30</v>
      </c>
      <c r="H54" s="31" t="s">
        <v>219</v>
      </c>
      <c r="I54" s="31" t="s">
        <v>218</v>
      </c>
      <c r="J54" s="31">
        <v>15072724</v>
      </c>
      <c r="K54" s="28"/>
      <c r="L54" s="28"/>
      <c r="M54" s="31" t="s">
        <v>17</v>
      </c>
      <c r="N54" s="31" t="s">
        <v>66</v>
      </c>
      <c r="O54" s="31" t="s">
        <v>1</v>
      </c>
      <c r="P54" s="31" t="s">
        <v>28</v>
      </c>
      <c r="Q54" s="3">
        <v>19021.259999999998</v>
      </c>
      <c r="R54" s="3">
        <v>2342519.7000000002</v>
      </c>
      <c r="S54" s="3">
        <v>-222138306.44999999</v>
      </c>
    </row>
    <row r="55" spans="1:19" ht="10.95" customHeight="1" x14ac:dyDescent="0.3">
      <c r="A55" s="30">
        <v>44945</v>
      </c>
      <c r="B55" s="98"/>
      <c r="C55" s="99"/>
      <c r="D55" s="36">
        <v>44927</v>
      </c>
      <c r="E55" s="28"/>
      <c r="F55" s="31">
        <v>42</v>
      </c>
      <c r="G55" s="31" t="s">
        <v>30</v>
      </c>
      <c r="H55" s="31" t="s">
        <v>217</v>
      </c>
      <c r="I55" s="31" t="s">
        <v>216</v>
      </c>
      <c r="J55" s="31">
        <v>15072736</v>
      </c>
      <c r="K55" s="28"/>
      <c r="L55" s="28"/>
      <c r="M55" s="31" t="s">
        <v>77</v>
      </c>
      <c r="N55" s="31" t="s">
        <v>68</v>
      </c>
      <c r="O55" s="31" t="s">
        <v>1</v>
      </c>
      <c r="P55" s="31" t="s">
        <v>28</v>
      </c>
      <c r="Q55" s="3">
        <v>4493</v>
      </c>
      <c r="R55" s="3">
        <v>553325.12</v>
      </c>
      <c r="S55" s="3">
        <v>-221584981.33000001</v>
      </c>
    </row>
    <row r="56" spans="1:19" ht="10.95" customHeight="1" x14ac:dyDescent="0.3">
      <c r="A56" s="30">
        <v>44945</v>
      </c>
      <c r="B56" s="98"/>
      <c r="C56" s="99"/>
      <c r="D56" s="36">
        <v>44927</v>
      </c>
      <c r="E56" s="28"/>
      <c r="F56" s="31">
        <v>42</v>
      </c>
      <c r="G56" s="31" t="s">
        <v>32</v>
      </c>
      <c r="H56" s="31" t="s">
        <v>201</v>
      </c>
      <c r="I56" s="31" t="s">
        <v>215</v>
      </c>
      <c r="J56" s="31">
        <v>15077768</v>
      </c>
      <c r="K56" s="28"/>
      <c r="L56" s="28"/>
      <c r="M56" s="31" t="s">
        <v>17</v>
      </c>
      <c r="N56" s="31" t="s">
        <v>66</v>
      </c>
      <c r="O56" s="31" t="s">
        <v>1</v>
      </c>
      <c r="P56" s="31" t="s">
        <v>31</v>
      </c>
      <c r="Q56" s="3">
        <v>-6734.29</v>
      </c>
      <c r="R56" s="3">
        <v>-829346.06</v>
      </c>
      <c r="S56" s="3">
        <v>-222414327.38999999</v>
      </c>
    </row>
    <row r="57" spans="1:19" ht="10.95" customHeight="1" x14ac:dyDescent="0.3">
      <c r="A57" s="30">
        <v>44945</v>
      </c>
      <c r="B57" s="98"/>
      <c r="C57" s="99"/>
      <c r="D57" s="36">
        <v>44927</v>
      </c>
      <c r="E57" s="28"/>
      <c r="F57" s="31">
        <v>42</v>
      </c>
      <c r="G57" s="31" t="s">
        <v>32</v>
      </c>
      <c r="H57" s="31" t="s">
        <v>214</v>
      </c>
      <c r="I57" s="31" t="s">
        <v>213</v>
      </c>
      <c r="J57" s="31">
        <v>15077770</v>
      </c>
      <c r="K57" s="28"/>
      <c r="L57" s="28"/>
      <c r="M57" s="31" t="s">
        <v>153</v>
      </c>
      <c r="N57" s="31" t="s">
        <v>65</v>
      </c>
      <c r="O57" s="31" t="s">
        <v>1</v>
      </c>
      <c r="P57" s="31" t="s">
        <v>31</v>
      </c>
      <c r="Q57" s="3">
        <v>-11846.38</v>
      </c>
      <c r="R57" s="3">
        <v>-1458913.79</v>
      </c>
      <c r="S57" s="3">
        <v>-223873241.18000001</v>
      </c>
    </row>
    <row r="58" spans="1:19" ht="10.95" customHeight="1" x14ac:dyDescent="0.3">
      <c r="A58" s="30">
        <v>44945</v>
      </c>
      <c r="B58" s="98"/>
      <c r="C58" s="99"/>
      <c r="D58" s="36">
        <v>44927</v>
      </c>
      <c r="E58" s="28"/>
      <c r="F58" s="31">
        <v>42</v>
      </c>
      <c r="G58" s="31" t="s">
        <v>32</v>
      </c>
      <c r="H58" s="31" t="s">
        <v>207</v>
      </c>
      <c r="I58" s="31" t="s">
        <v>212</v>
      </c>
      <c r="J58" s="31">
        <v>15086838</v>
      </c>
      <c r="K58" s="28"/>
      <c r="L58" s="28"/>
      <c r="M58" s="31" t="s">
        <v>72</v>
      </c>
      <c r="N58" s="31" t="s">
        <v>66</v>
      </c>
      <c r="O58" s="31" t="s">
        <v>1</v>
      </c>
      <c r="P58" s="31" t="s">
        <v>31</v>
      </c>
      <c r="Q58" s="31">
        <v>-177.13</v>
      </c>
      <c r="R58" s="3">
        <v>-21814.04</v>
      </c>
      <c r="S58" s="3">
        <v>-223895055.22</v>
      </c>
    </row>
    <row r="59" spans="1:19" ht="10.95" customHeight="1" x14ac:dyDescent="0.3">
      <c r="A59" s="30">
        <v>44945</v>
      </c>
      <c r="B59" s="98"/>
      <c r="C59" s="99"/>
      <c r="D59" s="36">
        <v>44927</v>
      </c>
      <c r="E59" s="28"/>
      <c r="F59" s="31">
        <v>42</v>
      </c>
      <c r="G59" s="31" t="s">
        <v>32</v>
      </c>
      <c r="H59" s="31" t="s">
        <v>207</v>
      </c>
      <c r="I59" s="31" t="s">
        <v>208</v>
      </c>
      <c r="J59" s="31">
        <v>15086848</v>
      </c>
      <c r="K59" s="28"/>
      <c r="L59" s="28"/>
      <c r="M59" s="31" t="s">
        <v>171</v>
      </c>
      <c r="N59" s="31" t="s">
        <v>68</v>
      </c>
      <c r="O59" s="31" t="s">
        <v>1</v>
      </c>
      <c r="P59" s="31" t="s">
        <v>31</v>
      </c>
      <c r="Q59" s="3">
        <v>-5405.85</v>
      </c>
      <c r="R59" s="3">
        <v>-665745.06999999995</v>
      </c>
      <c r="S59" s="3">
        <v>-224560800.28999999</v>
      </c>
    </row>
    <row r="60" spans="1:19" ht="10.95" customHeight="1" x14ac:dyDescent="0.3">
      <c r="A60" s="30">
        <v>44945</v>
      </c>
      <c r="B60" s="98"/>
      <c r="C60" s="99"/>
      <c r="D60" s="36">
        <v>44927</v>
      </c>
      <c r="E60" s="28"/>
      <c r="F60" s="31">
        <v>42</v>
      </c>
      <c r="G60" s="31" t="s">
        <v>32</v>
      </c>
      <c r="H60" s="31" t="s">
        <v>207</v>
      </c>
      <c r="I60" s="31" t="s">
        <v>209</v>
      </c>
      <c r="J60" s="31">
        <v>15086846</v>
      </c>
      <c r="K60" s="28"/>
      <c r="L60" s="28"/>
      <c r="M60" s="31" t="s">
        <v>110</v>
      </c>
      <c r="N60" s="31" t="s">
        <v>68</v>
      </c>
      <c r="O60" s="31" t="s">
        <v>1</v>
      </c>
      <c r="P60" s="31" t="s">
        <v>31</v>
      </c>
      <c r="Q60" s="3">
        <v>-2853.08</v>
      </c>
      <c r="R60" s="3">
        <v>-351364.53</v>
      </c>
      <c r="S60" s="3">
        <v>-224912164.81999999</v>
      </c>
    </row>
    <row r="61" spans="1:19" ht="10.95" customHeight="1" x14ac:dyDescent="0.3">
      <c r="A61" s="30">
        <v>44945</v>
      </c>
      <c r="B61" s="98"/>
      <c r="C61" s="99"/>
      <c r="D61" s="36">
        <v>44927</v>
      </c>
      <c r="E61" s="28"/>
      <c r="F61" s="31">
        <v>42</v>
      </c>
      <c r="G61" s="31" t="s">
        <v>32</v>
      </c>
      <c r="H61" s="31" t="s">
        <v>207</v>
      </c>
      <c r="I61" s="31" t="s">
        <v>210</v>
      </c>
      <c r="J61" s="31">
        <v>15086841</v>
      </c>
      <c r="K61" s="28"/>
      <c r="L61" s="28"/>
      <c r="M61" s="31" t="s">
        <v>12</v>
      </c>
      <c r="N61" s="31" t="s">
        <v>66</v>
      </c>
      <c r="O61" s="31" t="s">
        <v>1</v>
      </c>
      <c r="P61" s="31" t="s">
        <v>31</v>
      </c>
      <c r="Q61" s="3">
        <v>-1967.93</v>
      </c>
      <c r="R61" s="3">
        <v>-242355.91</v>
      </c>
      <c r="S61" s="3">
        <v>-225154520.72999999</v>
      </c>
    </row>
    <row r="62" spans="1:19" ht="10.95" customHeight="1" x14ac:dyDescent="0.3">
      <c r="A62" s="30">
        <v>44945</v>
      </c>
      <c r="B62" s="98"/>
      <c r="C62" s="99"/>
      <c r="D62" s="36">
        <v>44927</v>
      </c>
      <c r="E62" s="28"/>
      <c r="F62" s="31">
        <v>42</v>
      </c>
      <c r="G62" s="31" t="s">
        <v>32</v>
      </c>
      <c r="H62" s="31" t="s">
        <v>207</v>
      </c>
      <c r="I62" s="31" t="s">
        <v>211</v>
      </c>
      <c r="J62" s="31">
        <v>15086839</v>
      </c>
      <c r="K62" s="28"/>
      <c r="L62" s="28"/>
      <c r="M62" s="31" t="s">
        <v>135</v>
      </c>
      <c r="N62" s="31" t="s">
        <v>66</v>
      </c>
      <c r="O62" s="31" t="s">
        <v>1</v>
      </c>
      <c r="P62" s="31" t="s">
        <v>31</v>
      </c>
      <c r="Q62" s="31">
        <v>-701.64</v>
      </c>
      <c r="R62" s="3">
        <v>-86408.87</v>
      </c>
      <c r="S62" s="3">
        <v>-225240929.59999999</v>
      </c>
    </row>
    <row r="63" spans="1:19" ht="10.95" customHeight="1" x14ac:dyDescent="0.3">
      <c r="A63" s="30">
        <v>44945</v>
      </c>
      <c r="B63" s="98"/>
      <c r="C63" s="99"/>
      <c r="D63" s="36">
        <v>44927</v>
      </c>
      <c r="E63" s="28"/>
      <c r="F63" s="31">
        <v>42</v>
      </c>
      <c r="G63" s="31" t="s">
        <v>30</v>
      </c>
      <c r="H63" s="31" t="s">
        <v>229</v>
      </c>
      <c r="I63" s="31" t="s">
        <v>230</v>
      </c>
      <c r="J63" s="31">
        <v>15064165</v>
      </c>
      <c r="K63" s="28"/>
      <c r="L63" s="28"/>
      <c r="M63" s="31" t="s">
        <v>67</v>
      </c>
      <c r="N63" s="31" t="s">
        <v>66</v>
      </c>
      <c r="O63" s="31" t="s">
        <v>1</v>
      </c>
      <c r="P63" s="31" t="s">
        <v>28</v>
      </c>
      <c r="Q63" s="3">
        <v>5042.53</v>
      </c>
      <c r="R63" s="3">
        <v>621001.23</v>
      </c>
      <c r="S63" s="3">
        <v>-224619928.37</v>
      </c>
    </row>
    <row r="64" spans="1:19" ht="10.95" customHeight="1" x14ac:dyDescent="0.3">
      <c r="A64" s="30">
        <v>44945</v>
      </c>
      <c r="B64" s="98"/>
      <c r="C64" s="99"/>
      <c r="D64" s="36">
        <v>44927</v>
      </c>
      <c r="E64" s="28"/>
      <c r="F64" s="31">
        <v>42</v>
      </c>
      <c r="G64" s="31" t="s">
        <v>30</v>
      </c>
      <c r="H64" s="31" t="s">
        <v>229</v>
      </c>
      <c r="I64" s="31" t="s">
        <v>231</v>
      </c>
      <c r="J64" s="31">
        <v>15064164</v>
      </c>
      <c r="K64" s="28"/>
      <c r="L64" s="28"/>
      <c r="M64" s="31" t="s">
        <v>70</v>
      </c>
      <c r="N64" s="31" t="s">
        <v>66</v>
      </c>
      <c r="O64" s="31" t="s">
        <v>1</v>
      </c>
      <c r="P64" s="31" t="s">
        <v>28</v>
      </c>
      <c r="Q64" s="3">
        <v>4242.22</v>
      </c>
      <c r="R64" s="3">
        <v>522440.89</v>
      </c>
      <c r="S64" s="3">
        <v>-224097487.47999999</v>
      </c>
    </row>
    <row r="65" spans="1:19" ht="10.95" customHeight="1" x14ac:dyDescent="0.3">
      <c r="A65" s="30">
        <v>44945</v>
      </c>
      <c r="B65" s="98"/>
      <c r="C65" s="99"/>
      <c r="D65" s="36">
        <v>44927</v>
      </c>
      <c r="E65" s="28"/>
      <c r="F65" s="31">
        <v>42</v>
      </c>
      <c r="G65" s="31" t="s">
        <v>30</v>
      </c>
      <c r="H65" s="31" t="s">
        <v>229</v>
      </c>
      <c r="I65" s="31" t="s">
        <v>232</v>
      </c>
      <c r="J65" s="31">
        <v>15064163</v>
      </c>
      <c r="K65" s="28"/>
      <c r="L65" s="28"/>
      <c r="M65" s="31" t="s">
        <v>70</v>
      </c>
      <c r="N65" s="31" t="s">
        <v>66</v>
      </c>
      <c r="O65" s="31" t="s">
        <v>1</v>
      </c>
      <c r="P65" s="31" t="s">
        <v>28</v>
      </c>
      <c r="Q65" s="3">
        <v>4016.93</v>
      </c>
      <c r="R65" s="3">
        <v>494695.81</v>
      </c>
      <c r="S65" s="3">
        <v>-223602791.66999999</v>
      </c>
    </row>
    <row r="66" spans="1:19" ht="10.95" customHeight="1" x14ac:dyDescent="0.3">
      <c r="A66" s="30">
        <v>44945</v>
      </c>
      <c r="B66" s="98"/>
      <c r="C66" s="99"/>
      <c r="D66" s="36">
        <v>44927</v>
      </c>
      <c r="E66" s="28"/>
      <c r="F66" s="31">
        <v>42</v>
      </c>
      <c r="G66" s="31" t="s">
        <v>30</v>
      </c>
      <c r="H66" s="31" t="s">
        <v>229</v>
      </c>
      <c r="I66" s="31" t="s">
        <v>233</v>
      </c>
      <c r="J66" s="31">
        <v>15064161</v>
      </c>
      <c r="K66" s="28"/>
      <c r="L66" s="28"/>
      <c r="M66" s="31" t="s">
        <v>2399</v>
      </c>
      <c r="N66" s="31" t="s">
        <v>64</v>
      </c>
      <c r="O66" s="31" t="s">
        <v>1</v>
      </c>
      <c r="P66" s="31" t="s">
        <v>28</v>
      </c>
      <c r="Q66" s="3">
        <v>39547.06</v>
      </c>
      <c r="R66" s="3">
        <v>4870327.59</v>
      </c>
      <c r="S66" s="3">
        <v>-218732464.08000001</v>
      </c>
    </row>
    <row r="67" spans="1:19" ht="10.95" customHeight="1" x14ac:dyDescent="0.3">
      <c r="A67" s="30">
        <v>44945</v>
      </c>
      <c r="B67" s="98"/>
      <c r="C67" s="99"/>
      <c r="D67" s="36">
        <v>44927</v>
      </c>
      <c r="E67" s="28"/>
      <c r="F67" s="31">
        <v>42</v>
      </c>
      <c r="G67" s="31" t="s">
        <v>30</v>
      </c>
      <c r="H67" s="31" t="s">
        <v>222</v>
      </c>
      <c r="I67" s="31" t="s">
        <v>223</v>
      </c>
      <c r="J67" s="31">
        <v>15072689</v>
      </c>
      <c r="K67" s="28"/>
      <c r="L67" s="28"/>
      <c r="M67" s="31" t="s">
        <v>72</v>
      </c>
      <c r="N67" s="31" t="s">
        <v>66</v>
      </c>
      <c r="O67" s="31" t="s">
        <v>1</v>
      </c>
      <c r="P67" s="31" t="s">
        <v>28</v>
      </c>
      <c r="Q67" s="3">
        <v>3027.23</v>
      </c>
      <c r="R67" s="3">
        <v>372811.58</v>
      </c>
      <c r="S67" s="3">
        <v>-218359652.5</v>
      </c>
    </row>
    <row r="68" spans="1:19" ht="10.95" customHeight="1" x14ac:dyDescent="0.3">
      <c r="A68" s="30">
        <v>44946</v>
      </c>
      <c r="B68" s="98"/>
      <c r="C68" s="99"/>
      <c r="D68" s="36">
        <v>44927</v>
      </c>
      <c r="E68" s="28"/>
      <c r="F68" s="31">
        <v>42</v>
      </c>
      <c r="G68" s="31" t="s">
        <v>32</v>
      </c>
      <c r="H68" s="31" t="s">
        <v>198</v>
      </c>
      <c r="I68" s="31" t="s">
        <v>197</v>
      </c>
      <c r="J68" s="31">
        <v>15077810</v>
      </c>
      <c r="K68" s="28"/>
      <c r="L68" s="28"/>
      <c r="M68" s="31" t="s">
        <v>67</v>
      </c>
      <c r="N68" s="31" t="s">
        <v>68</v>
      </c>
      <c r="O68" s="31" t="s">
        <v>1</v>
      </c>
      <c r="P68" s="31" t="s">
        <v>31</v>
      </c>
      <c r="Q68" s="3">
        <v>-88749.9</v>
      </c>
      <c r="R68" s="3">
        <v>-10929790.640000001</v>
      </c>
      <c r="S68" s="3">
        <v>-229289443.13999999</v>
      </c>
    </row>
    <row r="69" spans="1:19" ht="10.95" customHeight="1" x14ac:dyDescent="0.3">
      <c r="A69" s="30">
        <v>44946</v>
      </c>
      <c r="B69" s="98"/>
      <c r="C69" s="99"/>
      <c r="D69" s="36">
        <v>44927</v>
      </c>
      <c r="E69" s="28"/>
      <c r="F69" s="31">
        <v>42</v>
      </c>
      <c r="G69" s="31" t="s">
        <v>32</v>
      </c>
      <c r="H69" s="31" t="s">
        <v>201</v>
      </c>
      <c r="I69" s="31" t="s">
        <v>200</v>
      </c>
      <c r="J69" s="31">
        <v>15077767</v>
      </c>
      <c r="K69" s="28"/>
      <c r="L69" s="28"/>
      <c r="M69" s="31" t="s">
        <v>6</v>
      </c>
      <c r="N69" s="31" t="s">
        <v>66</v>
      </c>
      <c r="O69" s="31" t="s">
        <v>1</v>
      </c>
      <c r="P69" s="31" t="s">
        <v>31</v>
      </c>
      <c r="Q69" s="3">
        <v>-5945.1</v>
      </c>
      <c r="R69" s="3">
        <v>-732155.17</v>
      </c>
      <c r="S69" s="3">
        <v>-230021598.31</v>
      </c>
    </row>
    <row r="70" spans="1:19" ht="10.95" customHeight="1" x14ac:dyDescent="0.3">
      <c r="A70" s="30">
        <v>44946</v>
      </c>
      <c r="B70" s="98"/>
      <c r="C70" s="99"/>
      <c r="D70" s="36">
        <v>44927</v>
      </c>
      <c r="E70" s="28"/>
      <c r="F70" s="31">
        <v>42</v>
      </c>
      <c r="G70" s="31" t="s">
        <v>32</v>
      </c>
      <c r="H70" s="31" t="s">
        <v>201</v>
      </c>
      <c r="I70" s="31" t="s">
        <v>202</v>
      </c>
      <c r="J70" s="31">
        <v>15077769</v>
      </c>
      <c r="K70" s="28"/>
      <c r="L70" s="28"/>
      <c r="M70" s="31" t="s">
        <v>67</v>
      </c>
      <c r="N70" s="31" t="s">
        <v>66</v>
      </c>
      <c r="O70" s="31" t="s">
        <v>1</v>
      </c>
      <c r="P70" s="31" t="s">
        <v>31</v>
      </c>
      <c r="Q70" s="3">
        <v>-24675.56</v>
      </c>
      <c r="R70" s="3">
        <v>-3038862.07</v>
      </c>
      <c r="S70" s="3">
        <v>-233060460.38</v>
      </c>
    </row>
    <row r="71" spans="1:19" ht="10.95" customHeight="1" x14ac:dyDescent="0.3">
      <c r="A71" s="30">
        <v>44946</v>
      </c>
      <c r="B71" s="98"/>
      <c r="C71" s="99"/>
      <c r="D71" s="36">
        <v>44927</v>
      </c>
      <c r="E71" s="28"/>
      <c r="F71" s="31">
        <v>42</v>
      </c>
      <c r="G71" s="31" t="s">
        <v>32</v>
      </c>
      <c r="H71" s="31" t="s">
        <v>201</v>
      </c>
      <c r="I71" s="31" t="s">
        <v>203</v>
      </c>
      <c r="J71" s="31">
        <v>15077771</v>
      </c>
      <c r="K71" s="28"/>
      <c r="L71" s="28"/>
      <c r="M71" s="31" t="s">
        <v>6</v>
      </c>
      <c r="N71" s="31" t="s">
        <v>133</v>
      </c>
      <c r="O71" s="31" t="s">
        <v>159</v>
      </c>
      <c r="P71" s="31" t="s">
        <v>31</v>
      </c>
      <c r="Q71" s="3">
        <v>-3465400.15</v>
      </c>
      <c r="R71" s="3">
        <v>-3465400.15</v>
      </c>
      <c r="S71" s="3">
        <v>-236525860.53</v>
      </c>
    </row>
    <row r="72" spans="1:19" ht="10.95" customHeight="1" x14ac:dyDescent="0.3">
      <c r="A72" s="30">
        <v>44946</v>
      </c>
      <c r="B72" s="98"/>
      <c r="C72" s="99"/>
      <c r="D72" s="36">
        <v>44927</v>
      </c>
      <c r="E72" s="28"/>
      <c r="F72" s="31">
        <v>42</v>
      </c>
      <c r="G72" s="31" t="s">
        <v>32</v>
      </c>
      <c r="H72" s="31" t="s">
        <v>201</v>
      </c>
      <c r="I72" s="31" t="s">
        <v>204</v>
      </c>
      <c r="J72" s="31">
        <v>15077772</v>
      </c>
      <c r="K72" s="28"/>
      <c r="L72" s="28"/>
      <c r="M72" s="31" t="s">
        <v>75</v>
      </c>
      <c r="N72" s="31" t="s">
        <v>68</v>
      </c>
      <c r="O72" s="31" t="s">
        <v>1</v>
      </c>
      <c r="P72" s="31" t="s">
        <v>31</v>
      </c>
      <c r="Q72" s="31">
        <v>-864.03</v>
      </c>
      <c r="R72" s="3">
        <v>-106407.64</v>
      </c>
      <c r="S72" s="3">
        <v>-236632268.16999999</v>
      </c>
    </row>
    <row r="73" spans="1:19" ht="10.95" customHeight="1" x14ac:dyDescent="0.3">
      <c r="A73" s="30">
        <v>44946</v>
      </c>
      <c r="B73" s="98"/>
      <c r="C73" s="99"/>
      <c r="D73" s="36">
        <v>44927</v>
      </c>
      <c r="E73" s="28"/>
      <c r="F73" s="31">
        <v>42</v>
      </c>
      <c r="G73" s="31" t="s">
        <v>32</v>
      </c>
      <c r="H73" s="31" t="s">
        <v>198</v>
      </c>
      <c r="I73" s="31" t="s">
        <v>205</v>
      </c>
      <c r="J73" s="31">
        <v>15077808</v>
      </c>
      <c r="K73" s="28"/>
      <c r="L73" s="28"/>
      <c r="M73" s="31" t="s">
        <v>74</v>
      </c>
      <c r="N73" s="31" t="s">
        <v>66</v>
      </c>
      <c r="O73" s="31" t="s">
        <v>1</v>
      </c>
      <c r="P73" s="31" t="s">
        <v>31</v>
      </c>
      <c r="Q73" s="3">
        <v>-2017.99</v>
      </c>
      <c r="R73" s="3">
        <v>-248520.94</v>
      </c>
      <c r="S73" s="3">
        <v>-236880789.11000001</v>
      </c>
    </row>
    <row r="74" spans="1:19" ht="10.95" customHeight="1" x14ac:dyDescent="0.3">
      <c r="A74" s="30">
        <v>44946</v>
      </c>
      <c r="B74" s="98"/>
      <c r="C74" s="99"/>
      <c r="D74" s="36">
        <v>44927</v>
      </c>
      <c r="E74" s="28"/>
      <c r="F74" s="31">
        <v>42</v>
      </c>
      <c r="G74" s="31" t="s">
        <v>32</v>
      </c>
      <c r="H74" s="31" t="s">
        <v>198</v>
      </c>
      <c r="I74" s="31" t="s">
        <v>199</v>
      </c>
      <c r="J74" s="31">
        <v>15077809</v>
      </c>
      <c r="K74" s="28"/>
      <c r="L74" s="28"/>
      <c r="M74" s="31" t="s">
        <v>56</v>
      </c>
      <c r="N74" s="31" t="s">
        <v>66</v>
      </c>
      <c r="O74" s="31" t="s">
        <v>1</v>
      </c>
      <c r="P74" s="31" t="s">
        <v>31</v>
      </c>
      <c r="Q74" s="3">
        <v>-45191.58</v>
      </c>
      <c r="R74" s="3">
        <v>-5565465.5199999996</v>
      </c>
      <c r="S74" s="3">
        <v>-242446254.63</v>
      </c>
    </row>
    <row r="75" spans="1:19" ht="10.95" customHeight="1" x14ac:dyDescent="0.3">
      <c r="A75" s="30">
        <v>44951</v>
      </c>
      <c r="B75" s="98"/>
      <c r="C75" s="99"/>
      <c r="D75" s="36">
        <v>44927</v>
      </c>
      <c r="E75" s="28"/>
      <c r="F75" s="31">
        <v>42</v>
      </c>
      <c r="G75" s="31" t="s">
        <v>30</v>
      </c>
      <c r="H75" s="31" t="s">
        <v>190</v>
      </c>
      <c r="I75" s="31" t="s">
        <v>189</v>
      </c>
      <c r="J75" s="31">
        <v>15077448</v>
      </c>
      <c r="K75" s="28"/>
      <c r="L75" s="28"/>
      <c r="M75" s="31" t="s">
        <v>2400</v>
      </c>
      <c r="N75" s="31" t="s">
        <v>66</v>
      </c>
      <c r="O75" s="31" t="s">
        <v>1</v>
      </c>
      <c r="P75" s="31" t="s">
        <v>28</v>
      </c>
      <c r="Q75" s="3">
        <v>11508</v>
      </c>
      <c r="R75" s="3">
        <v>1418988.9</v>
      </c>
      <c r="S75" s="3">
        <v>-241027265.72999999</v>
      </c>
    </row>
    <row r="76" spans="1:19" ht="10.95" customHeight="1" x14ac:dyDescent="0.3">
      <c r="A76" s="30">
        <v>44951</v>
      </c>
      <c r="B76" s="98"/>
      <c r="C76" s="99"/>
      <c r="D76" s="36">
        <v>44927</v>
      </c>
      <c r="E76" s="28"/>
      <c r="F76" s="31">
        <v>42</v>
      </c>
      <c r="G76" s="31" t="s">
        <v>30</v>
      </c>
      <c r="H76" s="31" t="s">
        <v>190</v>
      </c>
      <c r="I76" s="31" t="s">
        <v>191</v>
      </c>
      <c r="J76" s="31">
        <v>15077449</v>
      </c>
      <c r="K76" s="28"/>
      <c r="L76" s="28"/>
      <c r="M76" s="31" t="s">
        <v>161</v>
      </c>
      <c r="N76" s="31" t="s">
        <v>66</v>
      </c>
      <c r="O76" s="31" t="s">
        <v>1</v>
      </c>
      <c r="P76" s="31" t="s">
        <v>28</v>
      </c>
      <c r="Q76" s="3">
        <v>29383.95</v>
      </c>
      <c r="R76" s="3">
        <v>3623175.09</v>
      </c>
      <c r="S76" s="3">
        <v>-237404090.63999999</v>
      </c>
    </row>
    <row r="77" spans="1:19" ht="10.95" customHeight="1" x14ac:dyDescent="0.3">
      <c r="A77" s="30">
        <v>44951</v>
      </c>
      <c r="B77" s="98"/>
      <c r="C77" s="99"/>
      <c r="D77" s="36">
        <v>44927</v>
      </c>
      <c r="E77" s="28"/>
      <c r="F77" s="31">
        <v>42</v>
      </c>
      <c r="G77" s="31" t="s">
        <v>30</v>
      </c>
      <c r="H77" s="31" t="s">
        <v>190</v>
      </c>
      <c r="I77" s="31" t="s">
        <v>192</v>
      </c>
      <c r="J77" s="31">
        <v>15077450</v>
      </c>
      <c r="K77" s="28"/>
      <c r="L77" s="28"/>
      <c r="M77" s="31" t="s">
        <v>77</v>
      </c>
      <c r="N77" s="31" t="s">
        <v>66</v>
      </c>
      <c r="O77" s="31" t="s">
        <v>1</v>
      </c>
      <c r="P77" s="31" t="s">
        <v>28</v>
      </c>
      <c r="Q77" s="3">
        <v>32844</v>
      </c>
      <c r="R77" s="3">
        <v>4049815.04</v>
      </c>
      <c r="S77" s="3">
        <v>-233354275.59999999</v>
      </c>
    </row>
    <row r="78" spans="1:19" ht="10.95" customHeight="1" x14ac:dyDescent="0.3">
      <c r="A78" s="30">
        <v>44951</v>
      </c>
      <c r="B78" s="98"/>
      <c r="C78" s="99"/>
      <c r="D78" s="36">
        <v>44927</v>
      </c>
      <c r="E78" s="28"/>
      <c r="F78" s="31">
        <v>42</v>
      </c>
      <c r="G78" s="31" t="s">
        <v>30</v>
      </c>
      <c r="H78" s="31" t="s">
        <v>194</v>
      </c>
      <c r="I78" s="31" t="s">
        <v>193</v>
      </c>
      <c r="J78" s="31">
        <v>15077507</v>
      </c>
      <c r="K78" s="28"/>
      <c r="L78" s="28"/>
      <c r="M78" s="31" t="s">
        <v>72</v>
      </c>
      <c r="N78" s="31" t="s">
        <v>66</v>
      </c>
      <c r="O78" s="31" t="s">
        <v>1</v>
      </c>
      <c r="P78" s="31" t="s">
        <v>28</v>
      </c>
      <c r="Q78" s="31">
        <v>439.37</v>
      </c>
      <c r="R78" s="3">
        <v>54176.33</v>
      </c>
      <c r="S78" s="3">
        <v>-233300099.27000001</v>
      </c>
    </row>
    <row r="79" spans="1:19" ht="10.95" customHeight="1" x14ac:dyDescent="0.3">
      <c r="A79" s="30">
        <v>44951</v>
      </c>
      <c r="B79" s="98"/>
      <c r="C79" s="99"/>
      <c r="D79" s="36">
        <v>44927</v>
      </c>
      <c r="E79" s="28"/>
      <c r="F79" s="31">
        <v>42</v>
      </c>
      <c r="G79" s="31" t="s">
        <v>30</v>
      </c>
      <c r="H79" s="31" t="s">
        <v>196</v>
      </c>
      <c r="I79" s="31" t="s">
        <v>195</v>
      </c>
      <c r="J79" s="31">
        <v>15077576</v>
      </c>
      <c r="K79" s="28"/>
      <c r="L79" s="28"/>
      <c r="M79" s="31" t="s">
        <v>69</v>
      </c>
      <c r="N79" s="31" t="s">
        <v>68</v>
      </c>
      <c r="O79" s="31" t="s">
        <v>1</v>
      </c>
      <c r="P79" s="31" t="s">
        <v>28</v>
      </c>
      <c r="Q79" s="3">
        <v>4213.8</v>
      </c>
      <c r="R79" s="3">
        <v>519580.76</v>
      </c>
      <c r="S79" s="3">
        <v>-232780518.50999999</v>
      </c>
    </row>
    <row r="80" spans="1:19" ht="10.95" customHeight="1" x14ac:dyDescent="0.3">
      <c r="A80" s="30">
        <v>44951</v>
      </c>
      <c r="B80" s="98"/>
      <c r="C80" s="99"/>
      <c r="D80" s="36">
        <v>44927</v>
      </c>
      <c r="E80" s="28"/>
      <c r="F80" s="31">
        <v>42</v>
      </c>
      <c r="G80" s="31" t="s">
        <v>32</v>
      </c>
      <c r="H80" s="31" t="s">
        <v>183</v>
      </c>
      <c r="I80" s="31" t="s">
        <v>188</v>
      </c>
      <c r="J80" s="31">
        <v>15086840</v>
      </c>
      <c r="K80" s="28"/>
      <c r="L80" s="28"/>
      <c r="M80" s="31" t="s">
        <v>75</v>
      </c>
      <c r="N80" s="31" t="s">
        <v>66</v>
      </c>
      <c r="O80" s="31" t="s">
        <v>1</v>
      </c>
      <c r="P80" s="31" t="s">
        <v>31</v>
      </c>
      <c r="Q80" s="3">
        <v>-1547.83</v>
      </c>
      <c r="R80" s="3">
        <v>-190854.5</v>
      </c>
      <c r="S80" s="3">
        <v>-232971373.00999999</v>
      </c>
    </row>
    <row r="81" spans="1:19" ht="10.95" customHeight="1" x14ac:dyDescent="0.3">
      <c r="A81" s="30">
        <v>44951</v>
      </c>
      <c r="B81" s="98"/>
      <c r="C81" s="99"/>
      <c r="D81" s="36">
        <v>44927</v>
      </c>
      <c r="E81" s="28"/>
      <c r="F81" s="31">
        <v>42</v>
      </c>
      <c r="G81" s="31" t="s">
        <v>32</v>
      </c>
      <c r="H81" s="31" t="s">
        <v>183</v>
      </c>
      <c r="I81" s="31" t="s">
        <v>184</v>
      </c>
      <c r="J81" s="31">
        <v>15086842</v>
      </c>
      <c r="K81" s="28"/>
      <c r="L81" s="28"/>
      <c r="M81" s="31" t="s">
        <v>132</v>
      </c>
      <c r="N81" s="31" t="s">
        <v>66</v>
      </c>
      <c r="O81" s="31" t="s">
        <v>1</v>
      </c>
      <c r="P81" s="31" t="s">
        <v>31</v>
      </c>
      <c r="Q81" s="3">
        <v>-2015</v>
      </c>
      <c r="R81" s="3">
        <v>-248458.69</v>
      </c>
      <c r="S81" s="3">
        <v>-233219831.69999999</v>
      </c>
    </row>
    <row r="82" spans="1:19" ht="10.95" customHeight="1" x14ac:dyDescent="0.3">
      <c r="A82" s="30">
        <v>44951</v>
      </c>
      <c r="B82" s="98"/>
      <c r="C82" s="99"/>
      <c r="D82" s="36">
        <v>44927</v>
      </c>
      <c r="E82" s="28"/>
      <c r="F82" s="31">
        <v>42</v>
      </c>
      <c r="G82" s="31" t="s">
        <v>32</v>
      </c>
      <c r="H82" s="31" t="s">
        <v>183</v>
      </c>
      <c r="I82" s="31" t="s">
        <v>185</v>
      </c>
      <c r="J82" s="31">
        <v>15086844</v>
      </c>
      <c r="K82" s="28"/>
      <c r="L82" s="28"/>
      <c r="M82" s="31" t="s">
        <v>75</v>
      </c>
      <c r="N82" s="31" t="s">
        <v>66</v>
      </c>
      <c r="O82" s="31" t="s">
        <v>1</v>
      </c>
      <c r="P82" s="31" t="s">
        <v>31</v>
      </c>
      <c r="Q82" s="3">
        <v>-13180.52</v>
      </c>
      <c r="R82" s="3">
        <v>-1625218.25</v>
      </c>
      <c r="S82" s="3">
        <v>-234845049.94999999</v>
      </c>
    </row>
    <row r="83" spans="1:19" ht="10.95" customHeight="1" x14ac:dyDescent="0.3">
      <c r="A83" s="30">
        <v>44951</v>
      </c>
      <c r="B83" s="98"/>
      <c r="C83" s="99"/>
      <c r="D83" s="36">
        <v>44927</v>
      </c>
      <c r="E83" s="28"/>
      <c r="F83" s="31">
        <v>42</v>
      </c>
      <c r="G83" s="31" t="s">
        <v>32</v>
      </c>
      <c r="H83" s="31" t="s">
        <v>183</v>
      </c>
      <c r="I83" s="31" t="s">
        <v>186</v>
      </c>
      <c r="J83" s="31">
        <v>15086845</v>
      </c>
      <c r="K83" s="28"/>
      <c r="L83" s="28"/>
      <c r="M83" s="31" t="s">
        <v>72</v>
      </c>
      <c r="N83" s="31" t="s">
        <v>68</v>
      </c>
      <c r="O83" s="31" t="s">
        <v>1</v>
      </c>
      <c r="P83" s="31" t="s">
        <v>31</v>
      </c>
      <c r="Q83" s="31">
        <v>-439.37</v>
      </c>
      <c r="R83" s="3">
        <v>-54176.33</v>
      </c>
      <c r="S83" s="3">
        <v>-234899226.28</v>
      </c>
    </row>
    <row r="84" spans="1:19" ht="10.95" customHeight="1" x14ac:dyDescent="0.3">
      <c r="A84" s="30">
        <v>44951</v>
      </c>
      <c r="B84" s="98"/>
      <c r="C84" s="99"/>
      <c r="D84" s="36">
        <v>44927</v>
      </c>
      <c r="E84" s="28"/>
      <c r="F84" s="31">
        <v>42</v>
      </c>
      <c r="G84" s="31" t="s">
        <v>32</v>
      </c>
      <c r="H84" s="31" t="s">
        <v>183</v>
      </c>
      <c r="I84" s="31" t="s">
        <v>187</v>
      </c>
      <c r="J84" s="31">
        <v>15086847</v>
      </c>
      <c r="K84" s="28"/>
      <c r="L84" s="28"/>
      <c r="M84" s="31" t="s">
        <v>145</v>
      </c>
      <c r="N84" s="31" t="s">
        <v>68</v>
      </c>
      <c r="O84" s="31" t="s">
        <v>1</v>
      </c>
      <c r="P84" s="31" t="s">
        <v>31</v>
      </c>
      <c r="Q84" s="3">
        <v>-4217.16</v>
      </c>
      <c r="R84" s="3">
        <v>-519995.07</v>
      </c>
      <c r="S84" s="3">
        <v>-235419221.34999999</v>
      </c>
    </row>
    <row r="85" spans="1:19" ht="10.95" customHeight="1" x14ac:dyDescent="0.3">
      <c r="A85" s="30">
        <v>44952</v>
      </c>
      <c r="B85" s="98"/>
      <c r="C85" s="99"/>
      <c r="D85" s="36">
        <v>44927</v>
      </c>
      <c r="E85" s="28"/>
      <c r="F85" s="31">
        <v>42</v>
      </c>
      <c r="G85" s="31" t="s">
        <v>32</v>
      </c>
      <c r="H85" s="31" t="s">
        <v>183</v>
      </c>
      <c r="I85" s="31" t="s">
        <v>182</v>
      </c>
      <c r="J85" s="31">
        <v>15086843</v>
      </c>
      <c r="K85" s="28"/>
      <c r="L85" s="28"/>
      <c r="M85" s="31" t="s">
        <v>67</v>
      </c>
      <c r="N85" s="31" t="s">
        <v>66</v>
      </c>
      <c r="O85" s="31" t="s">
        <v>1</v>
      </c>
      <c r="P85" s="31" t="s">
        <v>31</v>
      </c>
      <c r="Q85" s="3">
        <v>-5042.53</v>
      </c>
      <c r="R85" s="3">
        <v>-621766.94999999995</v>
      </c>
      <c r="S85" s="3">
        <v>-236040988.30000001</v>
      </c>
    </row>
    <row r="86" spans="1:19" ht="10.95" customHeight="1" x14ac:dyDescent="0.3">
      <c r="A86" s="30">
        <v>44953</v>
      </c>
      <c r="B86" s="98"/>
      <c r="C86" s="99"/>
      <c r="D86" s="36">
        <v>44927</v>
      </c>
      <c r="E86" s="28"/>
      <c r="F86" s="31">
        <v>42</v>
      </c>
      <c r="G86" s="31" t="s">
        <v>30</v>
      </c>
      <c r="H86" s="31" t="s">
        <v>181</v>
      </c>
      <c r="I86" s="31" t="s">
        <v>180</v>
      </c>
      <c r="J86" s="31">
        <v>15086830</v>
      </c>
      <c r="K86" s="28"/>
      <c r="L86" s="28"/>
      <c r="M86" s="31" t="s">
        <v>22</v>
      </c>
      <c r="N86" s="31" t="s">
        <v>68</v>
      </c>
      <c r="O86" s="31" t="s">
        <v>1</v>
      </c>
      <c r="P86" s="31" t="s">
        <v>28</v>
      </c>
      <c r="Q86" s="3">
        <v>2030</v>
      </c>
      <c r="R86" s="3">
        <v>250617.28</v>
      </c>
      <c r="S86" s="3">
        <v>-235790371.02000001</v>
      </c>
    </row>
    <row r="87" spans="1:19" ht="10.95" customHeight="1" x14ac:dyDescent="0.3">
      <c r="A87" s="30">
        <v>44953</v>
      </c>
      <c r="B87" s="98"/>
      <c r="C87" s="99"/>
      <c r="D87" s="36">
        <v>44927</v>
      </c>
      <c r="E87" s="28"/>
      <c r="F87" s="31">
        <v>42</v>
      </c>
      <c r="G87" s="31" t="s">
        <v>32</v>
      </c>
      <c r="H87" s="31" t="s">
        <v>179</v>
      </c>
      <c r="I87" s="31" t="s">
        <v>178</v>
      </c>
      <c r="J87" s="31">
        <v>15092146</v>
      </c>
      <c r="K87" s="28"/>
      <c r="L87" s="28"/>
      <c r="M87" s="31" t="s">
        <v>77</v>
      </c>
      <c r="N87" s="31" t="s">
        <v>66</v>
      </c>
      <c r="O87" s="31" t="s">
        <v>1</v>
      </c>
      <c r="P87" s="31" t="s">
        <v>31</v>
      </c>
      <c r="Q87" s="3">
        <v>-32844</v>
      </c>
      <c r="R87" s="3">
        <v>-4054814.81</v>
      </c>
      <c r="S87" s="3">
        <v>-239845185.83000001</v>
      </c>
    </row>
    <row r="88" spans="1:19" ht="10.95" customHeight="1" x14ac:dyDescent="0.3">
      <c r="A88" s="30">
        <v>44957</v>
      </c>
      <c r="B88" s="100">
        <v>44938</v>
      </c>
      <c r="C88" s="101"/>
      <c r="D88" s="36">
        <v>44927</v>
      </c>
      <c r="E88" s="31" t="s">
        <v>61</v>
      </c>
      <c r="F88" s="31" t="s">
        <v>60</v>
      </c>
      <c r="G88" s="31" t="s">
        <v>59</v>
      </c>
      <c r="H88" s="31" t="s">
        <v>324</v>
      </c>
      <c r="I88" s="31" t="s">
        <v>2167</v>
      </c>
      <c r="J88" s="31">
        <v>15092715</v>
      </c>
      <c r="K88" s="31" t="s">
        <v>2159</v>
      </c>
      <c r="L88" s="31" t="s">
        <v>302</v>
      </c>
      <c r="M88" s="28"/>
      <c r="N88" s="31" t="s">
        <v>57</v>
      </c>
      <c r="O88" s="31" t="s">
        <v>1</v>
      </c>
      <c r="P88" s="31" t="s">
        <v>28</v>
      </c>
      <c r="Q88" s="3">
        <v>1011.11</v>
      </c>
      <c r="R88" s="3">
        <v>124214.99</v>
      </c>
      <c r="S88" s="3">
        <v>-239720970.84</v>
      </c>
    </row>
    <row r="89" spans="1:19" ht="10.95" customHeight="1" x14ac:dyDescent="0.3">
      <c r="A89" s="30">
        <v>44957</v>
      </c>
      <c r="B89" s="100">
        <v>44938</v>
      </c>
      <c r="C89" s="101"/>
      <c r="D89" s="36">
        <v>44927</v>
      </c>
      <c r="E89" s="31" t="s">
        <v>61</v>
      </c>
      <c r="F89" s="31" t="s">
        <v>60</v>
      </c>
      <c r="G89" s="31" t="s">
        <v>30</v>
      </c>
      <c r="H89" s="31" t="s">
        <v>324</v>
      </c>
      <c r="I89" s="31" t="s">
        <v>2166</v>
      </c>
      <c r="J89" s="31">
        <v>15092714</v>
      </c>
      <c r="K89" s="31" t="s">
        <v>2157</v>
      </c>
      <c r="L89" s="31" t="s">
        <v>305</v>
      </c>
      <c r="M89" s="31" t="s">
        <v>304</v>
      </c>
      <c r="N89" s="31" t="s">
        <v>57</v>
      </c>
      <c r="O89" s="31" t="s">
        <v>1</v>
      </c>
      <c r="P89" s="31" t="s">
        <v>28</v>
      </c>
      <c r="Q89" s="3">
        <v>700000</v>
      </c>
      <c r="R89" s="3">
        <v>85995086</v>
      </c>
      <c r="S89" s="3">
        <v>-153725884.84</v>
      </c>
    </row>
    <row r="90" spans="1:19" ht="15" customHeight="1" x14ac:dyDescent="0.3">
      <c r="A90" s="111">
        <v>44957</v>
      </c>
      <c r="B90" s="114">
        <v>44943</v>
      </c>
      <c r="C90" s="115"/>
      <c r="D90" s="120">
        <v>44927</v>
      </c>
      <c r="E90" s="102" t="s">
        <v>63</v>
      </c>
      <c r="F90" s="102" t="s">
        <v>60</v>
      </c>
      <c r="G90" s="102" t="s">
        <v>30</v>
      </c>
      <c r="H90" s="102" t="s">
        <v>324</v>
      </c>
      <c r="I90" s="102" t="s">
        <v>2166</v>
      </c>
      <c r="J90" s="102">
        <v>15092714</v>
      </c>
      <c r="K90" s="33" t="s">
        <v>300</v>
      </c>
      <c r="L90" s="102" t="s">
        <v>299</v>
      </c>
      <c r="M90" s="102" t="s">
        <v>130</v>
      </c>
      <c r="N90" s="102" t="s">
        <v>57</v>
      </c>
      <c r="O90" s="102" t="s">
        <v>1</v>
      </c>
      <c r="P90" s="102" t="s">
        <v>28</v>
      </c>
      <c r="Q90" s="105">
        <v>1000</v>
      </c>
      <c r="R90" s="105">
        <v>123001.23</v>
      </c>
      <c r="S90" s="105">
        <v>-153602883.61000001</v>
      </c>
    </row>
    <row r="91" spans="1:19" ht="15" customHeight="1" x14ac:dyDescent="0.3">
      <c r="A91" s="112"/>
      <c r="B91" s="116"/>
      <c r="C91" s="117"/>
      <c r="D91" s="121"/>
      <c r="E91" s="103"/>
      <c r="F91" s="103"/>
      <c r="G91" s="103"/>
      <c r="H91" s="103"/>
      <c r="I91" s="103"/>
      <c r="J91" s="103"/>
      <c r="K91" s="35" t="s">
        <v>294</v>
      </c>
      <c r="L91" s="103"/>
      <c r="M91" s="103"/>
      <c r="N91" s="103"/>
      <c r="O91" s="103"/>
      <c r="P91" s="103"/>
      <c r="Q91" s="106"/>
      <c r="R91" s="106"/>
      <c r="S91" s="106"/>
    </row>
    <row r="92" spans="1:19" ht="15" customHeight="1" x14ac:dyDescent="0.3">
      <c r="A92" s="113"/>
      <c r="B92" s="118"/>
      <c r="C92" s="119"/>
      <c r="D92" s="122"/>
      <c r="E92" s="104"/>
      <c r="F92" s="104"/>
      <c r="G92" s="104"/>
      <c r="H92" s="104"/>
      <c r="I92" s="104"/>
      <c r="J92" s="104"/>
      <c r="K92" s="34" t="s">
        <v>298</v>
      </c>
      <c r="L92" s="104"/>
      <c r="M92" s="104"/>
      <c r="N92" s="104"/>
      <c r="O92" s="104"/>
      <c r="P92" s="104"/>
      <c r="Q92" s="107"/>
      <c r="R92" s="107"/>
      <c r="S92" s="107"/>
    </row>
    <row r="93" spans="1:19" ht="15" customHeight="1" x14ac:dyDescent="0.3">
      <c r="A93" s="111">
        <v>44957</v>
      </c>
      <c r="B93" s="114">
        <v>44945</v>
      </c>
      <c r="C93" s="115"/>
      <c r="D93" s="120">
        <v>44927</v>
      </c>
      <c r="E93" s="102" t="s">
        <v>63</v>
      </c>
      <c r="F93" s="102" t="s">
        <v>60</v>
      </c>
      <c r="G93" s="102" t="s">
        <v>30</v>
      </c>
      <c r="H93" s="102" t="s">
        <v>324</v>
      </c>
      <c r="I93" s="102" t="s">
        <v>2166</v>
      </c>
      <c r="J93" s="102">
        <v>15092714</v>
      </c>
      <c r="K93" s="33" t="s">
        <v>296</v>
      </c>
      <c r="L93" s="102" t="s">
        <v>295</v>
      </c>
      <c r="M93" s="102" t="s">
        <v>130</v>
      </c>
      <c r="N93" s="102" t="s">
        <v>57</v>
      </c>
      <c r="O93" s="102" t="s">
        <v>1</v>
      </c>
      <c r="P93" s="102" t="s">
        <v>28</v>
      </c>
      <c r="Q93" s="105">
        <v>1000</v>
      </c>
      <c r="R93" s="105">
        <v>123152.71</v>
      </c>
      <c r="S93" s="105">
        <v>-153479730.90000001</v>
      </c>
    </row>
    <row r="94" spans="1:19" ht="15" customHeight="1" x14ac:dyDescent="0.3">
      <c r="A94" s="112"/>
      <c r="B94" s="116"/>
      <c r="C94" s="117"/>
      <c r="D94" s="121"/>
      <c r="E94" s="103"/>
      <c r="F94" s="103"/>
      <c r="G94" s="103"/>
      <c r="H94" s="103"/>
      <c r="I94" s="103"/>
      <c r="J94" s="103"/>
      <c r="K94" s="35" t="s">
        <v>294</v>
      </c>
      <c r="L94" s="103"/>
      <c r="M94" s="103"/>
      <c r="N94" s="103"/>
      <c r="O94" s="103"/>
      <c r="P94" s="103"/>
      <c r="Q94" s="106"/>
      <c r="R94" s="106"/>
      <c r="S94" s="106"/>
    </row>
    <row r="95" spans="1:19" ht="15" customHeight="1" x14ac:dyDescent="0.3">
      <c r="A95" s="113"/>
      <c r="B95" s="118"/>
      <c r="C95" s="119"/>
      <c r="D95" s="122"/>
      <c r="E95" s="104"/>
      <c r="F95" s="104"/>
      <c r="G95" s="104"/>
      <c r="H95" s="104"/>
      <c r="I95" s="104"/>
      <c r="J95" s="104"/>
      <c r="K95" s="34" t="s">
        <v>293</v>
      </c>
      <c r="L95" s="104"/>
      <c r="M95" s="104"/>
      <c r="N95" s="104"/>
      <c r="O95" s="104"/>
      <c r="P95" s="104"/>
      <c r="Q95" s="107"/>
      <c r="R95" s="107"/>
      <c r="S95" s="107"/>
    </row>
    <row r="96" spans="1:19" ht="10.95" customHeight="1" x14ac:dyDescent="0.3">
      <c r="A96" s="30">
        <v>44957</v>
      </c>
      <c r="B96" s="100">
        <v>44950</v>
      </c>
      <c r="C96" s="101"/>
      <c r="D96" s="36">
        <v>44927</v>
      </c>
      <c r="E96" s="31" t="s">
        <v>62</v>
      </c>
      <c r="F96" s="31" t="s">
        <v>58</v>
      </c>
      <c r="G96" s="31" t="s">
        <v>327</v>
      </c>
      <c r="H96" s="31" t="s">
        <v>326</v>
      </c>
      <c r="I96" s="31" t="s">
        <v>2168</v>
      </c>
      <c r="J96" s="31">
        <v>15092719</v>
      </c>
      <c r="K96" s="31" t="s">
        <v>2163</v>
      </c>
      <c r="L96" s="31" t="s">
        <v>292</v>
      </c>
      <c r="M96" s="31" t="s">
        <v>155</v>
      </c>
      <c r="N96" s="31" t="s">
        <v>57</v>
      </c>
      <c r="O96" s="31" t="s">
        <v>1</v>
      </c>
      <c r="P96" s="31" t="s">
        <v>31</v>
      </c>
      <c r="Q96" s="3">
        <v>-12158.2</v>
      </c>
      <c r="R96" s="3">
        <v>-1497315.06</v>
      </c>
      <c r="S96" s="3">
        <v>-154977045.97</v>
      </c>
    </row>
    <row r="97" spans="1:19" ht="10.95" customHeight="1" x14ac:dyDescent="0.3">
      <c r="A97" s="30">
        <v>44957</v>
      </c>
      <c r="B97" s="100">
        <v>44950</v>
      </c>
      <c r="C97" s="101"/>
      <c r="D97" s="36">
        <v>44927</v>
      </c>
      <c r="E97" s="31" t="s">
        <v>62</v>
      </c>
      <c r="F97" s="31" t="s">
        <v>58</v>
      </c>
      <c r="G97" s="31" t="s">
        <v>327</v>
      </c>
      <c r="H97" s="31" t="s">
        <v>326</v>
      </c>
      <c r="I97" s="31" t="s">
        <v>2168</v>
      </c>
      <c r="J97" s="31">
        <v>15092719</v>
      </c>
      <c r="K97" s="31" t="s">
        <v>2164</v>
      </c>
      <c r="L97" s="31" t="s">
        <v>290</v>
      </c>
      <c r="M97" s="31" t="s">
        <v>114</v>
      </c>
      <c r="N97" s="31" t="s">
        <v>57</v>
      </c>
      <c r="O97" s="31" t="s">
        <v>1</v>
      </c>
      <c r="P97" s="31" t="s">
        <v>31</v>
      </c>
      <c r="Q97" s="3">
        <v>-239348.32</v>
      </c>
      <c r="R97" s="3">
        <v>-29476393.600000001</v>
      </c>
      <c r="S97" s="3">
        <v>-184453439.56</v>
      </c>
    </row>
    <row r="98" spans="1:19" ht="10.95" customHeight="1" x14ac:dyDescent="0.3">
      <c r="A98" s="30">
        <v>44957</v>
      </c>
      <c r="B98" s="100">
        <v>44951</v>
      </c>
      <c r="C98" s="101"/>
      <c r="D98" s="36">
        <v>44927</v>
      </c>
      <c r="E98" s="31" t="s">
        <v>325</v>
      </c>
      <c r="F98" s="31" t="s">
        <v>60</v>
      </c>
      <c r="G98" s="31" t="s">
        <v>59</v>
      </c>
      <c r="H98" s="31" t="s">
        <v>324</v>
      </c>
      <c r="I98" s="31" t="s">
        <v>2167</v>
      </c>
      <c r="J98" s="31">
        <v>15092715</v>
      </c>
      <c r="K98" s="31" t="s">
        <v>288</v>
      </c>
      <c r="L98" s="31" t="s">
        <v>287</v>
      </c>
      <c r="M98" s="28"/>
      <c r="N98" s="31" t="s">
        <v>57</v>
      </c>
      <c r="O98" s="31" t="s">
        <v>1</v>
      </c>
      <c r="P98" s="31" t="s">
        <v>28</v>
      </c>
      <c r="Q98" s="3">
        <v>2015</v>
      </c>
      <c r="R98" s="3">
        <v>248458.69</v>
      </c>
      <c r="S98" s="3">
        <v>-184204980.87</v>
      </c>
    </row>
    <row r="99" spans="1:19" ht="10.95" customHeight="1" x14ac:dyDescent="0.3">
      <c r="A99" s="30">
        <v>44957</v>
      </c>
      <c r="B99" s="100">
        <v>44957</v>
      </c>
      <c r="C99" s="101"/>
      <c r="D99" s="36">
        <v>44927</v>
      </c>
      <c r="E99" s="28"/>
      <c r="F99" s="31" t="s">
        <v>117</v>
      </c>
      <c r="G99" s="31" t="s">
        <v>116</v>
      </c>
      <c r="H99" s="31" t="s">
        <v>2401</v>
      </c>
      <c r="I99" s="31" t="s">
        <v>2402</v>
      </c>
      <c r="J99" s="31">
        <v>15092654</v>
      </c>
      <c r="K99" s="28"/>
      <c r="L99" s="28"/>
      <c r="M99" s="28"/>
      <c r="N99" s="31" t="s">
        <v>57</v>
      </c>
      <c r="O99" s="31" t="s">
        <v>1</v>
      </c>
      <c r="P99" s="31" t="s">
        <v>28</v>
      </c>
      <c r="Q99" s="3">
        <v>9670.9</v>
      </c>
      <c r="R99" s="3">
        <v>1183708.69</v>
      </c>
      <c r="S99" s="3">
        <v>-183021272.18000001</v>
      </c>
    </row>
    <row r="100" spans="1:19" ht="10.95" customHeight="1" x14ac:dyDescent="0.3">
      <c r="A100" s="30">
        <v>44957</v>
      </c>
      <c r="B100" s="100">
        <v>44957</v>
      </c>
      <c r="C100" s="101"/>
      <c r="D100" s="36">
        <v>44927</v>
      </c>
      <c r="E100" s="28"/>
      <c r="F100" s="31" t="s">
        <v>117</v>
      </c>
      <c r="G100" s="31" t="s">
        <v>116</v>
      </c>
      <c r="H100" s="31" t="s">
        <v>2403</v>
      </c>
      <c r="I100" s="31" t="s">
        <v>177</v>
      </c>
      <c r="J100" s="31">
        <v>15092233</v>
      </c>
      <c r="K100" s="28"/>
      <c r="L100" s="28"/>
      <c r="M100" s="28"/>
      <c r="N100" s="31" t="s">
        <v>57</v>
      </c>
      <c r="O100" s="31" t="s">
        <v>1</v>
      </c>
      <c r="P100" s="31" t="s">
        <v>31</v>
      </c>
      <c r="Q100" s="3">
        <v>-4493</v>
      </c>
      <c r="R100" s="3">
        <v>-554007.4</v>
      </c>
      <c r="S100" s="3">
        <v>-183575279.58000001</v>
      </c>
    </row>
    <row r="101" spans="1:19" ht="10.95" customHeight="1" x14ac:dyDescent="0.3">
      <c r="A101" s="30">
        <v>44957</v>
      </c>
      <c r="B101" s="100">
        <v>44957</v>
      </c>
      <c r="C101" s="101"/>
      <c r="D101" s="36">
        <v>44927</v>
      </c>
      <c r="E101" s="28"/>
      <c r="F101" s="31" t="s">
        <v>117</v>
      </c>
      <c r="G101" s="31" t="s">
        <v>116</v>
      </c>
      <c r="H101" s="31" t="s">
        <v>2404</v>
      </c>
      <c r="I101" s="31" t="s">
        <v>2405</v>
      </c>
      <c r="J101" s="31">
        <v>15092653</v>
      </c>
      <c r="K101" s="28"/>
      <c r="L101" s="28"/>
      <c r="M101" s="28"/>
      <c r="N101" s="31" t="s">
        <v>57</v>
      </c>
      <c r="O101" s="31" t="s">
        <v>1</v>
      </c>
      <c r="P101" s="31" t="s">
        <v>28</v>
      </c>
      <c r="Q101" s="3">
        <v>46744.17</v>
      </c>
      <c r="R101" s="3">
        <v>5721440.6399999997</v>
      </c>
      <c r="S101" s="3">
        <v>-177853838.94</v>
      </c>
    </row>
    <row r="102" spans="1:19" ht="10.95" customHeight="1" x14ac:dyDescent="0.3">
      <c r="A102" s="30">
        <v>44957</v>
      </c>
      <c r="B102" s="100">
        <v>44957</v>
      </c>
      <c r="C102" s="101"/>
      <c r="D102" s="36">
        <v>44927</v>
      </c>
      <c r="E102" s="28"/>
      <c r="F102" s="31" t="s">
        <v>117</v>
      </c>
      <c r="G102" s="31" t="s">
        <v>116</v>
      </c>
      <c r="H102" s="31" t="s">
        <v>2406</v>
      </c>
      <c r="I102" s="31" t="s">
        <v>2407</v>
      </c>
      <c r="J102" s="31">
        <v>15092656</v>
      </c>
      <c r="K102" s="28"/>
      <c r="L102" s="28"/>
      <c r="M102" s="28"/>
      <c r="N102" s="31" t="s">
        <v>57</v>
      </c>
      <c r="O102" s="31" t="s">
        <v>1</v>
      </c>
      <c r="P102" s="31" t="s">
        <v>31</v>
      </c>
      <c r="Q102" s="3">
        <v>-1431325.72</v>
      </c>
      <c r="R102" s="3">
        <v>-175192866.59</v>
      </c>
      <c r="S102" s="3">
        <v>-353046705.52999997</v>
      </c>
    </row>
    <row r="103" spans="1:19" ht="10.95" customHeight="1" x14ac:dyDescent="0.3">
      <c r="A103" s="30">
        <v>44957</v>
      </c>
      <c r="B103" s="100">
        <v>44957</v>
      </c>
      <c r="C103" s="101"/>
      <c r="D103" s="36">
        <v>44927</v>
      </c>
      <c r="E103" s="28"/>
      <c r="F103" s="31" t="s">
        <v>117</v>
      </c>
      <c r="G103" s="31" t="s">
        <v>116</v>
      </c>
      <c r="H103" s="31" t="s">
        <v>2408</v>
      </c>
      <c r="I103" s="31" t="s">
        <v>2409</v>
      </c>
      <c r="J103" s="31">
        <v>15092655</v>
      </c>
      <c r="K103" s="28"/>
      <c r="L103" s="28"/>
      <c r="M103" s="28"/>
      <c r="N103" s="31" t="s">
        <v>57</v>
      </c>
      <c r="O103" s="31" t="s">
        <v>1</v>
      </c>
      <c r="P103" s="31" t="s">
        <v>31</v>
      </c>
      <c r="Q103" s="3">
        <v>-142778.85999999999</v>
      </c>
      <c r="R103" s="3">
        <v>-17475992.66</v>
      </c>
      <c r="S103" s="3">
        <v>-370522698.18000001</v>
      </c>
    </row>
    <row r="104" spans="1:19" ht="10.95" customHeight="1" x14ac:dyDescent="0.3">
      <c r="A104" s="30">
        <v>44957</v>
      </c>
      <c r="B104" s="100">
        <v>44957</v>
      </c>
      <c r="C104" s="101"/>
      <c r="D104" s="36">
        <v>44927</v>
      </c>
      <c r="E104" s="28"/>
      <c r="F104" s="31" t="s">
        <v>117</v>
      </c>
      <c r="G104" s="31" t="s">
        <v>116</v>
      </c>
      <c r="H104" s="31" t="s">
        <v>2403</v>
      </c>
      <c r="I104" s="31" t="s">
        <v>177</v>
      </c>
      <c r="J104" s="31">
        <v>15092233</v>
      </c>
      <c r="K104" s="28"/>
      <c r="L104" s="28"/>
      <c r="M104" s="28"/>
      <c r="N104" s="31" t="s">
        <v>57</v>
      </c>
      <c r="O104" s="31" t="s">
        <v>1</v>
      </c>
      <c r="P104" s="31" t="s">
        <v>31</v>
      </c>
      <c r="Q104" s="3">
        <v>-5300</v>
      </c>
      <c r="R104" s="3">
        <v>-653514.18000000005</v>
      </c>
      <c r="S104" s="3">
        <v>-371176212.36000001</v>
      </c>
    </row>
    <row r="105" spans="1:19" ht="10.95" customHeight="1" x14ac:dyDescent="0.3">
      <c r="A105" s="30">
        <v>44958</v>
      </c>
      <c r="B105" s="98"/>
      <c r="C105" s="99"/>
      <c r="D105" s="36">
        <v>44958</v>
      </c>
      <c r="E105" s="28"/>
      <c r="F105" s="31">
        <v>42</v>
      </c>
      <c r="G105" s="31" t="s">
        <v>30</v>
      </c>
      <c r="H105" s="31" t="s">
        <v>500</v>
      </c>
      <c r="I105" s="31" t="s">
        <v>499</v>
      </c>
      <c r="J105" s="31">
        <v>15091132</v>
      </c>
      <c r="K105" s="28"/>
      <c r="L105" s="28"/>
      <c r="M105" s="31" t="s">
        <v>2410</v>
      </c>
      <c r="N105" s="31" t="s">
        <v>68</v>
      </c>
      <c r="O105" s="31" t="s">
        <v>1</v>
      </c>
      <c r="P105" s="31" t="s">
        <v>28</v>
      </c>
      <c r="Q105" s="3">
        <v>7107.75</v>
      </c>
      <c r="R105" s="3">
        <v>877500</v>
      </c>
      <c r="S105" s="3">
        <v>-370298712.36000001</v>
      </c>
    </row>
    <row r="106" spans="1:19" ht="10.95" customHeight="1" x14ac:dyDescent="0.3">
      <c r="A106" s="30">
        <v>44958</v>
      </c>
      <c r="B106" s="98"/>
      <c r="C106" s="99"/>
      <c r="D106" s="36">
        <v>44958</v>
      </c>
      <c r="E106" s="28"/>
      <c r="F106" s="31">
        <v>42</v>
      </c>
      <c r="G106" s="31" t="s">
        <v>32</v>
      </c>
      <c r="H106" s="31" t="s">
        <v>497</v>
      </c>
      <c r="I106" s="31" t="s">
        <v>498</v>
      </c>
      <c r="J106" s="31">
        <v>15091180</v>
      </c>
      <c r="K106" s="28"/>
      <c r="L106" s="28"/>
      <c r="M106" s="31" t="s">
        <v>71</v>
      </c>
      <c r="N106" s="31" t="s">
        <v>66</v>
      </c>
      <c r="O106" s="31" t="s">
        <v>1</v>
      </c>
      <c r="P106" s="31" t="s">
        <v>31</v>
      </c>
      <c r="Q106" s="31">
        <v>-681.98</v>
      </c>
      <c r="R106" s="3">
        <v>-84195.06</v>
      </c>
      <c r="S106" s="3">
        <v>-370382907.42000002</v>
      </c>
    </row>
    <row r="107" spans="1:19" ht="10.95" customHeight="1" x14ac:dyDescent="0.3">
      <c r="A107" s="30">
        <v>44958</v>
      </c>
      <c r="B107" s="98"/>
      <c r="C107" s="99"/>
      <c r="D107" s="36">
        <v>44958</v>
      </c>
      <c r="E107" s="28"/>
      <c r="F107" s="31">
        <v>42</v>
      </c>
      <c r="G107" s="31" t="s">
        <v>30</v>
      </c>
      <c r="H107" s="31" t="s">
        <v>502</v>
      </c>
      <c r="I107" s="31" t="s">
        <v>501</v>
      </c>
      <c r="J107" s="31">
        <v>15091222</v>
      </c>
      <c r="K107" s="28"/>
      <c r="L107" s="28"/>
      <c r="M107" s="31" t="s">
        <v>8</v>
      </c>
      <c r="N107" s="31" t="s">
        <v>66</v>
      </c>
      <c r="O107" s="31" t="s">
        <v>1</v>
      </c>
      <c r="P107" s="31" t="s">
        <v>28</v>
      </c>
      <c r="Q107" s="3">
        <v>123387.94</v>
      </c>
      <c r="R107" s="3">
        <v>15233079.01</v>
      </c>
      <c r="S107" s="3">
        <v>-355149828.41000003</v>
      </c>
    </row>
    <row r="108" spans="1:19" ht="10.95" customHeight="1" x14ac:dyDescent="0.3">
      <c r="A108" s="30">
        <v>44958</v>
      </c>
      <c r="B108" s="98"/>
      <c r="C108" s="99"/>
      <c r="D108" s="36">
        <v>44958</v>
      </c>
      <c r="E108" s="28"/>
      <c r="F108" s="31">
        <v>42</v>
      </c>
      <c r="G108" s="31" t="s">
        <v>32</v>
      </c>
      <c r="H108" s="31" t="s">
        <v>497</v>
      </c>
      <c r="I108" s="31" t="s">
        <v>504</v>
      </c>
      <c r="J108" s="31">
        <v>15091182</v>
      </c>
      <c r="K108" s="28"/>
      <c r="L108" s="28"/>
      <c r="M108" s="31" t="s">
        <v>8</v>
      </c>
      <c r="N108" s="31" t="s">
        <v>66</v>
      </c>
      <c r="O108" s="31" t="s">
        <v>1</v>
      </c>
      <c r="P108" s="31" t="s">
        <v>31</v>
      </c>
      <c r="Q108" s="3">
        <v>-123387.94</v>
      </c>
      <c r="R108" s="3">
        <v>-15233079.01</v>
      </c>
      <c r="S108" s="3">
        <v>-370382907.42000002</v>
      </c>
    </row>
    <row r="109" spans="1:19" ht="10.95" customHeight="1" x14ac:dyDescent="0.3">
      <c r="A109" s="30">
        <v>44958</v>
      </c>
      <c r="B109" s="98"/>
      <c r="C109" s="99"/>
      <c r="D109" s="36">
        <v>44958</v>
      </c>
      <c r="E109" s="28"/>
      <c r="F109" s="31">
        <v>42</v>
      </c>
      <c r="G109" s="31" t="s">
        <v>32</v>
      </c>
      <c r="H109" s="31" t="s">
        <v>497</v>
      </c>
      <c r="I109" s="31" t="s">
        <v>503</v>
      </c>
      <c r="J109" s="31">
        <v>15091183</v>
      </c>
      <c r="K109" s="28"/>
      <c r="L109" s="28"/>
      <c r="M109" s="31" t="s">
        <v>8</v>
      </c>
      <c r="N109" s="31" t="s">
        <v>66</v>
      </c>
      <c r="O109" s="31" t="s">
        <v>1</v>
      </c>
      <c r="P109" s="31" t="s">
        <v>31</v>
      </c>
      <c r="Q109" s="3">
        <v>-338659.47</v>
      </c>
      <c r="R109" s="3">
        <v>-41809811.109999999</v>
      </c>
      <c r="S109" s="3">
        <v>-412192718.52999997</v>
      </c>
    </row>
    <row r="110" spans="1:19" ht="10.95" customHeight="1" x14ac:dyDescent="0.3">
      <c r="A110" s="30">
        <v>44958</v>
      </c>
      <c r="B110" s="98"/>
      <c r="C110" s="99"/>
      <c r="D110" s="36">
        <v>44958</v>
      </c>
      <c r="E110" s="28"/>
      <c r="F110" s="31">
        <v>42</v>
      </c>
      <c r="G110" s="31" t="s">
        <v>32</v>
      </c>
      <c r="H110" s="31" t="s">
        <v>497</v>
      </c>
      <c r="I110" s="31" t="s">
        <v>496</v>
      </c>
      <c r="J110" s="31">
        <v>15091181</v>
      </c>
      <c r="K110" s="28"/>
      <c r="L110" s="28"/>
      <c r="M110" s="31" t="s">
        <v>75</v>
      </c>
      <c r="N110" s="31" t="s">
        <v>66</v>
      </c>
      <c r="O110" s="31" t="s">
        <v>1</v>
      </c>
      <c r="P110" s="31" t="s">
        <v>31</v>
      </c>
      <c r="Q110" s="3">
        <v>-14788.48</v>
      </c>
      <c r="R110" s="3">
        <v>-1825738.27</v>
      </c>
      <c r="S110" s="3">
        <v>-414018456.80000001</v>
      </c>
    </row>
    <row r="111" spans="1:19" ht="10.95" customHeight="1" x14ac:dyDescent="0.3">
      <c r="A111" s="30">
        <v>44959</v>
      </c>
      <c r="B111" s="98"/>
      <c r="C111" s="99"/>
      <c r="D111" s="36">
        <v>44958</v>
      </c>
      <c r="E111" s="28"/>
      <c r="F111" s="31">
        <v>42</v>
      </c>
      <c r="G111" s="31" t="s">
        <v>32</v>
      </c>
      <c r="H111" s="31" t="s">
        <v>495</v>
      </c>
      <c r="I111" s="31" t="s">
        <v>494</v>
      </c>
      <c r="J111" s="31">
        <v>15092147</v>
      </c>
      <c r="K111" s="28"/>
      <c r="L111" s="28"/>
      <c r="M111" s="31" t="s">
        <v>145</v>
      </c>
      <c r="N111" s="31" t="s">
        <v>68</v>
      </c>
      <c r="O111" s="31" t="s">
        <v>1</v>
      </c>
      <c r="P111" s="31" t="s">
        <v>31</v>
      </c>
      <c r="Q111" s="31">
        <v>-564.89</v>
      </c>
      <c r="R111" s="3">
        <v>-69739.509999999995</v>
      </c>
      <c r="S111" s="3">
        <v>-414088196.31</v>
      </c>
    </row>
    <row r="112" spans="1:19" ht="10.95" customHeight="1" x14ac:dyDescent="0.3">
      <c r="A112" s="30">
        <v>44959</v>
      </c>
      <c r="B112" s="98"/>
      <c r="C112" s="99"/>
      <c r="D112" s="36">
        <v>44958</v>
      </c>
      <c r="E112" s="28"/>
      <c r="F112" s="31">
        <v>42</v>
      </c>
      <c r="G112" s="31" t="s">
        <v>30</v>
      </c>
      <c r="H112" s="31" t="s">
        <v>493</v>
      </c>
      <c r="I112" s="31" t="s">
        <v>492</v>
      </c>
      <c r="J112" s="31">
        <v>15092045</v>
      </c>
      <c r="K112" s="28"/>
      <c r="L112" s="28"/>
      <c r="M112" s="31" t="s">
        <v>6</v>
      </c>
      <c r="N112" s="31" t="s">
        <v>65</v>
      </c>
      <c r="O112" s="31" t="s">
        <v>1</v>
      </c>
      <c r="P112" s="31" t="s">
        <v>28</v>
      </c>
      <c r="Q112" s="3">
        <v>13773.83</v>
      </c>
      <c r="R112" s="3">
        <v>1700472.84</v>
      </c>
      <c r="S112" s="3">
        <v>-412387723.47000003</v>
      </c>
    </row>
    <row r="113" spans="1:19" ht="10.95" customHeight="1" x14ac:dyDescent="0.3">
      <c r="A113" s="30">
        <v>44960</v>
      </c>
      <c r="B113" s="98"/>
      <c r="C113" s="99"/>
      <c r="D113" s="36">
        <v>44958</v>
      </c>
      <c r="E113" s="28"/>
      <c r="F113" s="31">
        <v>42</v>
      </c>
      <c r="G113" s="31" t="s">
        <v>32</v>
      </c>
      <c r="H113" s="31" t="s">
        <v>488</v>
      </c>
      <c r="I113" s="31" t="s">
        <v>487</v>
      </c>
      <c r="J113" s="31">
        <v>15092781</v>
      </c>
      <c r="K113" s="28"/>
      <c r="L113" s="28"/>
      <c r="M113" s="31" t="s">
        <v>75</v>
      </c>
      <c r="N113" s="31" t="s">
        <v>64</v>
      </c>
      <c r="O113" s="31" t="s">
        <v>1</v>
      </c>
      <c r="P113" s="31" t="s">
        <v>31</v>
      </c>
      <c r="Q113" s="3">
        <v>-10981.53</v>
      </c>
      <c r="R113" s="3">
        <v>-1357420.27</v>
      </c>
      <c r="S113" s="3">
        <v>-413745143.74000001</v>
      </c>
    </row>
    <row r="114" spans="1:19" ht="10.95" customHeight="1" x14ac:dyDescent="0.3">
      <c r="A114" s="30">
        <v>44960</v>
      </c>
      <c r="B114" s="98"/>
      <c r="C114" s="99"/>
      <c r="D114" s="36">
        <v>44958</v>
      </c>
      <c r="E114" s="28"/>
      <c r="F114" s="31">
        <v>42</v>
      </c>
      <c r="G114" s="31" t="s">
        <v>32</v>
      </c>
      <c r="H114" s="31" t="s">
        <v>488</v>
      </c>
      <c r="I114" s="31" t="s">
        <v>489</v>
      </c>
      <c r="J114" s="31">
        <v>15092784</v>
      </c>
      <c r="K114" s="28"/>
      <c r="L114" s="28"/>
      <c r="M114" s="31" t="s">
        <v>111</v>
      </c>
      <c r="N114" s="31" t="s">
        <v>66</v>
      </c>
      <c r="O114" s="31" t="s">
        <v>1</v>
      </c>
      <c r="P114" s="31" t="s">
        <v>31</v>
      </c>
      <c r="Q114" s="31">
        <v>-485.54</v>
      </c>
      <c r="R114" s="3">
        <v>-60017.31</v>
      </c>
      <c r="S114" s="3">
        <v>-413805161.05000001</v>
      </c>
    </row>
    <row r="115" spans="1:19" ht="10.95" customHeight="1" x14ac:dyDescent="0.3">
      <c r="A115" s="30">
        <v>44960</v>
      </c>
      <c r="B115" s="98"/>
      <c r="C115" s="99"/>
      <c r="D115" s="36">
        <v>44958</v>
      </c>
      <c r="E115" s="28"/>
      <c r="F115" s="31">
        <v>42</v>
      </c>
      <c r="G115" s="31" t="s">
        <v>32</v>
      </c>
      <c r="H115" s="31" t="s">
        <v>488</v>
      </c>
      <c r="I115" s="31" t="s">
        <v>490</v>
      </c>
      <c r="J115" s="31">
        <v>15092783</v>
      </c>
      <c r="K115" s="28"/>
      <c r="L115" s="28"/>
      <c r="M115" s="31" t="s">
        <v>341</v>
      </c>
      <c r="N115" s="31" t="s">
        <v>64</v>
      </c>
      <c r="O115" s="31" t="s">
        <v>159</v>
      </c>
      <c r="P115" s="31" t="s">
        <v>31</v>
      </c>
      <c r="Q115" s="3">
        <v>-6005767.75</v>
      </c>
      <c r="R115" s="3">
        <v>-6005767.75</v>
      </c>
      <c r="S115" s="3">
        <v>-419810928.80000001</v>
      </c>
    </row>
    <row r="116" spans="1:19" ht="10.95" customHeight="1" x14ac:dyDescent="0.3">
      <c r="A116" s="30">
        <v>44960</v>
      </c>
      <c r="B116" s="98"/>
      <c r="C116" s="99"/>
      <c r="D116" s="36">
        <v>44958</v>
      </c>
      <c r="E116" s="28"/>
      <c r="F116" s="31">
        <v>42</v>
      </c>
      <c r="G116" s="31" t="s">
        <v>32</v>
      </c>
      <c r="H116" s="31" t="s">
        <v>488</v>
      </c>
      <c r="I116" s="31" t="s">
        <v>491</v>
      </c>
      <c r="J116" s="31">
        <v>15092782</v>
      </c>
      <c r="K116" s="28"/>
      <c r="L116" s="28"/>
      <c r="M116" s="31" t="s">
        <v>67</v>
      </c>
      <c r="N116" s="31" t="s">
        <v>64</v>
      </c>
      <c r="O116" s="31" t="s">
        <v>1</v>
      </c>
      <c r="P116" s="31" t="s">
        <v>31</v>
      </c>
      <c r="Q116" s="3">
        <v>-15657.62</v>
      </c>
      <c r="R116" s="3">
        <v>-1935428.92</v>
      </c>
      <c r="S116" s="3">
        <v>-421746357.72000003</v>
      </c>
    </row>
    <row r="117" spans="1:19" ht="10.95" customHeight="1" x14ac:dyDescent="0.3">
      <c r="A117" s="30">
        <v>44964</v>
      </c>
      <c r="B117" s="98"/>
      <c r="C117" s="99"/>
      <c r="D117" s="36">
        <v>44958</v>
      </c>
      <c r="E117" s="28"/>
      <c r="F117" s="31">
        <v>42</v>
      </c>
      <c r="G117" s="31" t="s">
        <v>32</v>
      </c>
      <c r="H117" s="31" t="s">
        <v>472</v>
      </c>
      <c r="I117" s="31" t="s">
        <v>471</v>
      </c>
      <c r="J117" s="31">
        <v>15093183</v>
      </c>
      <c r="K117" s="28"/>
      <c r="L117" s="28"/>
      <c r="M117" s="31" t="s">
        <v>73</v>
      </c>
      <c r="N117" s="31" t="s">
        <v>66</v>
      </c>
      <c r="O117" s="31" t="s">
        <v>1</v>
      </c>
      <c r="P117" s="31" t="s">
        <v>31</v>
      </c>
      <c r="Q117" s="3">
        <v>-225000</v>
      </c>
      <c r="R117" s="3">
        <v>-27915632.75</v>
      </c>
      <c r="S117" s="3">
        <v>-449661990.47000003</v>
      </c>
    </row>
    <row r="118" spans="1:19" ht="10.95" customHeight="1" x14ac:dyDescent="0.3">
      <c r="A118" s="30">
        <v>44964</v>
      </c>
      <c r="B118" s="98"/>
      <c r="C118" s="99"/>
      <c r="D118" s="36">
        <v>44958</v>
      </c>
      <c r="E118" s="28"/>
      <c r="F118" s="31">
        <v>42</v>
      </c>
      <c r="G118" s="31" t="s">
        <v>32</v>
      </c>
      <c r="H118" s="31" t="s">
        <v>467</v>
      </c>
      <c r="I118" s="31" t="s">
        <v>468</v>
      </c>
      <c r="J118" s="31">
        <v>15168938</v>
      </c>
      <c r="K118" s="28"/>
      <c r="L118" s="28"/>
      <c r="M118" s="31" t="s">
        <v>110</v>
      </c>
      <c r="N118" s="31" t="s">
        <v>68</v>
      </c>
      <c r="O118" s="31" t="s">
        <v>1</v>
      </c>
      <c r="P118" s="31" t="s">
        <v>31</v>
      </c>
      <c r="Q118" s="31">
        <v>-40.380000000000003</v>
      </c>
      <c r="R118" s="3">
        <v>-5009.93</v>
      </c>
      <c r="S118" s="3">
        <v>-449667000.39999998</v>
      </c>
    </row>
    <row r="119" spans="1:19" ht="10.95" customHeight="1" x14ac:dyDescent="0.3">
      <c r="A119" s="30">
        <v>44964</v>
      </c>
      <c r="B119" s="98"/>
      <c r="C119" s="99"/>
      <c r="D119" s="36">
        <v>44958</v>
      </c>
      <c r="E119" s="28"/>
      <c r="F119" s="31">
        <v>42</v>
      </c>
      <c r="G119" s="31" t="s">
        <v>32</v>
      </c>
      <c r="H119" s="31" t="s">
        <v>455</v>
      </c>
      <c r="I119" s="31" t="s">
        <v>474</v>
      </c>
      <c r="J119" s="31">
        <v>15094161</v>
      </c>
      <c r="K119" s="28"/>
      <c r="L119" s="28"/>
      <c r="M119" s="31" t="s">
        <v>138</v>
      </c>
      <c r="N119" s="31" t="s">
        <v>66</v>
      </c>
      <c r="O119" s="31" t="s">
        <v>1</v>
      </c>
      <c r="P119" s="31" t="s">
        <v>31</v>
      </c>
      <c r="Q119" s="31">
        <v>-573.04</v>
      </c>
      <c r="R119" s="3">
        <v>-71096.77</v>
      </c>
      <c r="S119" s="3">
        <v>-449738097.17000002</v>
      </c>
    </row>
    <row r="120" spans="1:19" ht="10.95" customHeight="1" x14ac:dyDescent="0.3">
      <c r="A120" s="30">
        <v>44964</v>
      </c>
      <c r="B120" s="98"/>
      <c r="C120" s="99"/>
      <c r="D120" s="36">
        <v>44958</v>
      </c>
      <c r="E120" s="28"/>
      <c r="F120" s="31">
        <v>42</v>
      </c>
      <c r="G120" s="31" t="s">
        <v>32</v>
      </c>
      <c r="H120" s="31" t="s">
        <v>455</v>
      </c>
      <c r="I120" s="31" t="s">
        <v>475</v>
      </c>
      <c r="J120" s="31">
        <v>15094162</v>
      </c>
      <c r="K120" s="28"/>
      <c r="L120" s="28"/>
      <c r="M120" s="31" t="s">
        <v>152</v>
      </c>
      <c r="N120" s="31" t="s">
        <v>66</v>
      </c>
      <c r="O120" s="31" t="s">
        <v>1</v>
      </c>
      <c r="P120" s="31" t="s">
        <v>31</v>
      </c>
      <c r="Q120" s="31">
        <v>-623.20000000000005</v>
      </c>
      <c r="R120" s="3">
        <v>-77320.100000000006</v>
      </c>
      <c r="S120" s="3">
        <v>-449815417.26999998</v>
      </c>
    </row>
    <row r="121" spans="1:19" ht="10.95" customHeight="1" x14ac:dyDescent="0.3">
      <c r="A121" s="30">
        <v>44964</v>
      </c>
      <c r="B121" s="98"/>
      <c r="C121" s="99"/>
      <c r="D121" s="36">
        <v>44958</v>
      </c>
      <c r="E121" s="28"/>
      <c r="F121" s="31">
        <v>42</v>
      </c>
      <c r="G121" s="31" t="s">
        <v>32</v>
      </c>
      <c r="H121" s="31" t="s">
        <v>455</v>
      </c>
      <c r="I121" s="31" t="s">
        <v>476</v>
      </c>
      <c r="J121" s="31">
        <v>15094163</v>
      </c>
      <c r="K121" s="28"/>
      <c r="L121" s="28"/>
      <c r="M121" s="31" t="s">
        <v>150</v>
      </c>
      <c r="N121" s="31" t="s">
        <v>66</v>
      </c>
      <c r="O121" s="31" t="s">
        <v>1</v>
      </c>
      <c r="P121" s="31" t="s">
        <v>31</v>
      </c>
      <c r="Q121" s="3">
        <v>-1039.0999999999999</v>
      </c>
      <c r="R121" s="3">
        <v>-128920.6</v>
      </c>
      <c r="S121" s="3">
        <v>-449944337.87</v>
      </c>
    </row>
    <row r="122" spans="1:19" ht="10.95" customHeight="1" x14ac:dyDescent="0.3">
      <c r="A122" s="30">
        <v>44964</v>
      </c>
      <c r="B122" s="98"/>
      <c r="C122" s="99"/>
      <c r="D122" s="36">
        <v>44958</v>
      </c>
      <c r="E122" s="28"/>
      <c r="F122" s="31">
        <v>42</v>
      </c>
      <c r="G122" s="31" t="s">
        <v>32</v>
      </c>
      <c r="H122" s="31" t="s">
        <v>455</v>
      </c>
      <c r="I122" s="31" t="s">
        <v>477</v>
      </c>
      <c r="J122" s="31">
        <v>15094164</v>
      </c>
      <c r="K122" s="28"/>
      <c r="L122" s="28"/>
      <c r="M122" s="31" t="s">
        <v>72</v>
      </c>
      <c r="N122" s="31" t="s">
        <v>66</v>
      </c>
      <c r="O122" s="31" t="s">
        <v>1</v>
      </c>
      <c r="P122" s="31" t="s">
        <v>31</v>
      </c>
      <c r="Q122" s="3">
        <v>-1212.6199999999999</v>
      </c>
      <c r="R122" s="3">
        <v>-150449.13</v>
      </c>
      <c r="S122" s="3">
        <v>-450094787</v>
      </c>
    </row>
    <row r="123" spans="1:19" ht="10.95" customHeight="1" x14ac:dyDescent="0.3">
      <c r="A123" s="30">
        <v>44964</v>
      </c>
      <c r="B123" s="98"/>
      <c r="C123" s="99"/>
      <c r="D123" s="36">
        <v>44958</v>
      </c>
      <c r="E123" s="28"/>
      <c r="F123" s="31">
        <v>42</v>
      </c>
      <c r="G123" s="31" t="s">
        <v>32</v>
      </c>
      <c r="H123" s="31" t="s">
        <v>455</v>
      </c>
      <c r="I123" s="31" t="s">
        <v>479</v>
      </c>
      <c r="J123" s="31">
        <v>15094168</v>
      </c>
      <c r="K123" s="28"/>
      <c r="L123" s="28"/>
      <c r="M123" s="31" t="s">
        <v>478</v>
      </c>
      <c r="N123" s="31" t="s">
        <v>66</v>
      </c>
      <c r="O123" s="31" t="s">
        <v>1</v>
      </c>
      <c r="P123" s="31" t="s">
        <v>31</v>
      </c>
      <c r="Q123" s="3">
        <v>-5517.06</v>
      </c>
      <c r="R123" s="3">
        <v>-684498.76</v>
      </c>
      <c r="S123" s="3">
        <v>-450779285.75999999</v>
      </c>
    </row>
    <row r="124" spans="1:19" ht="10.95" customHeight="1" x14ac:dyDescent="0.3">
      <c r="A124" s="30">
        <v>44964</v>
      </c>
      <c r="B124" s="98"/>
      <c r="C124" s="99"/>
      <c r="D124" s="36">
        <v>44958</v>
      </c>
      <c r="E124" s="28"/>
      <c r="F124" s="31">
        <v>42</v>
      </c>
      <c r="G124" s="31" t="s">
        <v>32</v>
      </c>
      <c r="H124" s="31" t="s">
        <v>455</v>
      </c>
      <c r="I124" s="31" t="s">
        <v>480</v>
      </c>
      <c r="J124" s="31">
        <v>15094169</v>
      </c>
      <c r="K124" s="28"/>
      <c r="L124" s="28"/>
      <c r="M124" s="31" t="s">
        <v>331</v>
      </c>
      <c r="N124" s="31" t="s">
        <v>66</v>
      </c>
      <c r="O124" s="31" t="s">
        <v>1</v>
      </c>
      <c r="P124" s="31" t="s">
        <v>31</v>
      </c>
      <c r="Q124" s="3">
        <v>-20470.259999999998</v>
      </c>
      <c r="R124" s="3">
        <v>-2539734.4900000002</v>
      </c>
      <c r="S124" s="3">
        <v>-453319020.25</v>
      </c>
    </row>
    <row r="125" spans="1:19" ht="10.95" customHeight="1" x14ac:dyDescent="0.3">
      <c r="A125" s="30">
        <v>44964</v>
      </c>
      <c r="B125" s="98"/>
      <c r="C125" s="99"/>
      <c r="D125" s="36">
        <v>44958</v>
      </c>
      <c r="E125" s="28"/>
      <c r="F125" s="31">
        <v>42</v>
      </c>
      <c r="G125" s="31" t="s">
        <v>32</v>
      </c>
      <c r="H125" s="31" t="s">
        <v>455</v>
      </c>
      <c r="I125" s="31" t="s">
        <v>481</v>
      </c>
      <c r="J125" s="31">
        <v>15094170</v>
      </c>
      <c r="K125" s="28"/>
      <c r="L125" s="28"/>
      <c r="M125" s="31" t="s">
        <v>75</v>
      </c>
      <c r="N125" s="31" t="s">
        <v>66</v>
      </c>
      <c r="O125" s="31" t="s">
        <v>1</v>
      </c>
      <c r="P125" s="31" t="s">
        <v>31</v>
      </c>
      <c r="Q125" s="3">
        <v>-24146.92</v>
      </c>
      <c r="R125" s="3">
        <v>-2995895.78</v>
      </c>
      <c r="S125" s="3">
        <v>-456314916.02999997</v>
      </c>
    </row>
    <row r="126" spans="1:19" ht="10.95" customHeight="1" x14ac:dyDescent="0.3">
      <c r="A126" s="30">
        <v>44964</v>
      </c>
      <c r="B126" s="98"/>
      <c r="C126" s="99"/>
      <c r="D126" s="36">
        <v>44958</v>
      </c>
      <c r="E126" s="28"/>
      <c r="F126" s="31">
        <v>42</v>
      </c>
      <c r="G126" s="31" t="s">
        <v>32</v>
      </c>
      <c r="H126" s="31" t="s">
        <v>455</v>
      </c>
      <c r="I126" s="31" t="s">
        <v>482</v>
      </c>
      <c r="J126" s="31">
        <v>15094171</v>
      </c>
      <c r="K126" s="28"/>
      <c r="L126" s="28"/>
      <c r="M126" s="31" t="s">
        <v>74</v>
      </c>
      <c r="N126" s="31" t="s">
        <v>66</v>
      </c>
      <c r="O126" s="31" t="s">
        <v>1</v>
      </c>
      <c r="P126" s="31" t="s">
        <v>31</v>
      </c>
      <c r="Q126" s="3">
        <v>-30588.47</v>
      </c>
      <c r="R126" s="3">
        <v>-3795095.53</v>
      </c>
      <c r="S126" s="3">
        <v>-460110011.56</v>
      </c>
    </row>
    <row r="127" spans="1:19" ht="10.95" customHeight="1" x14ac:dyDescent="0.3">
      <c r="A127" s="30">
        <v>44964</v>
      </c>
      <c r="B127" s="98"/>
      <c r="C127" s="99"/>
      <c r="D127" s="36">
        <v>44958</v>
      </c>
      <c r="E127" s="28"/>
      <c r="F127" s="31">
        <v>42</v>
      </c>
      <c r="G127" s="31" t="s">
        <v>32</v>
      </c>
      <c r="H127" s="31" t="s">
        <v>455</v>
      </c>
      <c r="I127" s="31" t="s">
        <v>483</v>
      </c>
      <c r="J127" s="31">
        <v>15094172</v>
      </c>
      <c r="K127" s="28"/>
      <c r="L127" s="28"/>
      <c r="M127" s="31" t="s">
        <v>337</v>
      </c>
      <c r="N127" s="31" t="s">
        <v>66</v>
      </c>
      <c r="O127" s="31" t="s">
        <v>1</v>
      </c>
      <c r="P127" s="31" t="s">
        <v>31</v>
      </c>
      <c r="Q127" s="3">
        <v>-30598.94</v>
      </c>
      <c r="R127" s="3">
        <v>-3796394.54</v>
      </c>
      <c r="S127" s="3">
        <v>-463906406.10000002</v>
      </c>
    </row>
    <row r="128" spans="1:19" ht="10.95" customHeight="1" x14ac:dyDescent="0.3">
      <c r="A128" s="30">
        <v>44964</v>
      </c>
      <c r="B128" s="98"/>
      <c r="C128" s="99"/>
      <c r="D128" s="36">
        <v>44958</v>
      </c>
      <c r="E128" s="28"/>
      <c r="F128" s="31">
        <v>42</v>
      </c>
      <c r="G128" s="31" t="s">
        <v>32</v>
      </c>
      <c r="H128" s="31" t="s">
        <v>455</v>
      </c>
      <c r="I128" s="31" t="s">
        <v>484</v>
      </c>
      <c r="J128" s="31">
        <v>15094173</v>
      </c>
      <c r="K128" s="28"/>
      <c r="L128" s="28"/>
      <c r="M128" s="31" t="s">
        <v>67</v>
      </c>
      <c r="N128" s="31" t="s">
        <v>66</v>
      </c>
      <c r="O128" s="31" t="s">
        <v>1</v>
      </c>
      <c r="P128" s="31" t="s">
        <v>31</v>
      </c>
      <c r="Q128" s="3">
        <v>-44851.69</v>
      </c>
      <c r="R128" s="3">
        <v>-5564725.8099999996</v>
      </c>
      <c r="S128" s="3">
        <v>-469471131.91000003</v>
      </c>
    </row>
    <row r="129" spans="1:19" ht="10.95" customHeight="1" x14ac:dyDescent="0.3">
      <c r="A129" s="30">
        <v>44964</v>
      </c>
      <c r="B129" s="98"/>
      <c r="C129" s="99"/>
      <c r="D129" s="36">
        <v>44958</v>
      </c>
      <c r="E129" s="28"/>
      <c r="F129" s="31">
        <v>42</v>
      </c>
      <c r="G129" s="31" t="s">
        <v>32</v>
      </c>
      <c r="H129" s="31" t="s">
        <v>455</v>
      </c>
      <c r="I129" s="31" t="s">
        <v>486</v>
      </c>
      <c r="J129" s="31">
        <v>15094174</v>
      </c>
      <c r="K129" s="28"/>
      <c r="L129" s="28"/>
      <c r="M129" s="31" t="s">
        <v>6</v>
      </c>
      <c r="N129" s="31" t="s">
        <v>66</v>
      </c>
      <c r="O129" s="31" t="s">
        <v>1</v>
      </c>
      <c r="P129" s="31" t="s">
        <v>31</v>
      </c>
      <c r="Q129" s="3">
        <v>-52069.62</v>
      </c>
      <c r="R129" s="3">
        <v>-6460250.6200000001</v>
      </c>
      <c r="S129" s="3">
        <v>-475931382.52999997</v>
      </c>
    </row>
    <row r="130" spans="1:19" ht="10.95" customHeight="1" x14ac:dyDescent="0.3">
      <c r="A130" s="30">
        <v>44964</v>
      </c>
      <c r="B130" s="98"/>
      <c r="C130" s="99"/>
      <c r="D130" s="36">
        <v>44958</v>
      </c>
      <c r="E130" s="28"/>
      <c r="F130" s="31">
        <v>42</v>
      </c>
      <c r="G130" s="31" t="s">
        <v>32</v>
      </c>
      <c r="H130" s="31" t="s">
        <v>455</v>
      </c>
      <c r="I130" s="31" t="s">
        <v>485</v>
      </c>
      <c r="J130" s="31">
        <v>15094176</v>
      </c>
      <c r="K130" s="28"/>
      <c r="L130" s="28"/>
      <c r="M130" s="31" t="s">
        <v>110</v>
      </c>
      <c r="N130" s="31" t="s">
        <v>68</v>
      </c>
      <c r="O130" s="31" t="s">
        <v>1</v>
      </c>
      <c r="P130" s="31" t="s">
        <v>31</v>
      </c>
      <c r="Q130" s="31">
        <v>-343.6</v>
      </c>
      <c r="R130" s="3">
        <v>-42630.27</v>
      </c>
      <c r="S130" s="3">
        <v>-475974012.80000001</v>
      </c>
    </row>
    <row r="131" spans="1:19" ht="10.95" customHeight="1" x14ac:dyDescent="0.3">
      <c r="A131" s="30">
        <v>44964</v>
      </c>
      <c r="B131" s="98"/>
      <c r="C131" s="99"/>
      <c r="D131" s="36">
        <v>44958</v>
      </c>
      <c r="E131" s="28"/>
      <c r="F131" s="31">
        <v>42</v>
      </c>
      <c r="G131" s="31" t="s">
        <v>32</v>
      </c>
      <c r="H131" s="31" t="s">
        <v>455</v>
      </c>
      <c r="I131" s="31" t="s">
        <v>470</v>
      </c>
      <c r="J131" s="31">
        <v>15094177</v>
      </c>
      <c r="K131" s="28"/>
      <c r="L131" s="28"/>
      <c r="M131" s="31" t="s">
        <v>469</v>
      </c>
      <c r="N131" s="31" t="s">
        <v>68</v>
      </c>
      <c r="O131" s="31" t="s">
        <v>1</v>
      </c>
      <c r="P131" s="31" t="s">
        <v>31</v>
      </c>
      <c r="Q131" s="31">
        <v>-385.7</v>
      </c>
      <c r="R131" s="3">
        <v>-47853.599999999999</v>
      </c>
      <c r="S131" s="3">
        <v>-476021866.39999998</v>
      </c>
    </row>
    <row r="132" spans="1:19" ht="10.95" customHeight="1" x14ac:dyDescent="0.3">
      <c r="A132" s="30">
        <v>44964</v>
      </c>
      <c r="B132" s="98"/>
      <c r="C132" s="99"/>
      <c r="D132" s="36">
        <v>44958</v>
      </c>
      <c r="E132" s="28"/>
      <c r="F132" s="31">
        <v>42</v>
      </c>
      <c r="G132" s="31" t="s">
        <v>32</v>
      </c>
      <c r="H132" s="31" t="s">
        <v>455</v>
      </c>
      <c r="I132" s="31" t="s">
        <v>464</v>
      </c>
      <c r="J132" s="31">
        <v>15094178</v>
      </c>
      <c r="K132" s="28"/>
      <c r="L132" s="28"/>
      <c r="M132" s="31" t="s">
        <v>338</v>
      </c>
      <c r="N132" s="31" t="s">
        <v>68</v>
      </c>
      <c r="O132" s="31" t="s">
        <v>1</v>
      </c>
      <c r="P132" s="31" t="s">
        <v>31</v>
      </c>
      <c r="Q132" s="3">
        <v>-1328.26</v>
      </c>
      <c r="R132" s="3">
        <v>-164796.53</v>
      </c>
      <c r="S132" s="3">
        <v>-476186662.93000001</v>
      </c>
    </row>
    <row r="133" spans="1:19" ht="10.95" customHeight="1" x14ac:dyDescent="0.3">
      <c r="A133" s="30">
        <v>44964</v>
      </c>
      <c r="B133" s="98"/>
      <c r="C133" s="99"/>
      <c r="D133" s="36">
        <v>44958</v>
      </c>
      <c r="E133" s="28"/>
      <c r="F133" s="31">
        <v>42</v>
      </c>
      <c r="G133" s="31" t="s">
        <v>32</v>
      </c>
      <c r="H133" s="31" t="s">
        <v>455</v>
      </c>
      <c r="I133" s="31" t="s">
        <v>465</v>
      </c>
      <c r="J133" s="31">
        <v>15094179</v>
      </c>
      <c r="K133" s="28"/>
      <c r="L133" s="28"/>
      <c r="M133" s="31" t="s">
        <v>75</v>
      </c>
      <c r="N133" s="31" t="s">
        <v>68</v>
      </c>
      <c r="O133" s="31" t="s">
        <v>1</v>
      </c>
      <c r="P133" s="31" t="s">
        <v>31</v>
      </c>
      <c r="Q133" s="3">
        <v>-12427.84</v>
      </c>
      <c r="R133" s="3">
        <v>-1541915.63</v>
      </c>
      <c r="S133" s="3">
        <v>-477728578.56</v>
      </c>
    </row>
    <row r="134" spans="1:19" ht="10.95" customHeight="1" x14ac:dyDescent="0.3">
      <c r="A134" s="30">
        <v>44964</v>
      </c>
      <c r="B134" s="98"/>
      <c r="C134" s="99"/>
      <c r="D134" s="36">
        <v>44958</v>
      </c>
      <c r="E134" s="28"/>
      <c r="F134" s="31">
        <v>42</v>
      </c>
      <c r="G134" s="31" t="s">
        <v>32</v>
      </c>
      <c r="H134" s="31" t="s">
        <v>467</v>
      </c>
      <c r="I134" s="31" t="s">
        <v>466</v>
      </c>
      <c r="J134" s="31">
        <v>15168937</v>
      </c>
      <c r="K134" s="28"/>
      <c r="L134" s="28"/>
      <c r="M134" s="31" t="s">
        <v>17</v>
      </c>
      <c r="N134" s="31" t="s">
        <v>66</v>
      </c>
      <c r="O134" s="31" t="s">
        <v>1</v>
      </c>
      <c r="P134" s="31" t="s">
        <v>31</v>
      </c>
      <c r="Q134" s="3">
        <v>-32912.22</v>
      </c>
      <c r="R134" s="3">
        <v>-4083401.99</v>
      </c>
      <c r="S134" s="3">
        <v>-481811980.55000001</v>
      </c>
    </row>
    <row r="135" spans="1:19" ht="10.95" customHeight="1" x14ac:dyDescent="0.3">
      <c r="A135" s="30">
        <v>44964</v>
      </c>
      <c r="B135" s="98"/>
      <c r="C135" s="99"/>
      <c r="D135" s="36">
        <v>44958</v>
      </c>
      <c r="E135" s="28"/>
      <c r="F135" s="31">
        <v>42</v>
      </c>
      <c r="G135" s="31" t="s">
        <v>32</v>
      </c>
      <c r="H135" s="31" t="s">
        <v>455</v>
      </c>
      <c r="I135" s="31" t="s">
        <v>473</v>
      </c>
      <c r="J135" s="31">
        <v>15094157</v>
      </c>
      <c r="K135" s="28"/>
      <c r="L135" s="28"/>
      <c r="M135" s="31" t="s">
        <v>340</v>
      </c>
      <c r="N135" s="31" t="s">
        <v>66</v>
      </c>
      <c r="O135" s="31" t="s">
        <v>1</v>
      </c>
      <c r="P135" s="31" t="s">
        <v>31</v>
      </c>
      <c r="Q135" s="31">
        <v>-52.11</v>
      </c>
      <c r="R135" s="3">
        <v>-6465.26</v>
      </c>
      <c r="S135" s="3">
        <v>-481818445.81</v>
      </c>
    </row>
    <row r="136" spans="1:19" ht="10.95" customHeight="1" x14ac:dyDescent="0.3">
      <c r="A136" s="30">
        <v>44965</v>
      </c>
      <c r="B136" s="98"/>
      <c r="C136" s="99"/>
      <c r="D136" s="36">
        <v>44958</v>
      </c>
      <c r="E136" s="28"/>
      <c r="F136" s="31">
        <v>42</v>
      </c>
      <c r="G136" s="31" t="s">
        <v>32</v>
      </c>
      <c r="H136" s="31" t="s">
        <v>455</v>
      </c>
      <c r="I136" s="31" t="s">
        <v>459</v>
      </c>
      <c r="J136" s="31">
        <v>15094158</v>
      </c>
      <c r="K136" s="28"/>
      <c r="L136" s="28"/>
      <c r="M136" s="31" t="s">
        <v>458</v>
      </c>
      <c r="N136" s="31" t="s">
        <v>66</v>
      </c>
      <c r="O136" s="31" t="s">
        <v>1</v>
      </c>
      <c r="P136" s="31" t="s">
        <v>31</v>
      </c>
      <c r="Q136" s="31">
        <v>-196.08</v>
      </c>
      <c r="R136" s="3">
        <v>-24327.54</v>
      </c>
      <c r="S136" s="3">
        <v>-481842773.35000002</v>
      </c>
    </row>
    <row r="137" spans="1:19" ht="10.95" customHeight="1" x14ac:dyDescent="0.3">
      <c r="A137" s="30">
        <v>44965</v>
      </c>
      <c r="B137" s="98"/>
      <c r="C137" s="99"/>
      <c r="D137" s="36">
        <v>44958</v>
      </c>
      <c r="E137" s="28"/>
      <c r="F137" s="31">
        <v>42</v>
      </c>
      <c r="G137" s="31" t="s">
        <v>32</v>
      </c>
      <c r="H137" s="31" t="s">
        <v>455</v>
      </c>
      <c r="I137" s="31" t="s">
        <v>460</v>
      </c>
      <c r="J137" s="31">
        <v>15094159</v>
      </c>
      <c r="K137" s="28"/>
      <c r="L137" s="28"/>
      <c r="M137" s="31" t="s">
        <v>339</v>
      </c>
      <c r="N137" s="31" t="s">
        <v>66</v>
      </c>
      <c r="O137" s="31" t="s">
        <v>1</v>
      </c>
      <c r="P137" s="31" t="s">
        <v>31</v>
      </c>
      <c r="Q137" s="31">
        <v>-208.35</v>
      </c>
      <c r="R137" s="3">
        <v>-25849.88</v>
      </c>
      <c r="S137" s="3">
        <v>-481868623.23000002</v>
      </c>
    </row>
    <row r="138" spans="1:19" ht="10.95" customHeight="1" x14ac:dyDescent="0.3">
      <c r="A138" s="30">
        <v>44965</v>
      </c>
      <c r="B138" s="98"/>
      <c r="C138" s="99"/>
      <c r="D138" s="36">
        <v>44958</v>
      </c>
      <c r="E138" s="28"/>
      <c r="F138" s="31">
        <v>42</v>
      </c>
      <c r="G138" s="31" t="s">
        <v>32</v>
      </c>
      <c r="H138" s="31" t="s">
        <v>455</v>
      </c>
      <c r="I138" s="31" t="s">
        <v>461</v>
      </c>
      <c r="J138" s="31">
        <v>15094160</v>
      </c>
      <c r="K138" s="28"/>
      <c r="L138" s="28"/>
      <c r="M138" s="31" t="s">
        <v>157</v>
      </c>
      <c r="N138" s="31" t="s">
        <v>66</v>
      </c>
      <c r="O138" s="31" t="s">
        <v>1</v>
      </c>
      <c r="P138" s="31" t="s">
        <v>31</v>
      </c>
      <c r="Q138" s="31">
        <v>-287.13</v>
      </c>
      <c r="R138" s="3">
        <v>-35624.07</v>
      </c>
      <c r="S138" s="3">
        <v>-481904247.30000001</v>
      </c>
    </row>
    <row r="139" spans="1:19" ht="10.95" customHeight="1" x14ac:dyDescent="0.3">
      <c r="A139" s="30">
        <v>44965</v>
      </c>
      <c r="B139" s="98"/>
      <c r="C139" s="99"/>
      <c r="D139" s="36">
        <v>44958</v>
      </c>
      <c r="E139" s="28"/>
      <c r="F139" s="31">
        <v>42</v>
      </c>
      <c r="G139" s="31" t="s">
        <v>32</v>
      </c>
      <c r="H139" s="31" t="s">
        <v>455</v>
      </c>
      <c r="I139" s="31" t="s">
        <v>454</v>
      </c>
      <c r="J139" s="31">
        <v>15094175</v>
      </c>
      <c r="K139" s="28"/>
      <c r="L139" s="28"/>
      <c r="M139" s="31" t="s">
        <v>141</v>
      </c>
      <c r="N139" s="31" t="s">
        <v>68</v>
      </c>
      <c r="O139" s="31" t="s">
        <v>1</v>
      </c>
      <c r="P139" s="31" t="s">
        <v>31</v>
      </c>
      <c r="Q139" s="31">
        <v>-293.68</v>
      </c>
      <c r="R139" s="3">
        <v>-36436.720000000001</v>
      </c>
      <c r="S139" s="3">
        <v>-481940684.01999998</v>
      </c>
    </row>
    <row r="140" spans="1:19" ht="10.95" customHeight="1" x14ac:dyDescent="0.3">
      <c r="A140" s="30">
        <v>44965</v>
      </c>
      <c r="B140" s="98"/>
      <c r="C140" s="99"/>
      <c r="D140" s="36">
        <v>44958</v>
      </c>
      <c r="E140" s="28"/>
      <c r="F140" s="31">
        <v>42</v>
      </c>
      <c r="G140" s="31" t="s">
        <v>32</v>
      </c>
      <c r="H140" s="31" t="s">
        <v>455</v>
      </c>
      <c r="I140" s="31" t="s">
        <v>457</v>
      </c>
      <c r="J140" s="31">
        <v>15094166</v>
      </c>
      <c r="K140" s="28"/>
      <c r="L140" s="28"/>
      <c r="M140" s="31" t="s">
        <v>13</v>
      </c>
      <c r="N140" s="31" t="s">
        <v>66</v>
      </c>
      <c r="O140" s="31" t="s">
        <v>1</v>
      </c>
      <c r="P140" s="31" t="s">
        <v>31</v>
      </c>
      <c r="Q140" s="3">
        <v>-3385.11</v>
      </c>
      <c r="R140" s="3">
        <v>-419988.83</v>
      </c>
      <c r="S140" s="3">
        <v>-482360672.85000002</v>
      </c>
    </row>
    <row r="141" spans="1:19" ht="10.95" customHeight="1" x14ac:dyDescent="0.3">
      <c r="A141" s="30">
        <v>44965</v>
      </c>
      <c r="B141" s="98"/>
      <c r="C141" s="99"/>
      <c r="D141" s="36">
        <v>44958</v>
      </c>
      <c r="E141" s="28"/>
      <c r="F141" s="31">
        <v>42</v>
      </c>
      <c r="G141" s="31" t="s">
        <v>32</v>
      </c>
      <c r="H141" s="31" t="s">
        <v>455</v>
      </c>
      <c r="I141" s="31" t="s">
        <v>456</v>
      </c>
      <c r="J141" s="31">
        <v>15094167</v>
      </c>
      <c r="K141" s="28"/>
      <c r="L141" s="28"/>
      <c r="M141" s="31" t="s">
        <v>111</v>
      </c>
      <c r="N141" s="31" t="s">
        <v>66</v>
      </c>
      <c r="O141" s="31" t="s">
        <v>1</v>
      </c>
      <c r="P141" s="31" t="s">
        <v>31</v>
      </c>
      <c r="Q141" s="3">
        <v>-4435.13</v>
      </c>
      <c r="R141" s="3">
        <v>-550264.27</v>
      </c>
      <c r="S141" s="3">
        <v>-482910937.12</v>
      </c>
    </row>
    <row r="142" spans="1:19" ht="10.95" customHeight="1" x14ac:dyDescent="0.3">
      <c r="A142" s="30">
        <v>44965</v>
      </c>
      <c r="B142" s="98"/>
      <c r="C142" s="99"/>
      <c r="D142" s="36">
        <v>44958</v>
      </c>
      <c r="E142" s="28"/>
      <c r="F142" s="31">
        <v>42</v>
      </c>
      <c r="G142" s="31" t="s">
        <v>32</v>
      </c>
      <c r="H142" s="31" t="s">
        <v>455</v>
      </c>
      <c r="I142" s="31" t="s">
        <v>463</v>
      </c>
      <c r="J142" s="31">
        <v>15094165</v>
      </c>
      <c r="K142" s="28"/>
      <c r="L142" s="28"/>
      <c r="M142" s="31" t="s">
        <v>462</v>
      </c>
      <c r="N142" s="31" t="s">
        <v>66</v>
      </c>
      <c r="O142" s="31" t="s">
        <v>1</v>
      </c>
      <c r="P142" s="31" t="s">
        <v>31</v>
      </c>
      <c r="Q142" s="3">
        <v>-1383.9</v>
      </c>
      <c r="R142" s="3">
        <v>-171699.75</v>
      </c>
      <c r="S142" s="3">
        <v>-483082636.87</v>
      </c>
    </row>
    <row r="143" spans="1:19" ht="10.95" customHeight="1" x14ac:dyDescent="0.3">
      <c r="A143" s="30">
        <v>44967</v>
      </c>
      <c r="B143" s="98"/>
      <c r="C143" s="99"/>
      <c r="D143" s="36">
        <v>44958</v>
      </c>
      <c r="E143" s="28"/>
      <c r="F143" s="31">
        <v>42</v>
      </c>
      <c r="G143" s="31" t="s">
        <v>30</v>
      </c>
      <c r="H143" s="31" t="s">
        <v>448</v>
      </c>
      <c r="I143" s="31" t="s">
        <v>447</v>
      </c>
      <c r="J143" s="31">
        <v>15094971</v>
      </c>
      <c r="K143" s="28"/>
      <c r="L143" s="28"/>
      <c r="M143" s="31" t="s">
        <v>446</v>
      </c>
      <c r="N143" s="31" t="s">
        <v>66</v>
      </c>
      <c r="O143" s="31" t="s">
        <v>1</v>
      </c>
      <c r="P143" s="31" t="s">
        <v>28</v>
      </c>
      <c r="Q143" s="3">
        <v>1916.17</v>
      </c>
      <c r="R143" s="3">
        <v>238033.54</v>
      </c>
      <c r="S143" s="3">
        <v>-482844603.32999998</v>
      </c>
    </row>
    <row r="144" spans="1:19" ht="10.95" customHeight="1" x14ac:dyDescent="0.3">
      <c r="A144" s="30">
        <v>44967</v>
      </c>
      <c r="B144" s="98"/>
      <c r="C144" s="99"/>
      <c r="D144" s="36">
        <v>44958</v>
      </c>
      <c r="E144" s="28"/>
      <c r="F144" s="31">
        <v>42</v>
      </c>
      <c r="G144" s="31" t="s">
        <v>30</v>
      </c>
      <c r="H144" s="31" t="s">
        <v>450</v>
      </c>
      <c r="I144" s="31" t="s">
        <v>449</v>
      </c>
      <c r="J144" s="31">
        <v>15094981</v>
      </c>
      <c r="K144" s="28"/>
      <c r="L144" s="28"/>
      <c r="M144" s="31" t="s">
        <v>2411</v>
      </c>
      <c r="N144" s="31" t="s">
        <v>66</v>
      </c>
      <c r="O144" s="31" t="s">
        <v>1</v>
      </c>
      <c r="P144" s="31" t="s">
        <v>28</v>
      </c>
      <c r="Q144" s="31">
        <v>468.92</v>
      </c>
      <c r="R144" s="3">
        <v>58250.93</v>
      </c>
      <c r="S144" s="3">
        <v>-482786352.39999998</v>
      </c>
    </row>
    <row r="145" spans="1:19" ht="10.95" customHeight="1" x14ac:dyDescent="0.3">
      <c r="A145" s="30">
        <v>44967</v>
      </c>
      <c r="B145" s="98"/>
      <c r="C145" s="99"/>
      <c r="D145" s="36">
        <v>44958</v>
      </c>
      <c r="E145" s="28"/>
      <c r="F145" s="31">
        <v>42</v>
      </c>
      <c r="G145" s="31" t="s">
        <v>30</v>
      </c>
      <c r="H145" s="31" t="s">
        <v>450</v>
      </c>
      <c r="I145" s="31" t="s">
        <v>452</v>
      </c>
      <c r="J145" s="31">
        <v>15094982</v>
      </c>
      <c r="K145" s="28"/>
      <c r="L145" s="28"/>
      <c r="M145" s="31" t="s">
        <v>451</v>
      </c>
      <c r="N145" s="31" t="s">
        <v>66</v>
      </c>
      <c r="O145" s="31" t="s">
        <v>1</v>
      </c>
      <c r="P145" s="31" t="s">
        <v>28</v>
      </c>
      <c r="Q145" s="3">
        <v>4277.53</v>
      </c>
      <c r="R145" s="3">
        <v>531370.18999999994</v>
      </c>
      <c r="S145" s="3">
        <v>-482254982.20999998</v>
      </c>
    </row>
    <row r="146" spans="1:19" ht="10.95" customHeight="1" x14ac:dyDescent="0.3">
      <c r="A146" s="30">
        <v>44967</v>
      </c>
      <c r="B146" s="98"/>
      <c r="C146" s="99"/>
      <c r="D146" s="36">
        <v>44958</v>
      </c>
      <c r="E146" s="28"/>
      <c r="F146" s="31">
        <v>42</v>
      </c>
      <c r="G146" s="31" t="s">
        <v>30</v>
      </c>
      <c r="H146" s="31" t="s">
        <v>445</v>
      </c>
      <c r="I146" s="31" t="s">
        <v>453</v>
      </c>
      <c r="J146" s="31">
        <v>15168887</v>
      </c>
      <c r="K146" s="28"/>
      <c r="L146" s="28"/>
      <c r="M146" s="31" t="s">
        <v>67</v>
      </c>
      <c r="N146" s="31" t="s">
        <v>66</v>
      </c>
      <c r="O146" s="31" t="s">
        <v>1</v>
      </c>
      <c r="P146" s="31" t="s">
        <v>28</v>
      </c>
      <c r="Q146" s="31">
        <v>554.54</v>
      </c>
      <c r="R146" s="3">
        <v>68886.960000000006</v>
      </c>
      <c r="S146" s="3">
        <v>-482186095.25</v>
      </c>
    </row>
    <row r="147" spans="1:19" ht="10.95" customHeight="1" x14ac:dyDescent="0.3">
      <c r="A147" s="30">
        <v>44967</v>
      </c>
      <c r="B147" s="98"/>
      <c r="C147" s="99"/>
      <c r="D147" s="36">
        <v>44958</v>
      </c>
      <c r="E147" s="28"/>
      <c r="F147" s="31">
        <v>42</v>
      </c>
      <c r="G147" s="31" t="s">
        <v>30</v>
      </c>
      <c r="H147" s="31" t="s">
        <v>442</v>
      </c>
      <c r="I147" s="31" t="s">
        <v>443</v>
      </c>
      <c r="J147" s="31">
        <v>15168928</v>
      </c>
      <c r="K147" s="28"/>
      <c r="L147" s="28"/>
      <c r="M147" s="31" t="s">
        <v>77</v>
      </c>
      <c r="N147" s="31" t="s">
        <v>68</v>
      </c>
      <c r="O147" s="31" t="s">
        <v>1</v>
      </c>
      <c r="P147" s="31" t="s">
        <v>28</v>
      </c>
      <c r="Q147" s="3">
        <v>9050</v>
      </c>
      <c r="R147" s="3">
        <v>1124223.6000000001</v>
      </c>
      <c r="S147" s="3">
        <v>-481061871.64999998</v>
      </c>
    </row>
    <row r="148" spans="1:19" ht="10.95" customHeight="1" x14ac:dyDescent="0.3">
      <c r="A148" s="30">
        <v>44967</v>
      </c>
      <c r="B148" s="98"/>
      <c r="C148" s="99"/>
      <c r="D148" s="36">
        <v>44958</v>
      </c>
      <c r="E148" s="28"/>
      <c r="F148" s="31">
        <v>42</v>
      </c>
      <c r="G148" s="31" t="s">
        <v>30</v>
      </c>
      <c r="H148" s="31" t="s">
        <v>438</v>
      </c>
      <c r="I148" s="31" t="s">
        <v>437</v>
      </c>
      <c r="J148" s="31">
        <v>15168893</v>
      </c>
      <c r="K148" s="28"/>
      <c r="L148" s="28"/>
      <c r="M148" s="31" t="s">
        <v>111</v>
      </c>
      <c r="N148" s="31" t="s">
        <v>66</v>
      </c>
      <c r="O148" s="31" t="s">
        <v>1</v>
      </c>
      <c r="P148" s="31" t="s">
        <v>28</v>
      </c>
      <c r="Q148" s="3">
        <v>2244.9</v>
      </c>
      <c r="R148" s="3">
        <v>278869.57</v>
      </c>
      <c r="S148" s="3">
        <v>-480783002.07999998</v>
      </c>
    </row>
    <row r="149" spans="1:19" ht="10.95" customHeight="1" x14ac:dyDescent="0.3">
      <c r="A149" s="30">
        <v>44967</v>
      </c>
      <c r="B149" s="98"/>
      <c r="C149" s="99"/>
      <c r="D149" s="36">
        <v>44958</v>
      </c>
      <c r="E149" s="28"/>
      <c r="F149" s="31">
        <v>42</v>
      </c>
      <c r="G149" s="31" t="s">
        <v>30</v>
      </c>
      <c r="H149" s="31" t="s">
        <v>438</v>
      </c>
      <c r="I149" s="31" t="s">
        <v>439</v>
      </c>
      <c r="J149" s="31">
        <v>15168897</v>
      </c>
      <c r="K149" s="28"/>
      <c r="L149" s="28"/>
      <c r="M149" s="31" t="s">
        <v>135</v>
      </c>
      <c r="N149" s="31" t="s">
        <v>66</v>
      </c>
      <c r="O149" s="31" t="s">
        <v>1</v>
      </c>
      <c r="P149" s="31" t="s">
        <v>28</v>
      </c>
      <c r="Q149" s="3">
        <v>5832.7</v>
      </c>
      <c r="R149" s="3">
        <v>724559.01</v>
      </c>
      <c r="S149" s="3">
        <v>-480058443.06999999</v>
      </c>
    </row>
    <row r="150" spans="1:19" ht="10.95" customHeight="1" x14ac:dyDescent="0.3">
      <c r="A150" s="30">
        <v>44967</v>
      </c>
      <c r="B150" s="98"/>
      <c r="C150" s="99"/>
      <c r="D150" s="36">
        <v>44958</v>
      </c>
      <c r="E150" s="28"/>
      <c r="F150" s="31">
        <v>42</v>
      </c>
      <c r="G150" s="31" t="s">
        <v>30</v>
      </c>
      <c r="H150" s="31" t="s">
        <v>438</v>
      </c>
      <c r="I150" s="31" t="s">
        <v>440</v>
      </c>
      <c r="J150" s="31">
        <v>15168901</v>
      </c>
      <c r="K150" s="28"/>
      <c r="L150" s="28"/>
      <c r="M150" s="31" t="s">
        <v>70</v>
      </c>
      <c r="N150" s="31" t="s">
        <v>66</v>
      </c>
      <c r="O150" s="31" t="s">
        <v>1</v>
      </c>
      <c r="P150" s="31" t="s">
        <v>28</v>
      </c>
      <c r="Q150" s="3">
        <v>27285.55</v>
      </c>
      <c r="R150" s="3">
        <v>3389509.32</v>
      </c>
      <c r="S150" s="3">
        <v>-476668933.75</v>
      </c>
    </row>
    <row r="151" spans="1:19" ht="10.95" customHeight="1" x14ac:dyDescent="0.3">
      <c r="A151" s="30">
        <v>44967</v>
      </c>
      <c r="B151" s="98"/>
      <c r="C151" s="99"/>
      <c r="D151" s="36">
        <v>44958</v>
      </c>
      <c r="E151" s="28"/>
      <c r="F151" s="31">
        <v>42</v>
      </c>
      <c r="G151" s="31" t="s">
        <v>30</v>
      </c>
      <c r="H151" s="31" t="s">
        <v>442</v>
      </c>
      <c r="I151" s="31" t="s">
        <v>441</v>
      </c>
      <c r="J151" s="31">
        <v>15168923</v>
      </c>
      <c r="K151" s="28"/>
      <c r="L151" s="28"/>
      <c r="M151" s="31" t="s">
        <v>2410</v>
      </c>
      <c r="N151" s="31" t="s">
        <v>68</v>
      </c>
      <c r="O151" s="31" t="s">
        <v>1</v>
      </c>
      <c r="P151" s="31" t="s">
        <v>28</v>
      </c>
      <c r="Q151" s="31">
        <v>905.68</v>
      </c>
      <c r="R151" s="3">
        <v>112506.83</v>
      </c>
      <c r="S151" s="3">
        <v>-476556426.92000002</v>
      </c>
    </row>
    <row r="152" spans="1:19" ht="10.95" customHeight="1" x14ac:dyDescent="0.3">
      <c r="A152" s="30">
        <v>44967</v>
      </c>
      <c r="B152" s="98"/>
      <c r="C152" s="99"/>
      <c r="D152" s="36">
        <v>44958</v>
      </c>
      <c r="E152" s="28"/>
      <c r="F152" s="31">
        <v>42</v>
      </c>
      <c r="G152" s="31" t="s">
        <v>30</v>
      </c>
      <c r="H152" s="31" t="s">
        <v>445</v>
      </c>
      <c r="I152" s="31" t="s">
        <v>444</v>
      </c>
      <c r="J152" s="31">
        <v>15168903</v>
      </c>
      <c r="K152" s="28"/>
      <c r="L152" s="28"/>
      <c r="M152" s="31" t="s">
        <v>109</v>
      </c>
      <c r="N152" s="31" t="s">
        <v>66</v>
      </c>
      <c r="O152" s="31" t="s">
        <v>1</v>
      </c>
      <c r="P152" s="31" t="s">
        <v>28</v>
      </c>
      <c r="Q152" s="3">
        <v>74511.89</v>
      </c>
      <c r="R152" s="3">
        <v>9256135.4000000004</v>
      </c>
      <c r="S152" s="3">
        <v>-467300291.51999998</v>
      </c>
    </row>
    <row r="153" spans="1:19" ht="10.95" customHeight="1" x14ac:dyDescent="0.3">
      <c r="A153" s="30">
        <v>44971</v>
      </c>
      <c r="B153" s="98"/>
      <c r="C153" s="99"/>
      <c r="D153" s="36">
        <v>44958</v>
      </c>
      <c r="E153" s="28"/>
      <c r="F153" s="31">
        <v>42</v>
      </c>
      <c r="G153" s="31" t="s">
        <v>30</v>
      </c>
      <c r="H153" s="31" t="s">
        <v>430</v>
      </c>
      <c r="I153" s="31" t="s">
        <v>429</v>
      </c>
      <c r="J153" s="31">
        <v>15168895</v>
      </c>
      <c r="K153" s="28"/>
      <c r="L153" s="28"/>
      <c r="M153" s="31" t="s">
        <v>71</v>
      </c>
      <c r="N153" s="31" t="s">
        <v>66</v>
      </c>
      <c r="O153" s="31" t="s">
        <v>1</v>
      </c>
      <c r="P153" s="31" t="s">
        <v>28</v>
      </c>
      <c r="Q153" s="3">
        <v>4569.88</v>
      </c>
      <c r="R153" s="3">
        <v>568393.03</v>
      </c>
      <c r="S153" s="3">
        <v>-466731898.49000001</v>
      </c>
    </row>
    <row r="154" spans="1:19" ht="10.95" customHeight="1" x14ac:dyDescent="0.3">
      <c r="A154" s="30">
        <v>44971</v>
      </c>
      <c r="B154" s="98"/>
      <c r="C154" s="99"/>
      <c r="D154" s="36">
        <v>44958</v>
      </c>
      <c r="E154" s="28"/>
      <c r="F154" s="31">
        <v>42</v>
      </c>
      <c r="G154" s="31" t="s">
        <v>30</v>
      </c>
      <c r="H154" s="31" t="s">
        <v>430</v>
      </c>
      <c r="I154" s="31" t="s">
        <v>436</v>
      </c>
      <c r="J154" s="31">
        <v>15168900</v>
      </c>
      <c r="K154" s="28"/>
      <c r="L154" s="28"/>
      <c r="M154" s="31" t="s">
        <v>7</v>
      </c>
      <c r="N154" s="31" t="s">
        <v>66</v>
      </c>
      <c r="O154" s="31" t="s">
        <v>1</v>
      </c>
      <c r="P154" s="31" t="s">
        <v>28</v>
      </c>
      <c r="Q154" s="3">
        <v>19699.46</v>
      </c>
      <c r="R154" s="3">
        <v>2450181.59</v>
      </c>
      <c r="S154" s="3">
        <v>-464281716.89999998</v>
      </c>
    </row>
    <row r="155" spans="1:19" ht="10.95" customHeight="1" x14ac:dyDescent="0.3">
      <c r="A155" s="30">
        <v>44971</v>
      </c>
      <c r="B155" s="98"/>
      <c r="C155" s="99"/>
      <c r="D155" s="36">
        <v>44958</v>
      </c>
      <c r="E155" s="28"/>
      <c r="F155" s="31">
        <v>42</v>
      </c>
      <c r="G155" s="31" t="s">
        <v>32</v>
      </c>
      <c r="H155" s="31" t="s">
        <v>404</v>
      </c>
      <c r="I155" s="31" t="s">
        <v>428</v>
      </c>
      <c r="J155" s="31">
        <v>15170368</v>
      </c>
      <c r="K155" s="28"/>
      <c r="L155" s="28"/>
      <c r="M155" s="31" t="s">
        <v>13</v>
      </c>
      <c r="N155" s="31" t="s">
        <v>66</v>
      </c>
      <c r="O155" s="31" t="s">
        <v>1</v>
      </c>
      <c r="P155" s="31" t="s">
        <v>31</v>
      </c>
      <c r="Q155" s="3">
        <v>-4187.4399999999996</v>
      </c>
      <c r="R155" s="3">
        <v>-520825.87</v>
      </c>
      <c r="S155" s="3">
        <v>-464802542.76999998</v>
      </c>
    </row>
    <row r="156" spans="1:19" ht="10.95" customHeight="1" x14ac:dyDescent="0.3">
      <c r="A156" s="30">
        <v>44971</v>
      </c>
      <c r="B156" s="98"/>
      <c r="C156" s="99"/>
      <c r="D156" s="36">
        <v>44958</v>
      </c>
      <c r="E156" s="28"/>
      <c r="F156" s="31">
        <v>42</v>
      </c>
      <c r="G156" s="31" t="s">
        <v>30</v>
      </c>
      <c r="H156" s="31" t="s">
        <v>434</v>
      </c>
      <c r="I156" s="31" t="s">
        <v>433</v>
      </c>
      <c r="J156" s="31">
        <v>15168908</v>
      </c>
      <c r="K156" s="28"/>
      <c r="L156" s="28"/>
      <c r="M156" s="31" t="s">
        <v>6</v>
      </c>
      <c r="N156" s="31" t="s">
        <v>65</v>
      </c>
      <c r="O156" s="31" t="s">
        <v>1</v>
      </c>
      <c r="P156" s="31" t="s">
        <v>28</v>
      </c>
      <c r="Q156" s="3">
        <v>3346.4</v>
      </c>
      <c r="R156" s="3">
        <v>416218.91</v>
      </c>
      <c r="S156" s="3">
        <v>-464386323.86000001</v>
      </c>
    </row>
    <row r="157" spans="1:19" ht="10.95" customHeight="1" x14ac:dyDescent="0.3">
      <c r="A157" s="30">
        <v>44971</v>
      </c>
      <c r="B157" s="98"/>
      <c r="C157" s="99"/>
      <c r="D157" s="36">
        <v>44958</v>
      </c>
      <c r="E157" s="28"/>
      <c r="F157" s="31">
        <v>42</v>
      </c>
      <c r="G157" s="31" t="s">
        <v>30</v>
      </c>
      <c r="H157" s="31" t="s">
        <v>432</v>
      </c>
      <c r="I157" s="31" t="s">
        <v>431</v>
      </c>
      <c r="J157" s="31">
        <v>15168927</v>
      </c>
      <c r="K157" s="28"/>
      <c r="L157" s="28"/>
      <c r="M157" s="31" t="s">
        <v>13</v>
      </c>
      <c r="N157" s="31" t="s">
        <v>68</v>
      </c>
      <c r="O157" s="31" t="s">
        <v>1</v>
      </c>
      <c r="P157" s="31" t="s">
        <v>28</v>
      </c>
      <c r="Q157" s="3">
        <v>4187.4399999999996</v>
      </c>
      <c r="R157" s="3">
        <v>520825.87</v>
      </c>
      <c r="S157" s="3">
        <v>-463865497.99000001</v>
      </c>
    </row>
    <row r="158" spans="1:19" ht="10.95" customHeight="1" x14ac:dyDescent="0.3">
      <c r="A158" s="30">
        <v>44971</v>
      </c>
      <c r="B158" s="98"/>
      <c r="C158" s="99"/>
      <c r="D158" s="36">
        <v>44958</v>
      </c>
      <c r="E158" s="28"/>
      <c r="F158" s="31">
        <v>42</v>
      </c>
      <c r="G158" s="31" t="s">
        <v>30</v>
      </c>
      <c r="H158" s="31" t="s">
        <v>430</v>
      </c>
      <c r="I158" s="31" t="s">
        <v>435</v>
      </c>
      <c r="J158" s="31">
        <v>15168902</v>
      </c>
      <c r="K158" s="28"/>
      <c r="L158" s="28"/>
      <c r="M158" s="31" t="s">
        <v>7</v>
      </c>
      <c r="N158" s="31" t="s">
        <v>66</v>
      </c>
      <c r="O158" s="31" t="s">
        <v>1</v>
      </c>
      <c r="P158" s="31" t="s">
        <v>28</v>
      </c>
      <c r="Q158" s="3">
        <v>68312.179999999993</v>
      </c>
      <c r="R158" s="3">
        <v>8496539.8000000007</v>
      </c>
      <c r="S158" s="3">
        <v>-455368958.19</v>
      </c>
    </row>
    <row r="159" spans="1:19" ht="10.95" customHeight="1" x14ac:dyDescent="0.3">
      <c r="A159" s="30">
        <v>44972</v>
      </c>
      <c r="B159" s="98"/>
      <c r="C159" s="99"/>
      <c r="D159" s="36">
        <v>44958</v>
      </c>
      <c r="E159" s="28"/>
      <c r="F159" s="31">
        <v>42</v>
      </c>
      <c r="G159" s="31" t="s">
        <v>30</v>
      </c>
      <c r="H159" s="31" t="s">
        <v>427</v>
      </c>
      <c r="I159" s="31" t="s">
        <v>426</v>
      </c>
      <c r="J159" s="31">
        <v>15168925</v>
      </c>
      <c r="K159" s="28"/>
      <c r="L159" s="28"/>
      <c r="M159" s="31" t="s">
        <v>109</v>
      </c>
      <c r="N159" s="31" t="s">
        <v>68</v>
      </c>
      <c r="O159" s="31" t="s">
        <v>1</v>
      </c>
      <c r="P159" s="31" t="s">
        <v>28</v>
      </c>
      <c r="Q159" s="3">
        <v>1985.37</v>
      </c>
      <c r="R159" s="3">
        <v>246936.57</v>
      </c>
      <c r="S159" s="3">
        <v>-455122021.62</v>
      </c>
    </row>
    <row r="160" spans="1:19" ht="10.95" customHeight="1" x14ac:dyDescent="0.3">
      <c r="A160" s="30">
        <v>44972</v>
      </c>
      <c r="B160" s="98"/>
      <c r="C160" s="99"/>
      <c r="D160" s="36">
        <v>44958</v>
      </c>
      <c r="E160" s="28"/>
      <c r="F160" s="31">
        <v>42</v>
      </c>
      <c r="G160" s="31" t="s">
        <v>32</v>
      </c>
      <c r="H160" s="31" t="s">
        <v>404</v>
      </c>
      <c r="I160" s="31" t="s">
        <v>422</v>
      </c>
      <c r="J160" s="31">
        <v>15170365</v>
      </c>
      <c r="K160" s="28"/>
      <c r="L160" s="28"/>
      <c r="M160" s="31" t="s">
        <v>109</v>
      </c>
      <c r="N160" s="31" t="s">
        <v>66</v>
      </c>
      <c r="O160" s="31" t="s">
        <v>1</v>
      </c>
      <c r="P160" s="31" t="s">
        <v>31</v>
      </c>
      <c r="Q160" s="3">
        <v>-1985.37</v>
      </c>
      <c r="R160" s="3">
        <v>-246936.57</v>
      </c>
      <c r="S160" s="3">
        <v>-455368958.19</v>
      </c>
    </row>
    <row r="161" spans="1:19" ht="10.95" customHeight="1" x14ac:dyDescent="0.3">
      <c r="A161" s="30">
        <v>44972</v>
      </c>
      <c r="B161" s="98"/>
      <c r="C161" s="99"/>
      <c r="D161" s="36">
        <v>44958</v>
      </c>
      <c r="E161" s="28"/>
      <c r="F161" s="31">
        <v>42</v>
      </c>
      <c r="G161" s="31" t="s">
        <v>32</v>
      </c>
      <c r="H161" s="31" t="s">
        <v>404</v>
      </c>
      <c r="I161" s="31" t="s">
        <v>423</v>
      </c>
      <c r="J161" s="31">
        <v>15170364</v>
      </c>
      <c r="K161" s="28"/>
      <c r="L161" s="28"/>
      <c r="M161" s="31" t="s">
        <v>16</v>
      </c>
      <c r="N161" s="31" t="s">
        <v>66</v>
      </c>
      <c r="O161" s="31" t="s">
        <v>1</v>
      </c>
      <c r="P161" s="31" t="s">
        <v>31</v>
      </c>
      <c r="Q161" s="3">
        <v>-1047.5</v>
      </c>
      <c r="R161" s="3">
        <v>-130286.07</v>
      </c>
      <c r="S161" s="3">
        <v>-455499244.25999999</v>
      </c>
    </row>
    <row r="162" spans="1:19" ht="10.95" customHeight="1" x14ac:dyDescent="0.3">
      <c r="A162" s="30">
        <v>44972</v>
      </c>
      <c r="B162" s="98"/>
      <c r="C162" s="99"/>
      <c r="D162" s="36">
        <v>44958</v>
      </c>
      <c r="E162" s="28"/>
      <c r="F162" s="31">
        <v>42</v>
      </c>
      <c r="G162" s="31" t="s">
        <v>32</v>
      </c>
      <c r="H162" s="31" t="s">
        <v>425</v>
      </c>
      <c r="I162" s="31" t="s">
        <v>424</v>
      </c>
      <c r="J162" s="31">
        <v>15170344</v>
      </c>
      <c r="K162" s="28"/>
      <c r="L162" s="28"/>
      <c r="M162" s="31" t="s">
        <v>71</v>
      </c>
      <c r="N162" s="31" t="s">
        <v>66</v>
      </c>
      <c r="O162" s="31" t="s">
        <v>1</v>
      </c>
      <c r="P162" s="31" t="s">
        <v>31</v>
      </c>
      <c r="Q162" s="3">
        <v>-23477.919999999998</v>
      </c>
      <c r="R162" s="3">
        <v>-2920139.3</v>
      </c>
      <c r="S162" s="3">
        <v>-458419383.56</v>
      </c>
    </row>
    <row r="163" spans="1:19" ht="10.95" customHeight="1" x14ac:dyDescent="0.3">
      <c r="A163" s="30">
        <v>44973</v>
      </c>
      <c r="B163" s="98"/>
      <c r="C163" s="99"/>
      <c r="D163" s="36">
        <v>44958</v>
      </c>
      <c r="E163" s="28"/>
      <c r="F163" s="31">
        <v>42</v>
      </c>
      <c r="G163" s="31" t="s">
        <v>30</v>
      </c>
      <c r="H163" s="31" t="s">
        <v>419</v>
      </c>
      <c r="I163" s="31" t="s">
        <v>420</v>
      </c>
      <c r="J163" s="31">
        <v>15169376</v>
      </c>
      <c r="K163" s="28"/>
      <c r="L163" s="28"/>
      <c r="M163" s="31" t="s">
        <v>7</v>
      </c>
      <c r="N163" s="31" t="s">
        <v>66</v>
      </c>
      <c r="O163" s="31" t="s">
        <v>1</v>
      </c>
      <c r="P163" s="31" t="s">
        <v>28</v>
      </c>
      <c r="Q163" s="3">
        <v>3975.28</v>
      </c>
      <c r="R163" s="3">
        <v>495670.82</v>
      </c>
      <c r="S163" s="3">
        <v>-457923712.74000001</v>
      </c>
    </row>
    <row r="164" spans="1:19" ht="10.95" customHeight="1" x14ac:dyDescent="0.3">
      <c r="A164" s="30">
        <v>44973</v>
      </c>
      <c r="B164" s="98"/>
      <c r="C164" s="99"/>
      <c r="D164" s="36">
        <v>44958</v>
      </c>
      <c r="E164" s="28"/>
      <c r="F164" s="31">
        <v>42</v>
      </c>
      <c r="G164" s="31" t="s">
        <v>32</v>
      </c>
      <c r="H164" s="31" t="s">
        <v>404</v>
      </c>
      <c r="I164" s="31" t="s">
        <v>421</v>
      </c>
      <c r="J164" s="31">
        <v>15170369</v>
      </c>
      <c r="K164" s="28"/>
      <c r="L164" s="28"/>
      <c r="M164" s="31" t="s">
        <v>7</v>
      </c>
      <c r="N164" s="31" t="s">
        <v>66</v>
      </c>
      <c r="O164" s="31" t="s">
        <v>1</v>
      </c>
      <c r="P164" s="31" t="s">
        <v>31</v>
      </c>
      <c r="Q164" s="3">
        <v>-7138.54</v>
      </c>
      <c r="R164" s="3">
        <v>-890092.27</v>
      </c>
      <c r="S164" s="3">
        <v>-458813805.00999999</v>
      </c>
    </row>
    <row r="165" spans="1:19" ht="10.95" customHeight="1" x14ac:dyDescent="0.3">
      <c r="A165" s="30">
        <v>44973</v>
      </c>
      <c r="B165" s="98"/>
      <c r="C165" s="99"/>
      <c r="D165" s="36">
        <v>44958</v>
      </c>
      <c r="E165" s="28"/>
      <c r="F165" s="31">
        <v>42</v>
      </c>
      <c r="G165" s="31" t="s">
        <v>32</v>
      </c>
      <c r="H165" s="31" t="s">
        <v>404</v>
      </c>
      <c r="I165" s="31" t="s">
        <v>417</v>
      </c>
      <c r="J165" s="31">
        <v>15170367</v>
      </c>
      <c r="K165" s="28"/>
      <c r="L165" s="28"/>
      <c r="M165" s="31" t="s">
        <v>7</v>
      </c>
      <c r="N165" s="31" t="s">
        <v>66</v>
      </c>
      <c r="O165" s="31" t="s">
        <v>1</v>
      </c>
      <c r="P165" s="31" t="s">
        <v>31</v>
      </c>
      <c r="Q165" s="3">
        <v>-3886.39</v>
      </c>
      <c r="R165" s="3">
        <v>-484587.28</v>
      </c>
      <c r="S165" s="3">
        <v>-459298392.29000002</v>
      </c>
    </row>
    <row r="166" spans="1:19" ht="10.95" customHeight="1" x14ac:dyDescent="0.3">
      <c r="A166" s="30">
        <v>44973</v>
      </c>
      <c r="B166" s="98"/>
      <c r="C166" s="99"/>
      <c r="D166" s="36">
        <v>44958</v>
      </c>
      <c r="E166" s="28"/>
      <c r="F166" s="31">
        <v>42</v>
      </c>
      <c r="G166" s="31" t="s">
        <v>30</v>
      </c>
      <c r="H166" s="31" t="s">
        <v>419</v>
      </c>
      <c r="I166" s="31" t="s">
        <v>418</v>
      </c>
      <c r="J166" s="31">
        <v>15169377</v>
      </c>
      <c r="K166" s="28"/>
      <c r="L166" s="28"/>
      <c r="M166" s="31" t="s">
        <v>7</v>
      </c>
      <c r="N166" s="31" t="s">
        <v>66</v>
      </c>
      <c r="O166" s="31" t="s">
        <v>1</v>
      </c>
      <c r="P166" s="31" t="s">
        <v>28</v>
      </c>
      <c r="Q166" s="3">
        <v>7306.1</v>
      </c>
      <c r="R166" s="3">
        <v>910985.04</v>
      </c>
      <c r="S166" s="3">
        <v>-458387407.25</v>
      </c>
    </row>
    <row r="167" spans="1:19" ht="10.95" customHeight="1" x14ac:dyDescent="0.3">
      <c r="A167" s="30">
        <v>44974</v>
      </c>
      <c r="B167" s="98"/>
      <c r="C167" s="99"/>
      <c r="D167" s="36">
        <v>44958</v>
      </c>
      <c r="E167" s="28"/>
      <c r="F167" s="31">
        <v>42</v>
      </c>
      <c r="G167" s="31" t="s">
        <v>30</v>
      </c>
      <c r="H167" s="31" t="s">
        <v>410</v>
      </c>
      <c r="I167" s="31" t="s">
        <v>409</v>
      </c>
      <c r="J167" s="31">
        <v>15169764</v>
      </c>
      <c r="K167" s="28"/>
      <c r="L167" s="28"/>
      <c r="M167" s="31" t="s">
        <v>2412</v>
      </c>
      <c r="N167" s="31" t="s">
        <v>66</v>
      </c>
      <c r="O167" s="31" t="s">
        <v>1</v>
      </c>
      <c r="P167" s="31" t="s">
        <v>28</v>
      </c>
      <c r="Q167" s="3">
        <v>1076.07</v>
      </c>
      <c r="R167" s="3">
        <v>134173.32</v>
      </c>
      <c r="S167" s="3">
        <v>-458253233.93000001</v>
      </c>
    </row>
    <row r="168" spans="1:19" ht="10.95" customHeight="1" x14ac:dyDescent="0.3">
      <c r="A168" s="30">
        <v>44974</v>
      </c>
      <c r="B168" s="98"/>
      <c r="C168" s="99"/>
      <c r="D168" s="36">
        <v>44958</v>
      </c>
      <c r="E168" s="28"/>
      <c r="F168" s="31">
        <v>42</v>
      </c>
      <c r="G168" s="31" t="s">
        <v>30</v>
      </c>
      <c r="H168" s="31" t="s">
        <v>410</v>
      </c>
      <c r="I168" s="31" t="s">
        <v>411</v>
      </c>
      <c r="J168" s="31">
        <v>15169765</v>
      </c>
      <c r="K168" s="28"/>
      <c r="L168" s="28"/>
      <c r="M168" s="28"/>
      <c r="N168" s="31" t="s">
        <v>66</v>
      </c>
      <c r="O168" s="31" t="s">
        <v>1</v>
      </c>
      <c r="P168" s="31" t="s">
        <v>28</v>
      </c>
      <c r="Q168" s="3">
        <v>1979.22</v>
      </c>
      <c r="R168" s="3">
        <v>246785.54</v>
      </c>
      <c r="S168" s="3">
        <v>-458006448.38999999</v>
      </c>
    </row>
    <row r="169" spans="1:19" ht="10.95" customHeight="1" x14ac:dyDescent="0.3">
      <c r="A169" s="30">
        <v>44974</v>
      </c>
      <c r="B169" s="98"/>
      <c r="C169" s="99"/>
      <c r="D169" s="36">
        <v>44958</v>
      </c>
      <c r="E169" s="28"/>
      <c r="F169" s="31">
        <v>42</v>
      </c>
      <c r="G169" s="31" t="s">
        <v>30</v>
      </c>
      <c r="H169" s="31" t="s">
        <v>410</v>
      </c>
      <c r="I169" s="31" t="s">
        <v>416</v>
      </c>
      <c r="J169" s="31">
        <v>15169766</v>
      </c>
      <c r="K169" s="28"/>
      <c r="L169" s="28"/>
      <c r="M169" s="31" t="s">
        <v>415</v>
      </c>
      <c r="N169" s="31" t="s">
        <v>66</v>
      </c>
      <c r="O169" s="31" t="s">
        <v>1</v>
      </c>
      <c r="P169" s="31" t="s">
        <v>28</v>
      </c>
      <c r="Q169" s="3">
        <v>5904.59</v>
      </c>
      <c r="R169" s="3">
        <v>736233.17</v>
      </c>
      <c r="S169" s="3">
        <v>-457270215.22000003</v>
      </c>
    </row>
    <row r="170" spans="1:19" ht="10.95" customHeight="1" x14ac:dyDescent="0.3">
      <c r="A170" s="30">
        <v>44974</v>
      </c>
      <c r="B170" s="98"/>
      <c r="C170" s="99"/>
      <c r="D170" s="36">
        <v>44958</v>
      </c>
      <c r="E170" s="28"/>
      <c r="F170" s="31">
        <v>42</v>
      </c>
      <c r="G170" s="31" t="s">
        <v>30</v>
      </c>
      <c r="H170" s="31" t="s">
        <v>400</v>
      </c>
      <c r="I170" s="31" t="s">
        <v>414</v>
      </c>
      <c r="J170" s="31">
        <v>15169812</v>
      </c>
      <c r="K170" s="28"/>
      <c r="L170" s="28"/>
      <c r="M170" s="31" t="s">
        <v>2400</v>
      </c>
      <c r="N170" s="31" t="s">
        <v>66</v>
      </c>
      <c r="O170" s="31" t="s">
        <v>1</v>
      </c>
      <c r="P170" s="31" t="s">
        <v>28</v>
      </c>
      <c r="Q170" s="31">
        <v>508</v>
      </c>
      <c r="R170" s="3">
        <v>63341.65</v>
      </c>
      <c r="S170" s="3">
        <v>-457206873.56999999</v>
      </c>
    </row>
    <row r="171" spans="1:19" ht="10.95" customHeight="1" x14ac:dyDescent="0.3">
      <c r="A171" s="30">
        <v>44974</v>
      </c>
      <c r="B171" s="98"/>
      <c r="C171" s="99"/>
      <c r="D171" s="36">
        <v>44958</v>
      </c>
      <c r="E171" s="28"/>
      <c r="F171" s="31">
        <v>42</v>
      </c>
      <c r="G171" s="31" t="s">
        <v>30</v>
      </c>
      <c r="H171" s="31" t="s">
        <v>400</v>
      </c>
      <c r="I171" s="31" t="s">
        <v>413</v>
      </c>
      <c r="J171" s="31">
        <v>15169813</v>
      </c>
      <c r="K171" s="28"/>
      <c r="L171" s="28"/>
      <c r="M171" s="31" t="s">
        <v>330</v>
      </c>
      <c r="N171" s="31" t="s">
        <v>66</v>
      </c>
      <c r="O171" s="31" t="s">
        <v>1</v>
      </c>
      <c r="P171" s="31" t="s">
        <v>28</v>
      </c>
      <c r="Q171" s="3">
        <v>2556.6999999999998</v>
      </c>
      <c r="R171" s="3">
        <v>318790.52</v>
      </c>
      <c r="S171" s="3">
        <v>-456888083.05000001</v>
      </c>
    </row>
    <row r="172" spans="1:19" ht="10.95" customHeight="1" x14ac:dyDescent="0.3">
      <c r="A172" s="30">
        <v>44974</v>
      </c>
      <c r="B172" s="98"/>
      <c r="C172" s="99"/>
      <c r="D172" s="36">
        <v>44958</v>
      </c>
      <c r="E172" s="28"/>
      <c r="F172" s="31">
        <v>42</v>
      </c>
      <c r="G172" s="31" t="s">
        <v>30</v>
      </c>
      <c r="H172" s="31" t="s">
        <v>407</v>
      </c>
      <c r="I172" s="31" t="s">
        <v>408</v>
      </c>
      <c r="J172" s="31">
        <v>15169746</v>
      </c>
      <c r="K172" s="28"/>
      <c r="L172" s="28"/>
      <c r="M172" s="31" t="s">
        <v>330</v>
      </c>
      <c r="N172" s="31" t="s">
        <v>68</v>
      </c>
      <c r="O172" s="31" t="s">
        <v>1</v>
      </c>
      <c r="P172" s="31" t="s">
        <v>28</v>
      </c>
      <c r="Q172" s="3">
        <v>2669.1</v>
      </c>
      <c r="R172" s="3">
        <v>332805.49</v>
      </c>
      <c r="S172" s="3">
        <v>-456555277.56</v>
      </c>
    </row>
    <row r="173" spans="1:19" ht="10.95" customHeight="1" x14ac:dyDescent="0.3">
      <c r="A173" s="30">
        <v>44974</v>
      </c>
      <c r="B173" s="98"/>
      <c r="C173" s="99"/>
      <c r="D173" s="36">
        <v>44958</v>
      </c>
      <c r="E173" s="28"/>
      <c r="F173" s="31">
        <v>42</v>
      </c>
      <c r="G173" s="31" t="s">
        <v>30</v>
      </c>
      <c r="H173" s="31" t="s">
        <v>400</v>
      </c>
      <c r="I173" s="31" t="s">
        <v>405</v>
      </c>
      <c r="J173" s="31">
        <v>15169815</v>
      </c>
      <c r="K173" s="28"/>
      <c r="L173" s="28"/>
      <c r="M173" s="31" t="s">
        <v>67</v>
      </c>
      <c r="N173" s="31" t="s">
        <v>66</v>
      </c>
      <c r="O173" s="31" t="s">
        <v>1</v>
      </c>
      <c r="P173" s="31" t="s">
        <v>28</v>
      </c>
      <c r="Q173" s="3">
        <v>102049.59</v>
      </c>
      <c r="R173" s="3">
        <v>12724387.779999999</v>
      </c>
      <c r="S173" s="3">
        <v>-443830889.77999997</v>
      </c>
    </row>
    <row r="174" spans="1:19" ht="10.95" customHeight="1" x14ac:dyDescent="0.3">
      <c r="A174" s="30">
        <v>44974</v>
      </c>
      <c r="B174" s="98"/>
      <c r="C174" s="99"/>
      <c r="D174" s="36">
        <v>44958</v>
      </c>
      <c r="E174" s="28"/>
      <c r="F174" s="31">
        <v>42</v>
      </c>
      <c r="G174" s="31" t="s">
        <v>30</v>
      </c>
      <c r="H174" s="31" t="s">
        <v>400</v>
      </c>
      <c r="I174" s="31" t="s">
        <v>399</v>
      </c>
      <c r="J174" s="31">
        <v>15169817</v>
      </c>
      <c r="K174" s="28"/>
      <c r="L174" s="28"/>
      <c r="M174" s="31" t="s">
        <v>67</v>
      </c>
      <c r="N174" s="31" t="s">
        <v>68</v>
      </c>
      <c r="O174" s="31" t="s">
        <v>1</v>
      </c>
      <c r="P174" s="31" t="s">
        <v>28</v>
      </c>
      <c r="Q174" s="3">
        <v>2487.31</v>
      </c>
      <c r="R174" s="3">
        <v>310138.40000000002</v>
      </c>
      <c r="S174" s="3">
        <v>-443520751.38</v>
      </c>
    </row>
    <row r="175" spans="1:19" ht="10.95" customHeight="1" x14ac:dyDescent="0.3">
      <c r="A175" s="30">
        <v>44974</v>
      </c>
      <c r="B175" s="98"/>
      <c r="C175" s="99"/>
      <c r="D175" s="36">
        <v>44958</v>
      </c>
      <c r="E175" s="28"/>
      <c r="F175" s="31">
        <v>42</v>
      </c>
      <c r="G175" s="31" t="s">
        <v>30</v>
      </c>
      <c r="H175" s="31" t="s">
        <v>402</v>
      </c>
      <c r="I175" s="31" t="s">
        <v>401</v>
      </c>
      <c r="J175" s="31">
        <v>15170306</v>
      </c>
      <c r="K175" s="28"/>
      <c r="L175" s="28"/>
      <c r="M175" s="31" t="s">
        <v>17</v>
      </c>
      <c r="N175" s="31" t="s">
        <v>66</v>
      </c>
      <c r="O175" s="31" t="s">
        <v>1</v>
      </c>
      <c r="P175" s="31" t="s">
        <v>28</v>
      </c>
      <c r="Q175" s="3">
        <v>5030.37</v>
      </c>
      <c r="R175" s="3">
        <v>627228.18000000005</v>
      </c>
      <c r="S175" s="3">
        <v>-442893523.19999999</v>
      </c>
    </row>
    <row r="176" spans="1:19" ht="10.95" customHeight="1" x14ac:dyDescent="0.3">
      <c r="A176" s="30">
        <v>44974</v>
      </c>
      <c r="B176" s="98"/>
      <c r="C176" s="99"/>
      <c r="D176" s="36">
        <v>44958</v>
      </c>
      <c r="E176" s="28"/>
      <c r="F176" s="31">
        <v>42</v>
      </c>
      <c r="G176" s="31" t="s">
        <v>32</v>
      </c>
      <c r="H176" s="31" t="s">
        <v>404</v>
      </c>
      <c r="I176" s="31" t="s">
        <v>403</v>
      </c>
      <c r="J176" s="31">
        <v>15170366</v>
      </c>
      <c r="K176" s="28"/>
      <c r="L176" s="28"/>
      <c r="M176" s="31" t="s">
        <v>330</v>
      </c>
      <c r="N176" s="31" t="s">
        <v>66</v>
      </c>
      <c r="O176" s="31" t="s">
        <v>1</v>
      </c>
      <c r="P176" s="31" t="s">
        <v>31</v>
      </c>
      <c r="Q176" s="3">
        <v>-3561.2</v>
      </c>
      <c r="R176" s="3">
        <v>-444039.9</v>
      </c>
      <c r="S176" s="3">
        <v>-443337563.10000002</v>
      </c>
    </row>
    <row r="177" spans="1:19" ht="10.95" customHeight="1" x14ac:dyDescent="0.3">
      <c r="A177" s="30">
        <v>44974</v>
      </c>
      <c r="B177" s="98"/>
      <c r="C177" s="99"/>
      <c r="D177" s="36">
        <v>44958</v>
      </c>
      <c r="E177" s="28"/>
      <c r="F177" s="31">
        <v>42</v>
      </c>
      <c r="G177" s="31" t="s">
        <v>30</v>
      </c>
      <c r="H177" s="31" t="s">
        <v>407</v>
      </c>
      <c r="I177" s="31" t="s">
        <v>406</v>
      </c>
      <c r="J177" s="31">
        <v>15169745</v>
      </c>
      <c r="K177" s="28"/>
      <c r="L177" s="28"/>
      <c r="M177" s="31" t="s">
        <v>330</v>
      </c>
      <c r="N177" s="31" t="s">
        <v>66</v>
      </c>
      <c r="O177" s="31" t="s">
        <v>1</v>
      </c>
      <c r="P177" s="31" t="s">
        <v>28</v>
      </c>
      <c r="Q177" s="31">
        <v>892.1</v>
      </c>
      <c r="R177" s="3">
        <v>111234.41</v>
      </c>
      <c r="S177" s="3">
        <v>-443226328.69</v>
      </c>
    </row>
    <row r="178" spans="1:19" ht="10.95" customHeight="1" x14ac:dyDescent="0.3">
      <c r="A178" s="30">
        <v>44974</v>
      </c>
      <c r="B178" s="98"/>
      <c r="C178" s="99"/>
      <c r="D178" s="36">
        <v>44958</v>
      </c>
      <c r="E178" s="28"/>
      <c r="F178" s="31">
        <v>42</v>
      </c>
      <c r="G178" s="31" t="s">
        <v>30</v>
      </c>
      <c r="H178" s="31" t="s">
        <v>400</v>
      </c>
      <c r="I178" s="31" t="s">
        <v>412</v>
      </c>
      <c r="J178" s="31">
        <v>15169814</v>
      </c>
      <c r="K178" s="28"/>
      <c r="L178" s="28"/>
      <c r="M178" s="28"/>
      <c r="N178" s="31" t="s">
        <v>66</v>
      </c>
      <c r="O178" s="31" t="s">
        <v>1</v>
      </c>
      <c r="P178" s="31" t="s">
        <v>28</v>
      </c>
      <c r="Q178" s="3">
        <v>4719</v>
      </c>
      <c r="R178" s="3">
        <v>588403.99</v>
      </c>
      <c r="S178" s="3">
        <v>-442637924.69999999</v>
      </c>
    </row>
    <row r="179" spans="1:19" ht="10.95" customHeight="1" x14ac:dyDescent="0.3">
      <c r="A179" s="30">
        <v>44977</v>
      </c>
      <c r="B179" s="98"/>
      <c r="C179" s="99"/>
      <c r="D179" s="36">
        <v>44958</v>
      </c>
      <c r="E179" s="28"/>
      <c r="F179" s="31">
        <v>42</v>
      </c>
      <c r="G179" s="31" t="s">
        <v>30</v>
      </c>
      <c r="H179" s="31" t="s">
        <v>398</v>
      </c>
      <c r="I179" s="31" t="s">
        <v>397</v>
      </c>
      <c r="J179" s="31">
        <v>15171735</v>
      </c>
      <c r="K179" s="28"/>
      <c r="L179" s="28"/>
      <c r="M179" s="31" t="s">
        <v>12</v>
      </c>
      <c r="N179" s="31" t="s">
        <v>66</v>
      </c>
      <c r="O179" s="31" t="s">
        <v>1</v>
      </c>
      <c r="P179" s="31" t="s">
        <v>28</v>
      </c>
      <c r="Q179" s="3">
        <v>2918.37</v>
      </c>
      <c r="R179" s="3">
        <v>364340.82</v>
      </c>
      <c r="S179" s="3">
        <v>-442273583.88</v>
      </c>
    </row>
    <row r="180" spans="1:19" ht="10.95" customHeight="1" x14ac:dyDescent="0.3">
      <c r="A180" s="30">
        <v>44977</v>
      </c>
      <c r="B180" s="98"/>
      <c r="C180" s="99"/>
      <c r="D180" s="36">
        <v>44958</v>
      </c>
      <c r="E180" s="28"/>
      <c r="F180" s="31">
        <v>42</v>
      </c>
      <c r="G180" s="31" t="s">
        <v>30</v>
      </c>
      <c r="H180" s="31" t="s">
        <v>395</v>
      </c>
      <c r="I180" s="31" t="s">
        <v>396</v>
      </c>
      <c r="J180" s="31">
        <v>15171736</v>
      </c>
      <c r="K180" s="28"/>
      <c r="L180" s="28"/>
      <c r="M180" s="31" t="s">
        <v>7</v>
      </c>
      <c r="N180" s="31" t="s">
        <v>66</v>
      </c>
      <c r="O180" s="31" t="s">
        <v>1</v>
      </c>
      <c r="P180" s="31" t="s">
        <v>28</v>
      </c>
      <c r="Q180" s="3">
        <v>3232.28</v>
      </c>
      <c r="R180" s="3">
        <v>403530.59</v>
      </c>
      <c r="S180" s="3">
        <v>-441870053.29000002</v>
      </c>
    </row>
    <row r="181" spans="1:19" ht="10.95" customHeight="1" x14ac:dyDescent="0.3">
      <c r="A181" s="30">
        <v>44977</v>
      </c>
      <c r="B181" s="98"/>
      <c r="C181" s="99"/>
      <c r="D181" s="36">
        <v>44958</v>
      </c>
      <c r="E181" s="28"/>
      <c r="F181" s="31">
        <v>42</v>
      </c>
      <c r="G181" s="31" t="s">
        <v>30</v>
      </c>
      <c r="H181" s="31" t="s">
        <v>395</v>
      </c>
      <c r="I181" s="31" t="s">
        <v>394</v>
      </c>
      <c r="J181" s="31">
        <v>15171737</v>
      </c>
      <c r="K181" s="28"/>
      <c r="L181" s="28"/>
      <c r="M181" s="31" t="s">
        <v>7</v>
      </c>
      <c r="N181" s="31" t="s">
        <v>66</v>
      </c>
      <c r="O181" s="31" t="s">
        <v>1</v>
      </c>
      <c r="P181" s="31" t="s">
        <v>28</v>
      </c>
      <c r="Q181" s="3">
        <v>197472.88</v>
      </c>
      <c r="R181" s="3">
        <v>24653293.379999999</v>
      </c>
      <c r="S181" s="3">
        <v>-417216759.91000003</v>
      </c>
    </row>
    <row r="182" spans="1:19" ht="10.95" customHeight="1" x14ac:dyDescent="0.3">
      <c r="A182" s="30">
        <v>44977</v>
      </c>
      <c r="B182" s="98"/>
      <c r="C182" s="99"/>
      <c r="D182" s="36">
        <v>44958</v>
      </c>
      <c r="E182" s="28"/>
      <c r="F182" s="31">
        <v>42</v>
      </c>
      <c r="G182" s="31" t="s">
        <v>30</v>
      </c>
      <c r="H182" s="31" t="s">
        <v>386</v>
      </c>
      <c r="I182" s="31" t="s">
        <v>393</v>
      </c>
      <c r="J182" s="31">
        <v>15171766</v>
      </c>
      <c r="K182" s="28"/>
      <c r="L182" s="28"/>
      <c r="M182" s="31" t="s">
        <v>76</v>
      </c>
      <c r="N182" s="31" t="s">
        <v>66</v>
      </c>
      <c r="O182" s="31" t="s">
        <v>1</v>
      </c>
      <c r="P182" s="31" t="s">
        <v>28</v>
      </c>
      <c r="Q182" s="3">
        <v>2204.81</v>
      </c>
      <c r="R182" s="3">
        <v>275257.18</v>
      </c>
      <c r="S182" s="3">
        <v>-416941502.73000002</v>
      </c>
    </row>
    <row r="183" spans="1:19" ht="10.95" customHeight="1" x14ac:dyDescent="0.3">
      <c r="A183" s="30">
        <v>44977</v>
      </c>
      <c r="B183" s="98"/>
      <c r="C183" s="99"/>
      <c r="D183" s="36">
        <v>44958</v>
      </c>
      <c r="E183" s="28"/>
      <c r="F183" s="31">
        <v>42</v>
      </c>
      <c r="G183" s="31" t="s">
        <v>32</v>
      </c>
      <c r="H183" s="31" t="s">
        <v>364</v>
      </c>
      <c r="I183" s="31" t="s">
        <v>392</v>
      </c>
      <c r="J183" s="31">
        <v>15178417</v>
      </c>
      <c r="K183" s="28"/>
      <c r="L183" s="28"/>
      <c r="M183" s="31" t="s">
        <v>7</v>
      </c>
      <c r="N183" s="31" t="s">
        <v>66</v>
      </c>
      <c r="O183" s="31" t="s">
        <v>1</v>
      </c>
      <c r="P183" s="31" t="s">
        <v>31</v>
      </c>
      <c r="Q183" s="3">
        <v>-14806.82</v>
      </c>
      <c r="R183" s="3">
        <v>-1848541.82</v>
      </c>
      <c r="S183" s="3">
        <v>-418790044.55000001</v>
      </c>
    </row>
    <row r="184" spans="1:19" ht="10.95" customHeight="1" x14ac:dyDescent="0.3">
      <c r="A184" s="30">
        <v>44977</v>
      </c>
      <c r="B184" s="98"/>
      <c r="C184" s="99"/>
      <c r="D184" s="36">
        <v>44958</v>
      </c>
      <c r="E184" s="28"/>
      <c r="F184" s="31">
        <v>42</v>
      </c>
      <c r="G184" s="31" t="s">
        <v>30</v>
      </c>
      <c r="H184" s="31" t="s">
        <v>386</v>
      </c>
      <c r="I184" s="31" t="s">
        <v>387</v>
      </c>
      <c r="J184" s="31">
        <v>15171768</v>
      </c>
      <c r="K184" s="28"/>
      <c r="L184" s="28"/>
      <c r="M184" s="31" t="s">
        <v>72</v>
      </c>
      <c r="N184" s="31" t="s">
        <v>68</v>
      </c>
      <c r="O184" s="31" t="s">
        <v>1</v>
      </c>
      <c r="P184" s="31" t="s">
        <v>28</v>
      </c>
      <c r="Q184" s="31">
        <v>165.97</v>
      </c>
      <c r="R184" s="3">
        <v>20720.349999999999</v>
      </c>
      <c r="S184" s="3">
        <v>-418769324.19999999</v>
      </c>
    </row>
    <row r="185" spans="1:19" ht="10.95" customHeight="1" x14ac:dyDescent="0.3">
      <c r="A185" s="30">
        <v>44977</v>
      </c>
      <c r="B185" s="98"/>
      <c r="C185" s="99"/>
      <c r="D185" s="36">
        <v>44958</v>
      </c>
      <c r="E185" s="28"/>
      <c r="F185" s="31">
        <v>42</v>
      </c>
      <c r="G185" s="31" t="s">
        <v>30</v>
      </c>
      <c r="H185" s="31" t="s">
        <v>390</v>
      </c>
      <c r="I185" s="31" t="s">
        <v>389</v>
      </c>
      <c r="J185" s="31">
        <v>15171795</v>
      </c>
      <c r="K185" s="28"/>
      <c r="L185" s="28"/>
      <c r="M185" s="31" t="s">
        <v>388</v>
      </c>
      <c r="N185" s="31" t="s">
        <v>66</v>
      </c>
      <c r="O185" s="31" t="s">
        <v>1</v>
      </c>
      <c r="P185" s="31" t="s">
        <v>28</v>
      </c>
      <c r="Q185" s="3">
        <v>3149.64</v>
      </c>
      <c r="R185" s="3">
        <v>393213.48</v>
      </c>
      <c r="S185" s="3">
        <v>-418376110.72000003</v>
      </c>
    </row>
    <row r="186" spans="1:19" ht="10.95" customHeight="1" x14ac:dyDescent="0.3">
      <c r="A186" s="30">
        <v>44977</v>
      </c>
      <c r="B186" s="98"/>
      <c r="C186" s="99"/>
      <c r="D186" s="36">
        <v>44958</v>
      </c>
      <c r="E186" s="28"/>
      <c r="F186" s="31">
        <v>42</v>
      </c>
      <c r="G186" s="31" t="s">
        <v>32</v>
      </c>
      <c r="H186" s="31" t="s">
        <v>364</v>
      </c>
      <c r="I186" s="31" t="s">
        <v>391</v>
      </c>
      <c r="J186" s="31">
        <v>15178413</v>
      </c>
      <c r="K186" s="28"/>
      <c r="L186" s="28"/>
      <c r="M186" s="31" t="s">
        <v>7</v>
      </c>
      <c r="N186" s="31" t="s">
        <v>66</v>
      </c>
      <c r="O186" s="31" t="s">
        <v>1</v>
      </c>
      <c r="P186" s="31" t="s">
        <v>31</v>
      </c>
      <c r="Q186" s="3">
        <v>-2809.29</v>
      </c>
      <c r="R186" s="3">
        <v>-350722.85</v>
      </c>
      <c r="S186" s="3">
        <v>-418726833.56999999</v>
      </c>
    </row>
    <row r="187" spans="1:19" ht="10.95" customHeight="1" x14ac:dyDescent="0.3">
      <c r="A187" s="30">
        <v>44977</v>
      </c>
      <c r="B187" s="98"/>
      <c r="C187" s="99"/>
      <c r="D187" s="36">
        <v>44958</v>
      </c>
      <c r="E187" s="28"/>
      <c r="F187" s="31">
        <v>42</v>
      </c>
      <c r="G187" s="31" t="s">
        <v>30</v>
      </c>
      <c r="H187" s="31" t="s">
        <v>386</v>
      </c>
      <c r="I187" s="31" t="s">
        <v>385</v>
      </c>
      <c r="J187" s="31">
        <v>15171767</v>
      </c>
      <c r="K187" s="28"/>
      <c r="L187" s="28"/>
      <c r="M187" s="31" t="s">
        <v>72</v>
      </c>
      <c r="N187" s="31" t="s">
        <v>66</v>
      </c>
      <c r="O187" s="31" t="s">
        <v>1</v>
      </c>
      <c r="P187" s="31" t="s">
        <v>28</v>
      </c>
      <c r="Q187" s="3">
        <v>3751.41</v>
      </c>
      <c r="R187" s="3">
        <v>468340.82</v>
      </c>
      <c r="S187" s="3">
        <v>-418258492.75</v>
      </c>
    </row>
    <row r="188" spans="1:19" ht="10.95" customHeight="1" x14ac:dyDescent="0.3">
      <c r="A188" s="30">
        <v>44979</v>
      </c>
      <c r="B188" s="98"/>
      <c r="C188" s="99"/>
      <c r="D188" s="36">
        <v>44958</v>
      </c>
      <c r="E188" s="28"/>
      <c r="F188" s="31">
        <v>42</v>
      </c>
      <c r="G188" s="31" t="s">
        <v>30</v>
      </c>
      <c r="H188" s="31" t="s">
        <v>381</v>
      </c>
      <c r="I188" s="31" t="s">
        <v>380</v>
      </c>
      <c r="J188" s="31">
        <v>15177912</v>
      </c>
      <c r="K188" s="28"/>
      <c r="L188" s="28"/>
      <c r="M188" s="31" t="s">
        <v>6</v>
      </c>
      <c r="N188" s="31" t="s">
        <v>66</v>
      </c>
      <c r="O188" s="31" t="s">
        <v>1</v>
      </c>
      <c r="P188" s="31" t="s">
        <v>28</v>
      </c>
      <c r="Q188" s="3">
        <v>14567.38</v>
      </c>
      <c r="R188" s="3">
        <v>1820922.5</v>
      </c>
      <c r="S188" s="3">
        <v>-416437570.25</v>
      </c>
    </row>
    <row r="189" spans="1:19" ht="10.95" customHeight="1" x14ac:dyDescent="0.3">
      <c r="A189" s="30">
        <v>44979</v>
      </c>
      <c r="B189" s="98"/>
      <c r="C189" s="99"/>
      <c r="D189" s="36">
        <v>44958</v>
      </c>
      <c r="E189" s="28"/>
      <c r="F189" s="31">
        <v>42</v>
      </c>
      <c r="G189" s="31" t="s">
        <v>30</v>
      </c>
      <c r="H189" s="31" t="s">
        <v>381</v>
      </c>
      <c r="I189" s="31" t="s">
        <v>382</v>
      </c>
      <c r="J189" s="31">
        <v>15177913</v>
      </c>
      <c r="K189" s="28"/>
      <c r="L189" s="28"/>
      <c r="M189" s="31" t="s">
        <v>6</v>
      </c>
      <c r="N189" s="31" t="s">
        <v>66</v>
      </c>
      <c r="O189" s="31" t="s">
        <v>1</v>
      </c>
      <c r="P189" s="31" t="s">
        <v>28</v>
      </c>
      <c r="Q189" s="3">
        <v>40492.410000000003</v>
      </c>
      <c r="R189" s="3">
        <v>5061551.25</v>
      </c>
      <c r="S189" s="3">
        <v>-411376019</v>
      </c>
    </row>
    <row r="190" spans="1:19" ht="10.95" customHeight="1" x14ac:dyDescent="0.3">
      <c r="A190" s="30">
        <v>44979</v>
      </c>
      <c r="B190" s="98"/>
      <c r="C190" s="99"/>
      <c r="D190" s="36">
        <v>44958</v>
      </c>
      <c r="E190" s="28"/>
      <c r="F190" s="31">
        <v>42</v>
      </c>
      <c r="G190" s="31" t="s">
        <v>30</v>
      </c>
      <c r="H190" s="31" t="s">
        <v>384</v>
      </c>
      <c r="I190" s="31" t="s">
        <v>383</v>
      </c>
      <c r="J190" s="31">
        <v>15177915</v>
      </c>
      <c r="K190" s="28"/>
      <c r="L190" s="28"/>
      <c r="M190" s="31" t="s">
        <v>6</v>
      </c>
      <c r="N190" s="31" t="s">
        <v>65</v>
      </c>
      <c r="O190" s="31" t="s">
        <v>1</v>
      </c>
      <c r="P190" s="31" t="s">
        <v>28</v>
      </c>
      <c r="Q190" s="31">
        <v>139.87</v>
      </c>
      <c r="R190" s="3">
        <v>17483.75</v>
      </c>
      <c r="S190" s="3">
        <v>-411358535.25</v>
      </c>
    </row>
    <row r="191" spans="1:19" ht="10.95" customHeight="1" x14ac:dyDescent="0.3">
      <c r="A191" s="30">
        <v>44979</v>
      </c>
      <c r="B191" s="98"/>
      <c r="C191" s="99"/>
      <c r="D191" s="36">
        <v>44958</v>
      </c>
      <c r="E191" s="28"/>
      <c r="F191" s="31">
        <v>42</v>
      </c>
      <c r="G191" s="31" t="s">
        <v>30</v>
      </c>
      <c r="H191" s="31" t="s">
        <v>371</v>
      </c>
      <c r="I191" s="31" t="s">
        <v>379</v>
      </c>
      <c r="J191" s="31">
        <v>15178088</v>
      </c>
      <c r="K191" s="28"/>
      <c r="L191" s="28"/>
      <c r="M191" s="31" t="s">
        <v>67</v>
      </c>
      <c r="N191" s="31" t="s">
        <v>66</v>
      </c>
      <c r="O191" s="31" t="s">
        <v>1</v>
      </c>
      <c r="P191" s="31" t="s">
        <v>28</v>
      </c>
      <c r="Q191" s="3">
        <v>1083.8599999999999</v>
      </c>
      <c r="R191" s="3">
        <v>135482.5</v>
      </c>
      <c r="S191" s="3">
        <v>-411223052.75</v>
      </c>
    </row>
    <row r="192" spans="1:19" ht="10.95" customHeight="1" x14ac:dyDescent="0.3">
      <c r="A192" s="30">
        <v>44979</v>
      </c>
      <c r="B192" s="98"/>
      <c r="C192" s="99"/>
      <c r="D192" s="36">
        <v>44958</v>
      </c>
      <c r="E192" s="28"/>
      <c r="F192" s="31">
        <v>42</v>
      </c>
      <c r="G192" s="31" t="s">
        <v>32</v>
      </c>
      <c r="H192" s="31" t="s">
        <v>364</v>
      </c>
      <c r="I192" s="31" t="s">
        <v>378</v>
      </c>
      <c r="J192" s="31">
        <v>15178418</v>
      </c>
      <c r="K192" s="28"/>
      <c r="L192" s="28"/>
      <c r="M192" s="31" t="s">
        <v>6</v>
      </c>
      <c r="N192" s="31" t="s">
        <v>66</v>
      </c>
      <c r="O192" s="31" t="s">
        <v>1</v>
      </c>
      <c r="P192" s="31" t="s">
        <v>31</v>
      </c>
      <c r="Q192" s="3">
        <v>-26575.35</v>
      </c>
      <c r="R192" s="3">
        <v>-3321918.75</v>
      </c>
      <c r="S192" s="3">
        <v>-414544971.5</v>
      </c>
    </row>
    <row r="193" spans="1:19" ht="10.95" customHeight="1" x14ac:dyDescent="0.3">
      <c r="A193" s="30">
        <v>44979</v>
      </c>
      <c r="B193" s="98"/>
      <c r="C193" s="99"/>
      <c r="D193" s="36">
        <v>44958</v>
      </c>
      <c r="E193" s="28"/>
      <c r="F193" s="31">
        <v>42</v>
      </c>
      <c r="G193" s="31" t="s">
        <v>30</v>
      </c>
      <c r="H193" s="31" t="s">
        <v>371</v>
      </c>
      <c r="I193" s="31" t="s">
        <v>372</v>
      </c>
      <c r="J193" s="31">
        <v>15178090</v>
      </c>
      <c r="K193" s="28"/>
      <c r="L193" s="28"/>
      <c r="M193" s="31" t="s">
        <v>2413</v>
      </c>
      <c r="N193" s="31" t="s">
        <v>66</v>
      </c>
      <c r="O193" s="31" t="s">
        <v>1</v>
      </c>
      <c r="P193" s="31" t="s">
        <v>28</v>
      </c>
      <c r="Q193" s="3">
        <v>3780.93</v>
      </c>
      <c r="R193" s="3">
        <v>472616.25</v>
      </c>
      <c r="S193" s="3">
        <v>-414072355.25</v>
      </c>
    </row>
    <row r="194" spans="1:19" ht="10.95" customHeight="1" x14ac:dyDescent="0.3">
      <c r="A194" s="30">
        <v>44979</v>
      </c>
      <c r="B194" s="98"/>
      <c r="C194" s="99"/>
      <c r="D194" s="36">
        <v>44958</v>
      </c>
      <c r="E194" s="28"/>
      <c r="F194" s="31">
        <v>42</v>
      </c>
      <c r="G194" s="31" t="s">
        <v>30</v>
      </c>
      <c r="H194" s="31" t="s">
        <v>375</v>
      </c>
      <c r="I194" s="31" t="s">
        <v>374</v>
      </c>
      <c r="J194" s="31">
        <v>15178176</v>
      </c>
      <c r="K194" s="28"/>
      <c r="L194" s="28"/>
      <c r="M194" s="31" t="s">
        <v>373</v>
      </c>
      <c r="N194" s="31" t="s">
        <v>68</v>
      </c>
      <c r="O194" s="31" t="s">
        <v>1</v>
      </c>
      <c r="P194" s="31" t="s">
        <v>28</v>
      </c>
      <c r="Q194" s="3">
        <v>6059.6</v>
      </c>
      <c r="R194" s="3">
        <v>757450</v>
      </c>
      <c r="S194" s="3">
        <v>-413314905.25</v>
      </c>
    </row>
    <row r="195" spans="1:19" ht="10.95" customHeight="1" x14ac:dyDescent="0.3">
      <c r="A195" s="30">
        <v>44979</v>
      </c>
      <c r="B195" s="98"/>
      <c r="C195" s="99"/>
      <c r="D195" s="36">
        <v>44958</v>
      </c>
      <c r="E195" s="28"/>
      <c r="F195" s="31">
        <v>42</v>
      </c>
      <c r="G195" s="31" t="s">
        <v>32</v>
      </c>
      <c r="H195" s="31" t="s">
        <v>364</v>
      </c>
      <c r="I195" s="31" t="s">
        <v>376</v>
      </c>
      <c r="J195" s="31">
        <v>15178414</v>
      </c>
      <c r="K195" s="28"/>
      <c r="L195" s="28"/>
      <c r="M195" s="31" t="s">
        <v>6</v>
      </c>
      <c r="N195" s="31" t="s">
        <v>66</v>
      </c>
      <c r="O195" s="31" t="s">
        <v>1</v>
      </c>
      <c r="P195" s="31" t="s">
        <v>31</v>
      </c>
      <c r="Q195" s="3">
        <v>-2991.92</v>
      </c>
      <c r="R195" s="3">
        <v>-373990</v>
      </c>
      <c r="S195" s="3">
        <v>-413688895.25</v>
      </c>
    </row>
    <row r="196" spans="1:19" ht="10.95" customHeight="1" x14ac:dyDescent="0.3">
      <c r="A196" s="30">
        <v>44979</v>
      </c>
      <c r="B196" s="98"/>
      <c r="C196" s="99"/>
      <c r="D196" s="36">
        <v>44958</v>
      </c>
      <c r="E196" s="28"/>
      <c r="F196" s="31">
        <v>42</v>
      </c>
      <c r="G196" s="31" t="s">
        <v>32</v>
      </c>
      <c r="H196" s="31" t="s">
        <v>364</v>
      </c>
      <c r="I196" s="31" t="s">
        <v>377</v>
      </c>
      <c r="J196" s="31">
        <v>15178416</v>
      </c>
      <c r="K196" s="28"/>
      <c r="L196" s="28"/>
      <c r="M196" s="31" t="s">
        <v>373</v>
      </c>
      <c r="N196" s="31" t="s">
        <v>66</v>
      </c>
      <c r="O196" s="31" t="s">
        <v>1</v>
      </c>
      <c r="P196" s="31" t="s">
        <v>31</v>
      </c>
      <c r="Q196" s="3">
        <v>-6059.6</v>
      </c>
      <c r="R196" s="3">
        <v>-757450</v>
      </c>
      <c r="S196" s="3">
        <v>-414446345.25</v>
      </c>
    </row>
    <row r="197" spans="1:19" ht="10.95" customHeight="1" x14ac:dyDescent="0.3">
      <c r="A197" s="30">
        <v>44979</v>
      </c>
      <c r="B197" s="98"/>
      <c r="C197" s="99"/>
      <c r="D197" s="36">
        <v>44958</v>
      </c>
      <c r="E197" s="28"/>
      <c r="F197" s="31">
        <v>42</v>
      </c>
      <c r="G197" s="31" t="s">
        <v>30</v>
      </c>
      <c r="H197" s="31" t="s">
        <v>371</v>
      </c>
      <c r="I197" s="31" t="s">
        <v>370</v>
      </c>
      <c r="J197" s="31">
        <v>15178089</v>
      </c>
      <c r="K197" s="28"/>
      <c r="L197" s="28"/>
      <c r="M197" s="31" t="s">
        <v>72</v>
      </c>
      <c r="N197" s="31" t="s">
        <v>66</v>
      </c>
      <c r="O197" s="31" t="s">
        <v>1</v>
      </c>
      <c r="P197" s="31" t="s">
        <v>28</v>
      </c>
      <c r="Q197" s="3">
        <v>3151.39</v>
      </c>
      <c r="R197" s="3">
        <v>393923.75</v>
      </c>
      <c r="S197" s="3">
        <v>-414052421.5</v>
      </c>
    </row>
    <row r="198" spans="1:19" ht="10.95" customHeight="1" x14ac:dyDescent="0.3">
      <c r="A198" s="30">
        <v>44980</v>
      </c>
      <c r="B198" s="98"/>
      <c r="C198" s="99"/>
      <c r="D198" s="36">
        <v>44958</v>
      </c>
      <c r="E198" s="28"/>
      <c r="F198" s="31">
        <v>42</v>
      </c>
      <c r="G198" s="31" t="s">
        <v>30</v>
      </c>
      <c r="H198" s="31" t="s">
        <v>368</v>
      </c>
      <c r="I198" s="31" t="s">
        <v>367</v>
      </c>
      <c r="J198" s="31">
        <v>15178304</v>
      </c>
      <c r="K198" s="28"/>
      <c r="L198" s="28"/>
      <c r="M198" s="31" t="s">
        <v>2414</v>
      </c>
      <c r="N198" s="31" t="s">
        <v>66</v>
      </c>
      <c r="O198" s="31" t="s">
        <v>1</v>
      </c>
      <c r="P198" s="31" t="s">
        <v>28</v>
      </c>
      <c r="Q198" s="3">
        <v>3433.67</v>
      </c>
      <c r="R198" s="3">
        <v>429208.75</v>
      </c>
      <c r="S198" s="3">
        <v>-413623212.75</v>
      </c>
    </row>
    <row r="199" spans="1:19" ht="10.95" customHeight="1" x14ac:dyDescent="0.3">
      <c r="A199" s="30">
        <v>44980</v>
      </c>
      <c r="B199" s="98"/>
      <c r="C199" s="99"/>
      <c r="D199" s="36">
        <v>44958</v>
      </c>
      <c r="E199" s="28"/>
      <c r="F199" s="31">
        <v>42</v>
      </c>
      <c r="G199" s="31" t="s">
        <v>30</v>
      </c>
      <c r="H199" s="31" t="s">
        <v>368</v>
      </c>
      <c r="I199" s="31" t="s">
        <v>369</v>
      </c>
      <c r="J199" s="31">
        <v>15178305</v>
      </c>
      <c r="K199" s="28"/>
      <c r="L199" s="28"/>
      <c r="M199" s="31" t="s">
        <v>2414</v>
      </c>
      <c r="N199" s="31" t="s">
        <v>68</v>
      </c>
      <c r="O199" s="31" t="s">
        <v>1</v>
      </c>
      <c r="P199" s="31" t="s">
        <v>28</v>
      </c>
      <c r="Q199" s="31">
        <v>551.29</v>
      </c>
      <c r="R199" s="3">
        <v>68911.25</v>
      </c>
      <c r="S199" s="3">
        <v>-413554301.5</v>
      </c>
    </row>
    <row r="200" spans="1:19" ht="10.95" customHeight="1" x14ac:dyDescent="0.3">
      <c r="A200" s="30">
        <v>44980</v>
      </c>
      <c r="B200" s="98"/>
      <c r="C200" s="99"/>
      <c r="D200" s="36">
        <v>44958</v>
      </c>
      <c r="E200" s="28"/>
      <c r="F200" s="31">
        <v>42</v>
      </c>
      <c r="G200" s="31" t="s">
        <v>32</v>
      </c>
      <c r="H200" s="31" t="s">
        <v>573</v>
      </c>
      <c r="I200" s="31" t="s">
        <v>592</v>
      </c>
      <c r="J200" s="31">
        <v>15262023</v>
      </c>
      <c r="K200" s="28"/>
      <c r="L200" s="28"/>
      <c r="M200" s="31" t="s">
        <v>67</v>
      </c>
      <c r="N200" s="31" t="s">
        <v>64</v>
      </c>
      <c r="O200" s="31" t="s">
        <v>1</v>
      </c>
      <c r="P200" s="31" t="s">
        <v>31</v>
      </c>
      <c r="Q200" s="31">
        <v>-941.88</v>
      </c>
      <c r="R200" s="3">
        <v>-117735</v>
      </c>
      <c r="S200" s="3">
        <v>-413672036.5</v>
      </c>
    </row>
    <row r="201" spans="1:19" ht="10.95" customHeight="1" x14ac:dyDescent="0.3">
      <c r="A201" s="30">
        <v>44980</v>
      </c>
      <c r="B201" s="98"/>
      <c r="C201" s="99"/>
      <c r="D201" s="36">
        <v>44958</v>
      </c>
      <c r="E201" s="28"/>
      <c r="F201" s="31">
        <v>42</v>
      </c>
      <c r="G201" s="31" t="s">
        <v>30</v>
      </c>
      <c r="H201" s="31" t="s">
        <v>366</v>
      </c>
      <c r="I201" s="31" t="s">
        <v>365</v>
      </c>
      <c r="J201" s="31">
        <v>15178486</v>
      </c>
      <c r="K201" s="28"/>
      <c r="L201" s="28"/>
      <c r="M201" s="31" t="s">
        <v>6</v>
      </c>
      <c r="N201" s="31" t="s">
        <v>66</v>
      </c>
      <c r="O201" s="31" t="s">
        <v>1</v>
      </c>
      <c r="P201" s="31" t="s">
        <v>28</v>
      </c>
      <c r="Q201" s="3">
        <v>1109.3599999999999</v>
      </c>
      <c r="R201" s="3">
        <v>138670</v>
      </c>
      <c r="S201" s="3">
        <v>-413533366.5</v>
      </c>
    </row>
    <row r="202" spans="1:19" ht="10.95" customHeight="1" x14ac:dyDescent="0.3">
      <c r="A202" s="30">
        <v>44980</v>
      </c>
      <c r="B202" s="98"/>
      <c r="C202" s="99"/>
      <c r="D202" s="36">
        <v>44958</v>
      </c>
      <c r="E202" s="28"/>
      <c r="F202" s="31">
        <v>42</v>
      </c>
      <c r="G202" s="31" t="s">
        <v>32</v>
      </c>
      <c r="H202" s="31" t="s">
        <v>364</v>
      </c>
      <c r="I202" s="31" t="s">
        <v>363</v>
      </c>
      <c r="J202" s="31">
        <v>15178415</v>
      </c>
      <c r="K202" s="28"/>
      <c r="L202" s="28"/>
      <c r="M202" s="31" t="s">
        <v>2414</v>
      </c>
      <c r="N202" s="31" t="s">
        <v>66</v>
      </c>
      <c r="O202" s="31" t="s">
        <v>1</v>
      </c>
      <c r="P202" s="31" t="s">
        <v>31</v>
      </c>
      <c r="Q202" s="3">
        <v>-3984.96</v>
      </c>
      <c r="R202" s="3">
        <v>-498120</v>
      </c>
      <c r="S202" s="3">
        <v>-414031486.5</v>
      </c>
    </row>
    <row r="203" spans="1:19" ht="10.95" customHeight="1" x14ac:dyDescent="0.3">
      <c r="A203" s="30">
        <v>44981</v>
      </c>
      <c r="B203" s="100">
        <v>44981</v>
      </c>
      <c r="C203" s="101"/>
      <c r="D203" s="36">
        <v>44958</v>
      </c>
      <c r="E203" s="28"/>
      <c r="F203" s="31" t="s">
        <v>117</v>
      </c>
      <c r="G203" s="31" t="s">
        <v>116</v>
      </c>
      <c r="H203" s="31" t="s">
        <v>2415</v>
      </c>
      <c r="I203" s="31" t="s">
        <v>591</v>
      </c>
      <c r="J203" s="31">
        <v>15282037</v>
      </c>
      <c r="K203" s="28"/>
      <c r="L203" s="28"/>
      <c r="M203" s="28"/>
      <c r="N203" s="31" t="s">
        <v>57</v>
      </c>
      <c r="O203" s="31" t="s">
        <v>1</v>
      </c>
      <c r="P203" s="31" t="s">
        <v>31</v>
      </c>
      <c r="Q203" s="3">
        <v>-9050</v>
      </c>
      <c r="R203" s="3">
        <v>-1132665.83</v>
      </c>
      <c r="S203" s="3">
        <v>-415164152.33999997</v>
      </c>
    </row>
    <row r="204" spans="1:19" ht="10.95" customHeight="1" x14ac:dyDescent="0.3">
      <c r="A204" s="30">
        <v>44981</v>
      </c>
      <c r="B204" s="100">
        <v>44981</v>
      </c>
      <c r="C204" s="101"/>
      <c r="D204" s="36">
        <v>44958</v>
      </c>
      <c r="E204" s="28"/>
      <c r="F204" s="31" t="s">
        <v>117</v>
      </c>
      <c r="G204" s="31" t="s">
        <v>116</v>
      </c>
      <c r="H204" s="31" t="s">
        <v>2415</v>
      </c>
      <c r="I204" s="31" t="s">
        <v>591</v>
      </c>
      <c r="J204" s="31">
        <v>15282037</v>
      </c>
      <c r="K204" s="28"/>
      <c r="L204" s="28"/>
      <c r="M204" s="28"/>
      <c r="N204" s="31" t="s">
        <v>57</v>
      </c>
      <c r="O204" s="31" t="s">
        <v>1</v>
      </c>
      <c r="P204" s="31" t="s">
        <v>31</v>
      </c>
      <c r="Q204" s="3">
        <v>-4284.5200000000004</v>
      </c>
      <c r="R204" s="3">
        <v>-536235.29</v>
      </c>
      <c r="S204" s="3">
        <v>-415700387.63</v>
      </c>
    </row>
    <row r="205" spans="1:19" ht="10.95" customHeight="1" x14ac:dyDescent="0.3">
      <c r="A205" s="30">
        <v>44981</v>
      </c>
      <c r="B205" s="100">
        <v>44981</v>
      </c>
      <c r="C205" s="101"/>
      <c r="D205" s="36">
        <v>44958</v>
      </c>
      <c r="E205" s="28"/>
      <c r="F205" s="31" t="s">
        <v>117</v>
      </c>
      <c r="G205" s="31" t="s">
        <v>116</v>
      </c>
      <c r="H205" s="31" t="s">
        <v>2416</v>
      </c>
      <c r="I205" s="31" t="s">
        <v>2417</v>
      </c>
      <c r="J205" s="31">
        <v>15282038</v>
      </c>
      <c r="K205" s="28"/>
      <c r="L205" s="28"/>
      <c r="M205" s="28"/>
      <c r="N205" s="31" t="s">
        <v>57</v>
      </c>
      <c r="O205" s="31" t="s">
        <v>1</v>
      </c>
      <c r="P205" s="31" t="s">
        <v>28</v>
      </c>
      <c r="Q205" s="3">
        <v>9050</v>
      </c>
      <c r="R205" s="3">
        <v>1132665.83</v>
      </c>
      <c r="S205" s="3">
        <v>-414567721.80000001</v>
      </c>
    </row>
    <row r="206" spans="1:19" ht="10.95" customHeight="1" x14ac:dyDescent="0.3">
      <c r="A206" s="30">
        <v>44981</v>
      </c>
      <c r="B206" s="100">
        <v>44981</v>
      </c>
      <c r="C206" s="101"/>
      <c r="D206" s="36">
        <v>44958</v>
      </c>
      <c r="E206" s="28"/>
      <c r="F206" s="31" t="s">
        <v>117</v>
      </c>
      <c r="G206" s="31" t="s">
        <v>116</v>
      </c>
      <c r="H206" s="31" t="s">
        <v>2418</v>
      </c>
      <c r="I206" s="31" t="s">
        <v>2419</v>
      </c>
      <c r="J206" s="31">
        <v>15282042</v>
      </c>
      <c r="K206" s="28"/>
      <c r="L206" s="28"/>
      <c r="M206" s="28"/>
      <c r="N206" s="31" t="s">
        <v>57</v>
      </c>
      <c r="O206" s="31" t="s">
        <v>1</v>
      </c>
      <c r="P206" s="31" t="s">
        <v>28</v>
      </c>
      <c r="Q206" s="3">
        <v>4284.5200000000004</v>
      </c>
      <c r="R206" s="3">
        <v>536235.29</v>
      </c>
      <c r="S206" s="3">
        <v>-414031486.5</v>
      </c>
    </row>
    <row r="207" spans="1:19" ht="10.95" customHeight="1" x14ac:dyDescent="0.3">
      <c r="A207" s="30">
        <v>44981</v>
      </c>
      <c r="B207" s="100">
        <v>44981</v>
      </c>
      <c r="C207" s="101"/>
      <c r="D207" s="36">
        <v>44958</v>
      </c>
      <c r="E207" s="28"/>
      <c r="F207" s="31" t="s">
        <v>117</v>
      </c>
      <c r="G207" s="31" t="s">
        <v>116</v>
      </c>
      <c r="H207" s="31" t="s">
        <v>2420</v>
      </c>
      <c r="I207" s="31" t="s">
        <v>571</v>
      </c>
      <c r="J207" s="31">
        <v>15282040</v>
      </c>
      <c r="K207" s="28"/>
      <c r="L207" s="28"/>
      <c r="M207" s="28"/>
      <c r="N207" s="31" t="s">
        <v>57</v>
      </c>
      <c r="O207" s="31" t="s">
        <v>1</v>
      </c>
      <c r="P207" s="31" t="s">
        <v>31</v>
      </c>
      <c r="Q207" s="3">
        <v>-9050</v>
      </c>
      <c r="R207" s="3">
        <v>-1132665.83</v>
      </c>
      <c r="S207" s="3">
        <v>-415164152.33999997</v>
      </c>
    </row>
    <row r="208" spans="1:19" ht="10.95" customHeight="1" x14ac:dyDescent="0.3">
      <c r="A208" s="30">
        <v>44981</v>
      </c>
      <c r="B208" s="100">
        <v>44981</v>
      </c>
      <c r="C208" s="101"/>
      <c r="D208" s="36">
        <v>44958</v>
      </c>
      <c r="E208" s="28"/>
      <c r="F208" s="31" t="s">
        <v>117</v>
      </c>
      <c r="G208" s="31" t="s">
        <v>116</v>
      </c>
      <c r="H208" s="31" t="s">
        <v>2420</v>
      </c>
      <c r="I208" s="31" t="s">
        <v>571</v>
      </c>
      <c r="J208" s="31">
        <v>15282040</v>
      </c>
      <c r="K208" s="28"/>
      <c r="L208" s="28"/>
      <c r="M208" s="28"/>
      <c r="N208" s="31" t="s">
        <v>57</v>
      </c>
      <c r="O208" s="31" t="s">
        <v>1</v>
      </c>
      <c r="P208" s="31" t="s">
        <v>31</v>
      </c>
      <c r="Q208" s="3">
        <v>-4284.5200000000004</v>
      </c>
      <c r="R208" s="3">
        <v>-536235.29</v>
      </c>
      <c r="S208" s="3">
        <v>-415700387.63</v>
      </c>
    </row>
    <row r="209" spans="1:19" ht="10.95" customHeight="1" x14ac:dyDescent="0.3">
      <c r="A209" s="30">
        <v>44981</v>
      </c>
      <c r="B209" s="100">
        <v>44981</v>
      </c>
      <c r="C209" s="101"/>
      <c r="D209" s="36">
        <v>44958</v>
      </c>
      <c r="E209" s="28"/>
      <c r="F209" s="31" t="s">
        <v>117</v>
      </c>
      <c r="G209" s="31" t="s">
        <v>116</v>
      </c>
      <c r="H209" s="31" t="s">
        <v>2418</v>
      </c>
      <c r="I209" s="31" t="s">
        <v>2419</v>
      </c>
      <c r="J209" s="31">
        <v>15282042</v>
      </c>
      <c r="K209" s="28"/>
      <c r="L209" s="28"/>
      <c r="M209" s="28"/>
      <c r="N209" s="31" t="s">
        <v>57</v>
      </c>
      <c r="O209" s="31" t="s">
        <v>1</v>
      </c>
      <c r="P209" s="31" t="s">
        <v>28</v>
      </c>
      <c r="Q209" s="3">
        <v>9050</v>
      </c>
      <c r="R209" s="3">
        <v>1132665.83</v>
      </c>
      <c r="S209" s="3">
        <v>-414567721.80000001</v>
      </c>
    </row>
    <row r="210" spans="1:19" ht="10.95" customHeight="1" x14ac:dyDescent="0.3">
      <c r="A210" s="30">
        <v>44981</v>
      </c>
      <c r="B210" s="100">
        <v>44981</v>
      </c>
      <c r="C210" s="101"/>
      <c r="D210" s="36">
        <v>44958</v>
      </c>
      <c r="E210" s="28"/>
      <c r="F210" s="31" t="s">
        <v>117</v>
      </c>
      <c r="G210" s="31" t="s">
        <v>116</v>
      </c>
      <c r="H210" s="31" t="s">
        <v>2416</v>
      </c>
      <c r="I210" s="31" t="s">
        <v>2417</v>
      </c>
      <c r="J210" s="31">
        <v>15282038</v>
      </c>
      <c r="K210" s="28"/>
      <c r="L210" s="28"/>
      <c r="M210" s="28"/>
      <c r="N210" s="31" t="s">
        <v>57</v>
      </c>
      <c r="O210" s="31" t="s">
        <v>1</v>
      </c>
      <c r="P210" s="31" t="s">
        <v>28</v>
      </c>
      <c r="Q210" s="3">
        <v>4284.5200000000004</v>
      </c>
      <c r="R210" s="3">
        <v>536235.29</v>
      </c>
      <c r="S210" s="3">
        <v>-414031486.5</v>
      </c>
    </row>
    <row r="211" spans="1:19" ht="10.95" customHeight="1" x14ac:dyDescent="0.3">
      <c r="A211" s="30">
        <v>44981</v>
      </c>
      <c r="B211" s="98"/>
      <c r="C211" s="99"/>
      <c r="D211" s="36">
        <v>44958</v>
      </c>
      <c r="E211" s="28"/>
      <c r="F211" s="31">
        <v>42</v>
      </c>
      <c r="G211" s="31" t="s">
        <v>30</v>
      </c>
      <c r="H211" s="31" t="s">
        <v>356</v>
      </c>
      <c r="I211" s="31" t="s">
        <v>355</v>
      </c>
      <c r="J211" s="31">
        <v>15179208</v>
      </c>
      <c r="K211" s="28"/>
      <c r="L211" s="28"/>
      <c r="M211" s="31" t="s">
        <v>12</v>
      </c>
      <c r="N211" s="31" t="s">
        <v>66</v>
      </c>
      <c r="O211" s="31" t="s">
        <v>1</v>
      </c>
      <c r="P211" s="31" t="s">
        <v>28</v>
      </c>
      <c r="Q211" s="31">
        <v>901.98</v>
      </c>
      <c r="R211" s="3">
        <v>112888.61</v>
      </c>
      <c r="S211" s="3">
        <v>-413918597.88999999</v>
      </c>
    </row>
    <row r="212" spans="1:19" ht="10.95" customHeight="1" x14ac:dyDescent="0.3">
      <c r="A212" s="30">
        <v>44981</v>
      </c>
      <c r="B212" s="98"/>
      <c r="C212" s="99"/>
      <c r="D212" s="36">
        <v>44958</v>
      </c>
      <c r="E212" s="28"/>
      <c r="F212" s="31">
        <v>42</v>
      </c>
      <c r="G212" s="31" t="s">
        <v>30</v>
      </c>
      <c r="H212" s="31" t="s">
        <v>356</v>
      </c>
      <c r="I212" s="31" t="s">
        <v>358</v>
      </c>
      <c r="J212" s="31">
        <v>15179209</v>
      </c>
      <c r="K212" s="28"/>
      <c r="L212" s="28"/>
      <c r="M212" s="31" t="s">
        <v>357</v>
      </c>
      <c r="N212" s="31" t="s">
        <v>66</v>
      </c>
      <c r="O212" s="31" t="s">
        <v>1</v>
      </c>
      <c r="P212" s="31" t="s">
        <v>28</v>
      </c>
      <c r="Q212" s="3">
        <v>2032.9</v>
      </c>
      <c r="R212" s="3">
        <v>254430.54</v>
      </c>
      <c r="S212" s="3">
        <v>-413664167.35000002</v>
      </c>
    </row>
    <row r="213" spans="1:19" ht="10.95" customHeight="1" x14ac:dyDescent="0.3">
      <c r="A213" s="30">
        <v>44981</v>
      </c>
      <c r="B213" s="98"/>
      <c r="C213" s="99"/>
      <c r="D213" s="36">
        <v>44958</v>
      </c>
      <c r="E213" s="28"/>
      <c r="F213" s="31">
        <v>42</v>
      </c>
      <c r="G213" s="31" t="s">
        <v>30</v>
      </c>
      <c r="H213" s="31" t="s">
        <v>356</v>
      </c>
      <c r="I213" s="31" t="s">
        <v>359</v>
      </c>
      <c r="J213" s="31">
        <v>15179210</v>
      </c>
      <c r="K213" s="28"/>
      <c r="L213" s="28"/>
      <c r="M213" s="31" t="s">
        <v>16</v>
      </c>
      <c r="N213" s="31" t="s">
        <v>66</v>
      </c>
      <c r="O213" s="31" t="s">
        <v>1</v>
      </c>
      <c r="P213" s="31" t="s">
        <v>28</v>
      </c>
      <c r="Q213" s="3">
        <v>5568</v>
      </c>
      <c r="R213" s="3">
        <v>696871.09</v>
      </c>
      <c r="S213" s="3">
        <v>-412967296.25999999</v>
      </c>
    </row>
    <row r="214" spans="1:19" ht="10.95" customHeight="1" x14ac:dyDescent="0.3">
      <c r="A214" s="30">
        <v>44981</v>
      </c>
      <c r="B214" s="98"/>
      <c r="C214" s="99"/>
      <c r="D214" s="36">
        <v>44958</v>
      </c>
      <c r="E214" s="28"/>
      <c r="F214" s="31">
        <v>42</v>
      </c>
      <c r="G214" s="31" t="s">
        <v>30</v>
      </c>
      <c r="H214" s="31" t="s">
        <v>356</v>
      </c>
      <c r="I214" s="31" t="s">
        <v>360</v>
      </c>
      <c r="J214" s="31">
        <v>15179213</v>
      </c>
      <c r="K214" s="28"/>
      <c r="L214" s="28"/>
      <c r="M214" s="31" t="s">
        <v>139</v>
      </c>
      <c r="N214" s="31" t="s">
        <v>66</v>
      </c>
      <c r="O214" s="31" t="s">
        <v>1</v>
      </c>
      <c r="P214" s="31" t="s">
        <v>28</v>
      </c>
      <c r="Q214" s="3">
        <v>12457.71</v>
      </c>
      <c r="R214" s="3">
        <v>1559162.7</v>
      </c>
      <c r="S214" s="3">
        <v>-411408133.56</v>
      </c>
    </row>
    <row r="215" spans="1:19" ht="10.95" customHeight="1" x14ac:dyDescent="0.3">
      <c r="A215" s="30">
        <v>44981</v>
      </c>
      <c r="B215" s="98"/>
      <c r="C215" s="99"/>
      <c r="D215" s="36">
        <v>44958</v>
      </c>
      <c r="E215" s="28"/>
      <c r="F215" s="31">
        <v>42</v>
      </c>
      <c r="G215" s="31" t="s">
        <v>30</v>
      </c>
      <c r="H215" s="31" t="s">
        <v>356</v>
      </c>
      <c r="I215" s="31" t="s">
        <v>362</v>
      </c>
      <c r="J215" s="31">
        <v>15179214</v>
      </c>
      <c r="K215" s="28"/>
      <c r="L215" s="28"/>
      <c r="M215" s="31" t="s">
        <v>72</v>
      </c>
      <c r="N215" s="31" t="s">
        <v>66</v>
      </c>
      <c r="O215" s="31" t="s">
        <v>1</v>
      </c>
      <c r="P215" s="31" t="s">
        <v>28</v>
      </c>
      <c r="Q215" s="3">
        <v>17007.36</v>
      </c>
      <c r="R215" s="3">
        <v>2128580.73</v>
      </c>
      <c r="S215" s="3">
        <v>-409279552.82999998</v>
      </c>
    </row>
    <row r="216" spans="1:19" ht="10.95" customHeight="1" x14ac:dyDescent="0.3">
      <c r="A216" s="30">
        <v>44981</v>
      </c>
      <c r="B216" s="98"/>
      <c r="C216" s="99"/>
      <c r="D216" s="36">
        <v>44958</v>
      </c>
      <c r="E216" s="28"/>
      <c r="F216" s="31">
        <v>42</v>
      </c>
      <c r="G216" s="31" t="s">
        <v>30</v>
      </c>
      <c r="H216" s="31" t="s">
        <v>356</v>
      </c>
      <c r="I216" s="31" t="s">
        <v>361</v>
      </c>
      <c r="J216" s="31">
        <v>15179217</v>
      </c>
      <c r="K216" s="28"/>
      <c r="L216" s="28"/>
      <c r="M216" s="31" t="s">
        <v>72</v>
      </c>
      <c r="N216" s="31" t="s">
        <v>68</v>
      </c>
      <c r="O216" s="31" t="s">
        <v>1</v>
      </c>
      <c r="P216" s="31" t="s">
        <v>28</v>
      </c>
      <c r="Q216" s="3">
        <v>4666.21</v>
      </c>
      <c r="R216" s="3">
        <v>584006.26</v>
      </c>
      <c r="S216" s="3">
        <v>-408695546.56999999</v>
      </c>
    </row>
    <row r="217" spans="1:19" ht="10.95" customHeight="1" x14ac:dyDescent="0.3">
      <c r="A217" s="30">
        <v>44981</v>
      </c>
      <c r="B217" s="98"/>
      <c r="C217" s="99"/>
      <c r="D217" s="36">
        <v>44958</v>
      </c>
      <c r="E217" s="28"/>
      <c r="F217" s="31">
        <v>42</v>
      </c>
      <c r="G217" s="31" t="s">
        <v>30</v>
      </c>
      <c r="H217" s="31" t="s">
        <v>354</v>
      </c>
      <c r="I217" s="31" t="s">
        <v>353</v>
      </c>
      <c r="J217" s="31">
        <v>15179215</v>
      </c>
      <c r="K217" s="28"/>
      <c r="L217" s="28"/>
      <c r="M217" s="31" t="s">
        <v>352</v>
      </c>
      <c r="N217" s="31" t="s">
        <v>65</v>
      </c>
      <c r="O217" s="31" t="s">
        <v>1</v>
      </c>
      <c r="P217" s="31" t="s">
        <v>28</v>
      </c>
      <c r="Q217" s="3">
        <v>29523.9</v>
      </c>
      <c r="R217" s="3">
        <v>3695106.38</v>
      </c>
      <c r="S217" s="3">
        <v>-405000440.19</v>
      </c>
    </row>
    <row r="218" spans="1:19" ht="10.95" customHeight="1" x14ac:dyDescent="0.3">
      <c r="A218" s="30">
        <v>44981</v>
      </c>
      <c r="B218" s="98"/>
      <c r="C218" s="99"/>
      <c r="D218" s="36">
        <v>44958</v>
      </c>
      <c r="E218" s="28"/>
      <c r="F218" s="31">
        <v>42</v>
      </c>
      <c r="G218" s="31" t="s">
        <v>32</v>
      </c>
      <c r="H218" s="31" t="s">
        <v>573</v>
      </c>
      <c r="I218" s="31" t="s">
        <v>580</v>
      </c>
      <c r="J218" s="31">
        <v>15262032</v>
      </c>
      <c r="K218" s="28"/>
      <c r="L218" s="28"/>
      <c r="M218" s="31" t="s">
        <v>74</v>
      </c>
      <c r="N218" s="31" t="s">
        <v>66</v>
      </c>
      <c r="O218" s="31" t="s">
        <v>1</v>
      </c>
      <c r="P218" s="31" t="s">
        <v>31</v>
      </c>
      <c r="Q218" s="3">
        <v>-5609.93</v>
      </c>
      <c r="R218" s="3">
        <v>-702118.9</v>
      </c>
      <c r="S218" s="3">
        <v>-405702559.08999997</v>
      </c>
    </row>
    <row r="219" spans="1:19" ht="10.95" customHeight="1" x14ac:dyDescent="0.3">
      <c r="A219" s="30">
        <v>44981</v>
      </c>
      <c r="B219" s="98"/>
      <c r="C219" s="99"/>
      <c r="D219" s="36">
        <v>44958</v>
      </c>
      <c r="E219" s="28"/>
      <c r="F219" s="31">
        <v>42</v>
      </c>
      <c r="G219" s="31" t="s">
        <v>32</v>
      </c>
      <c r="H219" s="31" t="s">
        <v>573</v>
      </c>
      <c r="I219" s="31" t="s">
        <v>581</v>
      </c>
      <c r="J219" s="31">
        <v>15262034</v>
      </c>
      <c r="K219" s="28"/>
      <c r="L219" s="28"/>
      <c r="M219" s="31" t="s">
        <v>72</v>
      </c>
      <c r="N219" s="31" t="s">
        <v>66</v>
      </c>
      <c r="O219" s="31" t="s">
        <v>1</v>
      </c>
      <c r="P219" s="31" t="s">
        <v>31</v>
      </c>
      <c r="Q219" s="3">
        <v>-7520.99</v>
      </c>
      <c r="R219" s="3">
        <v>-941300.38</v>
      </c>
      <c r="S219" s="3">
        <v>-406643859.47000003</v>
      </c>
    </row>
    <row r="220" spans="1:19" ht="10.95" customHeight="1" x14ac:dyDescent="0.3">
      <c r="A220" s="30">
        <v>44981</v>
      </c>
      <c r="B220" s="98"/>
      <c r="C220" s="99"/>
      <c r="D220" s="36">
        <v>44958</v>
      </c>
      <c r="E220" s="28"/>
      <c r="F220" s="31">
        <v>42</v>
      </c>
      <c r="G220" s="31" t="s">
        <v>32</v>
      </c>
      <c r="H220" s="31" t="s">
        <v>573</v>
      </c>
      <c r="I220" s="31" t="s">
        <v>590</v>
      </c>
      <c r="J220" s="31">
        <v>15262036</v>
      </c>
      <c r="K220" s="28"/>
      <c r="L220" s="28"/>
      <c r="M220" s="31" t="s">
        <v>71</v>
      </c>
      <c r="N220" s="31" t="s">
        <v>66</v>
      </c>
      <c r="O220" s="31" t="s">
        <v>1</v>
      </c>
      <c r="P220" s="31" t="s">
        <v>31</v>
      </c>
      <c r="Q220" s="3">
        <v>-13758.11</v>
      </c>
      <c r="R220" s="3">
        <v>-1721916.15</v>
      </c>
      <c r="S220" s="3">
        <v>-408365775.62</v>
      </c>
    </row>
    <row r="221" spans="1:19" ht="10.95" customHeight="1" x14ac:dyDescent="0.3">
      <c r="A221" s="30">
        <v>44981</v>
      </c>
      <c r="B221" s="98"/>
      <c r="C221" s="99"/>
      <c r="D221" s="36">
        <v>44958</v>
      </c>
      <c r="E221" s="28"/>
      <c r="F221" s="31">
        <v>42</v>
      </c>
      <c r="G221" s="31" t="s">
        <v>32</v>
      </c>
      <c r="H221" s="31" t="s">
        <v>573</v>
      </c>
      <c r="I221" s="31" t="s">
        <v>589</v>
      </c>
      <c r="J221" s="31">
        <v>15262043</v>
      </c>
      <c r="K221" s="28"/>
      <c r="L221" s="28"/>
      <c r="M221" s="31" t="s">
        <v>110</v>
      </c>
      <c r="N221" s="31" t="s">
        <v>68</v>
      </c>
      <c r="O221" s="31" t="s">
        <v>1</v>
      </c>
      <c r="P221" s="31" t="s">
        <v>31</v>
      </c>
      <c r="Q221" s="31">
        <v>-164.14</v>
      </c>
      <c r="R221" s="3">
        <v>-20543.18</v>
      </c>
      <c r="S221" s="3">
        <v>-408386318.80000001</v>
      </c>
    </row>
    <row r="222" spans="1:19" ht="10.95" customHeight="1" x14ac:dyDescent="0.3">
      <c r="A222" s="30">
        <v>44981</v>
      </c>
      <c r="B222" s="98"/>
      <c r="C222" s="99"/>
      <c r="D222" s="36">
        <v>44958</v>
      </c>
      <c r="E222" s="28"/>
      <c r="F222" s="31">
        <v>42</v>
      </c>
      <c r="G222" s="31" t="s">
        <v>32</v>
      </c>
      <c r="H222" s="31" t="s">
        <v>573</v>
      </c>
      <c r="I222" s="31" t="s">
        <v>588</v>
      </c>
      <c r="J222" s="31">
        <v>15262044</v>
      </c>
      <c r="K222" s="28"/>
      <c r="L222" s="28"/>
      <c r="M222" s="31" t="s">
        <v>75</v>
      </c>
      <c r="N222" s="31" t="s">
        <v>68</v>
      </c>
      <c r="O222" s="31" t="s">
        <v>1</v>
      </c>
      <c r="P222" s="31" t="s">
        <v>31</v>
      </c>
      <c r="Q222" s="31">
        <v>-685.45</v>
      </c>
      <c r="R222" s="3">
        <v>-85788.49</v>
      </c>
      <c r="S222" s="3">
        <v>-408472107.29000002</v>
      </c>
    </row>
    <row r="223" spans="1:19" ht="10.95" customHeight="1" x14ac:dyDescent="0.3">
      <c r="A223" s="30">
        <v>44981</v>
      </c>
      <c r="B223" s="98"/>
      <c r="C223" s="99"/>
      <c r="D223" s="36">
        <v>44958</v>
      </c>
      <c r="E223" s="28"/>
      <c r="F223" s="31">
        <v>42</v>
      </c>
      <c r="G223" s="31" t="s">
        <v>32</v>
      </c>
      <c r="H223" s="31" t="s">
        <v>585</v>
      </c>
      <c r="I223" s="31" t="s">
        <v>587</v>
      </c>
      <c r="J223" s="31">
        <v>15262026</v>
      </c>
      <c r="K223" s="28"/>
      <c r="L223" s="28"/>
      <c r="M223" s="31" t="s">
        <v>586</v>
      </c>
      <c r="N223" s="31" t="s">
        <v>66</v>
      </c>
      <c r="O223" s="31" t="s">
        <v>1</v>
      </c>
      <c r="P223" s="31" t="s">
        <v>31</v>
      </c>
      <c r="Q223" s="3">
        <v>-1280.01</v>
      </c>
      <c r="R223" s="3">
        <v>-160201.5</v>
      </c>
      <c r="S223" s="3">
        <v>-408632308.79000002</v>
      </c>
    </row>
    <row r="224" spans="1:19" ht="10.95" customHeight="1" x14ac:dyDescent="0.3">
      <c r="A224" s="30">
        <v>44981</v>
      </c>
      <c r="B224" s="98"/>
      <c r="C224" s="99"/>
      <c r="D224" s="36">
        <v>44958</v>
      </c>
      <c r="E224" s="28"/>
      <c r="F224" s="31">
        <v>42</v>
      </c>
      <c r="G224" s="31" t="s">
        <v>32</v>
      </c>
      <c r="H224" s="31" t="s">
        <v>585</v>
      </c>
      <c r="I224" s="31" t="s">
        <v>584</v>
      </c>
      <c r="J224" s="31">
        <v>15262040</v>
      </c>
      <c r="K224" s="28"/>
      <c r="L224" s="28"/>
      <c r="M224" s="31" t="s">
        <v>67</v>
      </c>
      <c r="N224" s="31" t="s">
        <v>66</v>
      </c>
      <c r="O224" s="31" t="s">
        <v>1</v>
      </c>
      <c r="P224" s="31" t="s">
        <v>31</v>
      </c>
      <c r="Q224" s="3">
        <v>-30713.02</v>
      </c>
      <c r="R224" s="3">
        <v>-3843932.42</v>
      </c>
      <c r="S224" s="3">
        <v>-412476241.20999998</v>
      </c>
    </row>
    <row r="225" spans="1:19" ht="10.95" customHeight="1" x14ac:dyDescent="0.3">
      <c r="A225" s="30">
        <v>44981</v>
      </c>
      <c r="B225" s="98"/>
      <c r="C225" s="99"/>
      <c r="D225" s="36">
        <v>44958</v>
      </c>
      <c r="E225" s="28"/>
      <c r="F225" s="31">
        <v>42</v>
      </c>
      <c r="G225" s="31" t="s">
        <v>32</v>
      </c>
      <c r="H225" s="31" t="s">
        <v>583</v>
      </c>
      <c r="I225" s="31" t="s">
        <v>582</v>
      </c>
      <c r="J225" s="31">
        <v>15262041</v>
      </c>
      <c r="K225" s="28"/>
      <c r="L225" s="28"/>
      <c r="M225" s="31" t="s">
        <v>71</v>
      </c>
      <c r="N225" s="31" t="s">
        <v>66</v>
      </c>
      <c r="O225" s="31" t="s">
        <v>1</v>
      </c>
      <c r="P225" s="31" t="s">
        <v>31</v>
      </c>
      <c r="Q225" s="3">
        <v>-39196.68</v>
      </c>
      <c r="R225" s="3">
        <v>-4905717.1500000004</v>
      </c>
      <c r="S225" s="3">
        <v>-417381958.36000001</v>
      </c>
    </row>
    <row r="226" spans="1:19" ht="10.95" customHeight="1" x14ac:dyDescent="0.3">
      <c r="A226" s="30">
        <v>44984</v>
      </c>
      <c r="B226" s="98"/>
      <c r="C226" s="99"/>
      <c r="D226" s="36">
        <v>44958</v>
      </c>
      <c r="E226" s="28"/>
      <c r="F226" s="31">
        <v>42</v>
      </c>
      <c r="G226" s="31" t="s">
        <v>32</v>
      </c>
      <c r="H226" s="31" t="s">
        <v>573</v>
      </c>
      <c r="I226" s="31" t="s">
        <v>574</v>
      </c>
      <c r="J226" s="31">
        <v>15262028</v>
      </c>
      <c r="K226" s="28"/>
      <c r="L226" s="28"/>
      <c r="M226" s="31" t="s">
        <v>71</v>
      </c>
      <c r="N226" s="31" t="s">
        <v>66</v>
      </c>
      <c r="O226" s="31" t="s">
        <v>1</v>
      </c>
      <c r="P226" s="31" t="s">
        <v>31</v>
      </c>
      <c r="Q226" s="3">
        <v>-1643.92</v>
      </c>
      <c r="R226" s="3">
        <v>-205747.18</v>
      </c>
      <c r="S226" s="3">
        <v>-417587705.54000002</v>
      </c>
    </row>
    <row r="227" spans="1:19" ht="10.95" customHeight="1" x14ac:dyDescent="0.3">
      <c r="A227" s="30">
        <v>44984</v>
      </c>
      <c r="B227" s="98"/>
      <c r="C227" s="99"/>
      <c r="D227" s="36">
        <v>44958</v>
      </c>
      <c r="E227" s="28"/>
      <c r="F227" s="31">
        <v>42</v>
      </c>
      <c r="G227" s="31" t="s">
        <v>32</v>
      </c>
      <c r="H227" s="31" t="s">
        <v>573</v>
      </c>
      <c r="I227" s="31" t="s">
        <v>575</v>
      </c>
      <c r="J227" s="31">
        <v>15262025</v>
      </c>
      <c r="K227" s="28"/>
      <c r="L227" s="28"/>
      <c r="M227" s="31" t="s">
        <v>152</v>
      </c>
      <c r="N227" s="31" t="s">
        <v>66</v>
      </c>
      <c r="O227" s="31" t="s">
        <v>1</v>
      </c>
      <c r="P227" s="31" t="s">
        <v>31</v>
      </c>
      <c r="Q227" s="31">
        <v>-513.23</v>
      </c>
      <c r="R227" s="3">
        <v>-64234.04</v>
      </c>
      <c r="S227" s="3">
        <v>-417651939.57999998</v>
      </c>
    </row>
    <row r="228" spans="1:19" ht="10.95" customHeight="1" x14ac:dyDescent="0.3">
      <c r="A228" s="30">
        <v>44984</v>
      </c>
      <c r="B228" s="98"/>
      <c r="C228" s="99"/>
      <c r="D228" s="36">
        <v>44958</v>
      </c>
      <c r="E228" s="28"/>
      <c r="F228" s="31">
        <v>42</v>
      </c>
      <c r="G228" s="31" t="s">
        <v>32</v>
      </c>
      <c r="H228" s="31" t="s">
        <v>573</v>
      </c>
      <c r="I228" s="31" t="s">
        <v>572</v>
      </c>
      <c r="J228" s="31">
        <v>15262024</v>
      </c>
      <c r="K228" s="28"/>
      <c r="L228" s="28"/>
      <c r="M228" s="31" t="s">
        <v>340</v>
      </c>
      <c r="N228" s="31" t="s">
        <v>66</v>
      </c>
      <c r="O228" s="31" t="s">
        <v>1</v>
      </c>
      <c r="P228" s="31" t="s">
        <v>31</v>
      </c>
      <c r="Q228" s="31">
        <v>-413.28</v>
      </c>
      <c r="R228" s="3">
        <v>-51724.66</v>
      </c>
      <c r="S228" s="3">
        <v>-417703664.24000001</v>
      </c>
    </row>
    <row r="229" spans="1:19" ht="10.95" customHeight="1" x14ac:dyDescent="0.3">
      <c r="A229" s="30">
        <v>44984</v>
      </c>
      <c r="B229" s="98"/>
      <c r="C229" s="99"/>
      <c r="D229" s="36">
        <v>44958</v>
      </c>
      <c r="E229" s="28"/>
      <c r="F229" s="31">
        <v>42</v>
      </c>
      <c r="G229" s="31" t="s">
        <v>32</v>
      </c>
      <c r="H229" s="31" t="s">
        <v>573</v>
      </c>
      <c r="I229" s="31" t="s">
        <v>577</v>
      </c>
      <c r="J229" s="31">
        <v>15262022</v>
      </c>
      <c r="K229" s="28"/>
      <c r="L229" s="28"/>
      <c r="M229" s="31" t="s">
        <v>2410</v>
      </c>
      <c r="N229" s="31" t="s">
        <v>64</v>
      </c>
      <c r="O229" s="31" t="s">
        <v>1</v>
      </c>
      <c r="P229" s="31" t="s">
        <v>31</v>
      </c>
      <c r="Q229" s="31">
        <v>-136.97</v>
      </c>
      <c r="R229" s="3">
        <v>-17142.68</v>
      </c>
      <c r="S229" s="3">
        <v>-417720806.92000002</v>
      </c>
    </row>
    <row r="230" spans="1:19" ht="10.95" customHeight="1" x14ac:dyDescent="0.3">
      <c r="A230" s="30">
        <v>44984</v>
      </c>
      <c r="B230" s="98"/>
      <c r="C230" s="99"/>
      <c r="D230" s="36">
        <v>44958</v>
      </c>
      <c r="E230" s="28"/>
      <c r="F230" s="31">
        <v>42</v>
      </c>
      <c r="G230" s="31" t="s">
        <v>32</v>
      </c>
      <c r="H230" s="31" t="s">
        <v>558</v>
      </c>
      <c r="I230" s="31" t="s">
        <v>578</v>
      </c>
      <c r="J230" s="31">
        <v>15262039</v>
      </c>
      <c r="K230" s="28"/>
      <c r="L230" s="28"/>
      <c r="M230" s="31" t="s">
        <v>7</v>
      </c>
      <c r="N230" s="31" t="s">
        <v>66</v>
      </c>
      <c r="O230" s="31" t="s">
        <v>1</v>
      </c>
      <c r="P230" s="31" t="s">
        <v>31</v>
      </c>
      <c r="Q230" s="3">
        <v>-19699.46</v>
      </c>
      <c r="R230" s="3">
        <v>-2465514.39</v>
      </c>
      <c r="S230" s="3">
        <v>-420186321.31</v>
      </c>
    </row>
    <row r="231" spans="1:19" ht="10.95" customHeight="1" x14ac:dyDescent="0.3">
      <c r="A231" s="30">
        <v>44984</v>
      </c>
      <c r="B231" s="98"/>
      <c r="C231" s="99"/>
      <c r="D231" s="36">
        <v>44958</v>
      </c>
      <c r="E231" s="28"/>
      <c r="F231" s="31">
        <v>42</v>
      </c>
      <c r="G231" s="31" t="s">
        <v>32</v>
      </c>
      <c r="H231" s="31" t="s">
        <v>558</v>
      </c>
      <c r="I231" s="31" t="s">
        <v>579</v>
      </c>
      <c r="J231" s="31">
        <v>15262038</v>
      </c>
      <c r="K231" s="28"/>
      <c r="L231" s="28"/>
      <c r="M231" s="31" t="s">
        <v>7</v>
      </c>
      <c r="N231" s="31" t="s">
        <v>66</v>
      </c>
      <c r="O231" s="31" t="s">
        <v>1</v>
      </c>
      <c r="P231" s="31" t="s">
        <v>31</v>
      </c>
      <c r="Q231" s="3">
        <v>-19699.46</v>
      </c>
      <c r="R231" s="3">
        <v>-2465514.39</v>
      </c>
      <c r="S231" s="3">
        <v>-422651835.69999999</v>
      </c>
    </row>
    <row r="232" spans="1:19" ht="10.95" customHeight="1" x14ac:dyDescent="0.3">
      <c r="A232" s="30">
        <v>44984</v>
      </c>
      <c r="B232" s="98"/>
      <c r="C232" s="99"/>
      <c r="D232" s="36">
        <v>44958</v>
      </c>
      <c r="E232" s="28"/>
      <c r="F232" s="31">
        <v>42</v>
      </c>
      <c r="G232" s="31" t="s">
        <v>32</v>
      </c>
      <c r="H232" s="31" t="s">
        <v>573</v>
      </c>
      <c r="I232" s="31" t="s">
        <v>576</v>
      </c>
      <c r="J232" s="31">
        <v>15262031</v>
      </c>
      <c r="K232" s="28"/>
      <c r="L232" s="28"/>
      <c r="M232" s="31" t="s">
        <v>75</v>
      </c>
      <c r="N232" s="31" t="s">
        <v>66</v>
      </c>
      <c r="O232" s="31" t="s">
        <v>1</v>
      </c>
      <c r="P232" s="31" t="s">
        <v>31</v>
      </c>
      <c r="Q232" s="3">
        <v>-3733.95</v>
      </c>
      <c r="R232" s="3">
        <v>-467327.91</v>
      </c>
      <c r="S232" s="3">
        <v>-423119163.61000001</v>
      </c>
    </row>
    <row r="233" spans="1:19" ht="10.95" customHeight="1" x14ac:dyDescent="0.3">
      <c r="A233" s="30">
        <v>44985</v>
      </c>
      <c r="B233" s="100">
        <v>44973</v>
      </c>
      <c r="C233" s="101"/>
      <c r="D233" s="36">
        <v>44958</v>
      </c>
      <c r="E233" s="31" t="s">
        <v>62</v>
      </c>
      <c r="F233" s="31" t="s">
        <v>58</v>
      </c>
      <c r="G233" s="31" t="s">
        <v>327</v>
      </c>
      <c r="H233" s="31" t="s">
        <v>556</v>
      </c>
      <c r="I233" s="31" t="s">
        <v>2187</v>
      </c>
      <c r="J233" s="31">
        <v>15262562</v>
      </c>
      <c r="K233" s="31" t="s">
        <v>2174</v>
      </c>
      <c r="L233" s="31" t="s">
        <v>516</v>
      </c>
      <c r="M233" s="31" t="s">
        <v>335</v>
      </c>
      <c r="N233" s="31" t="s">
        <v>57</v>
      </c>
      <c r="O233" s="31" t="s">
        <v>1</v>
      </c>
      <c r="P233" s="31" t="s">
        <v>31</v>
      </c>
      <c r="Q233" s="3">
        <v>-3500</v>
      </c>
      <c r="R233" s="3">
        <v>-436408.98</v>
      </c>
      <c r="S233" s="3">
        <v>-423555572.58999997</v>
      </c>
    </row>
    <row r="234" spans="1:19" ht="10.95" customHeight="1" x14ac:dyDescent="0.3">
      <c r="A234" s="30">
        <v>44985</v>
      </c>
      <c r="B234" s="100">
        <v>44973</v>
      </c>
      <c r="C234" s="101"/>
      <c r="D234" s="36">
        <v>44958</v>
      </c>
      <c r="E234" s="31" t="s">
        <v>62</v>
      </c>
      <c r="F234" s="31" t="s">
        <v>58</v>
      </c>
      <c r="G234" s="31" t="s">
        <v>327</v>
      </c>
      <c r="H234" s="31" t="s">
        <v>556</v>
      </c>
      <c r="I234" s="31" t="s">
        <v>2187</v>
      </c>
      <c r="J234" s="31">
        <v>15262562</v>
      </c>
      <c r="K234" s="31" t="s">
        <v>2173</v>
      </c>
      <c r="L234" s="31" t="s">
        <v>518</v>
      </c>
      <c r="M234" s="31" t="s">
        <v>517</v>
      </c>
      <c r="N234" s="31" t="s">
        <v>57</v>
      </c>
      <c r="O234" s="31" t="s">
        <v>1</v>
      </c>
      <c r="P234" s="31" t="s">
        <v>31</v>
      </c>
      <c r="Q234" s="3">
        <v>-2000</v>
      </c>
      <c r="R234" s="3">
        <v>-249376.56</v>
      </c>
      <c r="S234" s="3">
        <v>-423804949.14999998</v>
      </c>
    </row>
    <row r="235" spans="1:19" ht="10.95" customHeight="1" x14ac:dyDescent="0.3">
      <c r="A235" s="30">
        <v>44985</v>
      </c>
      <c r="B235" s="100">
        <v>44973</v>
      </c>
      <c r="C235" s="101"/>
      <c r="D235" s="36">
        <v>44958</v>
      </c>
      <c r="E235" s="31" t="s">
        <v>62</v>
      </c>
      <c r="F235" s="31" t="s">
        <v>58</v>
      </c>
      <c r="G235" s="31" t="s">
        <v>327</v>
      </c>
      <c r="H235" s="31" t="s">
        <v>556</v>
      </c>
      <c r="I235" s="31" t="s">
        <v>2187</v>
      </c>
      <c r="J235" s="31">
        <v>15262562</v>
      </c>
      <c r="K235" s="31" t="s">
        <v>2172</v>
      </c>
      <c r="L235" s="31" t="s">
        <v>520</v>
      </c>
      <c r="M235" s="31" t="s">
        <v>519</v>
      </c>
      <c r="N235" s="31" t="s">
        <v>57</v>
      </c>
      <c r="O235" s="31" t="s">
        <v>1</v>
      </c>
      <c r="P235" s="31" t="s">
        <v>31</v>
      </c>
      <c r="Q235" s="3">
        <v>-1200</v>
      </c>
      <c r="R235" s="3">
        <v>-149625.94</v>
      </c>
      <c r="S235" s="3">
        <v>-423954575.08999997</v>
      </c>
    </row>
    <row r="236" spans="1:19" ht="10.95" customHeight="1" x14ac:dyDescent="0.3">
      <c r="A236" s="30">
        <v>44985</v>
      </c>
      <c r="B236" s="100">
        <v>44973</v>
      </c>
      <c r="C236" s="101"/>
      <c r="D236" s="36">
        <v>44958</v>
      </c>
      <c r="E236" s="31" t="s">
        <v>62</v>
      </c>
      <c r="F236" s="31" t="s">
        <v>58</v>
      </c>
      <c r="G236" s="31" t="s">
        <v>327</v>
      </c>
      <c r="H236" s="31" t="s">
        <v>556</v>
      </c>
      <c r="I236" s="31" t="s">
        <v>2187</v>
      </c>
      <c r="J236" s="31">
        <v>15262562</v>
      </c>
      <c r="K236" s="31" t="s">
        <v>2171</v>
      </c>
      <c r="L236" s="31" t="s">
        <v>521</v>
      </c>
      <c r="M236" s="31" t="s">
        <v>514</v>
      </c>
      <c r="N236" s="31" t="s">
        <v>57</v>
      </c>
      <c r="O236" s="31" t="s">
        <v>1</v>
      </c>
      <c r="P236" s="31" t="s">
        <v>31</v>
      </c>
      <c r="Q236" s="31">
        <v>-165</v>
      </c>
      <c r="R236" s="3">
        <v>-20573.57</v>
      </c>
      <c r="S236" s="3">
        <v>-423975148.64999998</v>
      </c>
    </row>
    <row r="237" spans="1:19" ht="10.95" customHeight="1" x14ac:dyDescent="0.3">
      <c r="A237" s="30">
        <v>44985</v>
      </c>
      <c r="B237" s="100">
        <v>44973</v>
      </c>
      <c r="C237" s="101"/>
      <c r="D237" s="36">
        <v>44958</v>
      </c>
      <c r="E237" s="31" t="s">
        <v>62</v>
      </c>
      <c r="F237" s="31" t="s">
        <v>58</v>
      </c>
      <c r="G237" s="31" t="s">
        <v>327</v>
      </c>
      <c r="H237" s="31" t="s">
        <v>556</v>
      </c>
      <c r="I237" s="31" t="s">
        <v>2187</v>
      </c>
      <c r="J237" s="31">
        <v>15262562</v>
      </c>
      <c r="K237" s="31" t="s">
        <v>2170</v>
      </c>
      <c r="L237" s="31" t="s">
        <v>523</v>
      </c>
      <c r="M237" s="31" t="s">
        <v>522</v>
      </c>
      <c r="N237" s="31" t="s">
        <v>57</v>
      </c>
      <c r="O237" s="31" t="s">
        <v>1</v>
      </c>
      <c r="P237" s="31" t="s">
        <v>31</v>
      </c>
      <c r="Q237" s="31">
        <v>-76</v>
      </c>
      <c r="R237" s="3">
        <v>-9476.31</v>
      </c>
      <c r="S237" s="3">
        <v>-423984624.95999998</v>
      </c>
    </row>
    <row r="238" spans="1:19" ht="10.95" customHeight="1" x14ac:dyDescent="0.3">
      <c r="A238" s="30">
        <v>44985</v>
      </c>
      <c r="B238" s="100">
        <v>44977</v>
      </c>
      <c r="C238" s="101"/>
      <c r="D238" s="36">
        <v>44958</v>
      </c>
      <c r="E238" s="28"/>
      <c r="F238" s="31" t="s">
        <v>58</v>
      </c>
      <c r="G238" s="31" t="s">
        <v>327</v>
      </c>
      <c r="H238" s="31" t="s">
        <v>556</v>
      </c>
      <c r="I238" s="31" t="s">
        <v>2187</v>
      </c>
      <c r="J238" s="31">
        <v>15262562</v>
      </c>
      <c r="K238" s="31" t="s">
        <v>2178</v>
      </c>
      <c r="L238" s="31" t="s">
        <v>513</v>
      </c>
      <c r="M238" s="31" t="s">
        <v>334</v>
      </c>
      <c r="N238" s="31" t="s">
        <v>57</v>
      </c>
      <c r="O238" s="31" t="s">
        <v>1</v>
      </c>
      <c r="P238" s="31" t="s">
        <v>31</v>
      </c>
      <c r="Q238" s="3">
        <v>-8208</v>
      </c>
      <c r="R238" s="3">
        <v>-1024719.1</v>
      </c>
      <c r="S238" s="3">
        <v>-425009344.06</v>
      </c>
    </row>
    <row r="239" spans="1:19" ht="10.95" customHeight="1" x14ac:dyDescent="0.3">
      <c r="A239" s="30">
        <v>44985</v>
      </c>
      <c r="B239" s="100">
        <v>44977</v>
      </c>
      <c r="C239" s="101"/>
      <c r="D239" s="36">
        <v>44958</v>
      </c>
      <c r="E239" s="28"/>
      <c r="F239" s="31" t="s">
        <v>58</v>
      </c>
      <c r="G239" s="31" t="s">
        <v>327</v>
      </c>
      <c r="H239" s="31" t="s">
        <v>556</v>
      </c>
      <c r="I239" s="31" t="s">
        <v>2187</v>
      </c>
      <c r="J239" s="31">
        <v>15262562</v>
      </c>
      <c r="K239" s="31" t="s">
        <v>2179</v>
      </c>
      <c r="L239" s="31" t="s">
        <v>512</v>
      </c>
      <c r="M239" s="31" t="s">
        <v>511</v>
      </c>
      <c r="N239" s="31" t="s">
        <v>57</v>
      </c>
      <c r="O239" s="31" t="s">
        <v>1</v>
      </c>
      <c r="P239" s="31" t="s">
        <v>31</v>
      </c>
      <c r="Q239" s="3">
        <v>-57948</v>
      </c>
      <c r="R239" s="3">
        <v>-7234456.9299999997</v>
      </c>
      <c r="S239" s="3">
        <v>-432243800.99000001</v>
      </c>
    </row>
    <row r="240" spans="1:19" ht="10.95" customHeight="1" x14ac:dyDescent="0.3">
      <c r="A240" s="30">
        <v>44985</v>
      </c>
      <c r="B240" s="100">
        <v>44978</v>
      </c>
      <c r="C240" s="101"/>
      <c r="D240" s="36">
        <v>44958</v>
      </c>
      <c r="E240" s="31" t="s">
        <v>62</v>
      </c>
      <c r="F240" s="31" t="s">
        <v>58</v>
      </c>
      <c r="G240" s="31" t="s">
        <v>327</v>
      </c>
      <c r="H240" s="31" t="s">
        <v>556</v>
      </c>
      <c r="I240" s="31" t="s">
        <v>2187</v>
      </c>
      <c r="J240" s="31">
        <v>15262562</v>
      </c>
      <c r="K240" s="31" t="s">
        <v>2181</v>
      </c>
      <c r="L240" s="31" t="s">
        <v>510</v>
      </c>
      <c r="M240" s="31" t="s">
        <v>333</v>
      </c>
      <c r="N240" s="31" t="s">
        <v>57</v>
      </c>
      <c r="O240" s="31" t="s">
        <v>1</v>
      </c>
      <c r="P240" s="31" t="s">
        <v>31</v>
      </c>
      <c r="Q240" s="3">
        <v>-3350</v>
      </c>
      <c r="R240" s="3">
        <v>-418227.22</v>
      </c>
      <c r="S240" s="3">
        <v>-432662028.20999998</v>
      </c>
    </row>
    <row r="241" spans="1:19" ht="10.95" customHeight="1" x14ac:dyDescent="0.3">
      <c r="A241" s="30">
        <v>44985</v>
      </c>
      <c r="B241" s="100">
        <v>44979</v>
      </c>
      <c r="C241" s="101"/>
      <c r="D241" s="36">
        <v>44958</v>
      </c>
      <c r="E241" s="28"/>
      <c r="F241" s="31" t="s">
        <v>58</v>
      </c>
      <c r="G241" s="31" t="s">
        <v>327</v>
      </c>
      <c r="H241" s="31" t="s">
        <v>556</v>
      </c>
      <c r="I241" s="31" t="s">
        <v>2187</v>
      </c>
      <c r="J241" s="31">
        <v>15262562</v>
      </c>
      <c r="K241" s="31" t="s">
        <v>2183</v>
      </c>
      <c r="L241" s="31" t="s">
        <v>509</v>
      </c>
      <c r="M241" s="31" t="s">
        <v>332</v>
      </c>
      <c r="N241" s="31" t="s">
        <v>57</v>
      </c>
      <c r="O241" s="31" t="s">
        <v>1</v>
      </c>
      <c r="P241" s="31" t="s">
        <v>31</v>
      </c>
      <c r="Q241" s="3">
        <v>-2178</v>
      </c>
      <c r="R241" s="3">
        <v>-272250</v>
      </c>
      <c r="S241" s="3">
        <v>-432934278.20999998</v>
      </c>
    </row>
    <row r="242" spans="1:19" ht="10.95" customHeight="1" x14ac:dyDescent="0.3">
      <c r="A242" s="30">
        <v>44985</v>
      </c>
      <c r="B242" s="100">
        <v>44981</v>
      </c>
      <c r="C242" s="101"/>
      <c r="D242" s="36">
        <v>44958</v>
      </c>
      <c r="E242" s="28"/>
      <c r="F242" s="31" t="s">
        <v>58</v>
      </c>
      <c r="G242" s="31" t="s">
        <v>327</v>
      </c>
      <c r="H242" s="31" t="s">
        <v>556</v>
      </c>
      <c r="I242" s="31" t="s">
        <v>2187</v>
      </c>
      <c r="J242" s="31">
        <v>15262562</v>
      </c>
      <c r="K242" s="31" t="s">
        <v>2185</v>
      </c>
      <c r="L242" s="31" t="s">
        <v>508</v>
      </c>
      <c r="M242" s="31" t="s">
        <v>507</v>
      </c>
      <c r="N242" s="31" t="s">
        <v>57</v>
      </c>
      <c r="O242" s="31" t="s">
        <v>1</v>
      </c>
      <c r="P242" s="31" t="s">
        <v>31</v>
      </c>
      <c r="Q242" s="31">
        <v>-148.93</v>
      </c>
      <c r="R242" s="3">
        <v>-18639.55</v>
      </c>
      <c r="S242" s="3">
        <v>-432952917.75999999</v>
      </c>
    </row>
    <row r="243" spans="1:19" ht="10.95" customHeight="1" x14ac:dyDescent="0.3">
      <c r="A243" s="30">
        <v>44985</v>
      </c>
      <c r="B243" s="100">
        <v>44981</v>
      </c>
      <c r="C243" s="101"/>
      <c r="D243" s="36">
        <v>44958</v>
      </c>
      <c r="E243" s="28"/>
      <c r="F243" s="31" t="s">
        <v>58</v>
      </c>
      <c r="G243" s="31" t="s">
        <v>327</v>
      </c>
      <c r="H243" s="31" t="s">
        <v>556</v>
      </c>
      <c r="I243" s="31" t="s">
        <v>2187</v>
      </c>
      <c r="J243" s="31">
        <v>15262562</v>
      </c>
      <c r="K243" s="31" t="s">
        <v>2186</v>
      </c>
      <c r="L243" s="31" t="s">
        <v>505</v>
      </c>
      <c r="M243" s="31" t="s">
        <v>336</v>
      </c>
      <c r="N243" s="31" t="s">
        <v>57</v>
      </c>
      <c r="O243" s="31" t="s">
        <v>1</v>
      </c>
      <c r="P243" s="31" t="s">
        <v>31</v>
      </c>
      <c r="Q243" s="31">
        <v>-349.25</v>
      </c>
      <c r="R243" s="3">
        <v>-43710.89</v>
      </c>
      <c r="S243" s="3">
        <v>-432996628.63999999</v>
      </c>
    </row>
    <row r="244" spans="1:19" ht="10.95" customHeight="1" x14ac:dyDescent="0.3">
      <c r="A244" s="30">
        <v>44985</v>
      </c>
      <c r="B244" s="100">
        <v>44985</v>
      </c>
      <c r="C244" s="101"/>
      <c r="D244" s="36">
        <v>44958</v>
      </c>
      <c r="E244" s="28"/>
      <c r="F244" s="31" t="s">
        <v>117</v>
      </c>
      <c r="G244" s="31" t="s">
        <v>116</v>
      </c>
      <c r="H244" s="31" t="s">
        <v>2421</v>
      </c>
      <c r="I244" s="31" t="s">
        <v>342</v>
      </c>
      <c r="J244" s="31">
        <v>15194733</v>
      </c>
      <c r="K244" s="28"/>
      <c r="L244" s="28"/>
      <c r="M244" s="28"/>
      <c r="N244" s="31" t="s">
        <v>57</v>
      </c>
      <c r="O244" s="31" t="s">
        <v>1</v>
      </c>
      <c r="P244" s="31" t="s">
        <v>28</v>
      </c>
      <c r="Q244" s="3">
        <v>3365.2</v>
      </c>
      <c r="R244" s="3">
        <v>414944.51</v>
      </c>
      <c r="S244" s="3">
        <v>-432581684.13</v>
      </c>
    </row>
    <row r="245" spans="1:19" ht="10.95" customHeight="1" x14ac:dyDescent="0.3">
      <c r="A245" s="30">
        <v>44985</v>
      </c>
      <c r="B245" s="100">
        <v>44985</v>
      </c>
      <c r="C245" s="101"/>
      <c r="D245" s="36">
        <v>44958</v>
      </c>
      <c r="E245" s="28"/>
      <c r="F245" s="31" t="s">
        <v>117</v>
      </c>
      <c r="G245" s="31" t="s">
        <v>116</v>
      </c>
      <c r="H245" s="31" t="s">
        <v>2422</v>
      </c>
      <c r="I245" s="31" t="s">
        <v>348</v>
      </c>
      <c r="J245" s="31">
        <v>15194734</v>
      </c>
      <c r="K245" s="28"/>
      <c r="L245" s="28"/>
      <c r="M245" s="28"/>
      <c r="N245" s="31" t="s">
        <v>57</v>
      </c>
      <c r="O245" s="31" t="s">
        <v>1</v>
      </c>
      <c r="P245" s="31" t="s">
        <v>28</v>
      </c>
      <c r="Q245" s="3">
        <v>1621.1</v>
      </c>
      <c r="R245" s="3">
        <v>199889.03</v>
      </c>
      <c r="S245" s="3">
        <v>-432381795.10000002</v>
      </c>
    </row>
    <row r="246" spans="1:19" ht="10.95" customHeight="1" x14ac:dyDescent="0.3">
      <c r="A246" s="30">
        <v>44985</v>
      </c>
      <c r="B246" s="100">
        <v>44985</v>
      </c>
      <c r="C246" s="101"/>
      <c r="D246" s="36">
        <v>44958</v>
      </c>
      <c r="E246" s="28"/>
      <c r="F246" s="31" t="s">
        <v>117</v>
      </c>
      <c r="G246" s="31" t="s">
        <v>116</v>
      </c>
      <c r="H246" s="31" t="s">
        <v>2423</v>
      </c>
      <c r="I246" s="31" t="s">
        <v>347</v>
      </c>
      <c r="J246" s="31">
        <v>15194735</v>
      </c>
      <c r="K246" s="28"/>
      <c r="L246" s="28"/>
      <c r="M246" s="28"/>
      <c r="N246" s="31" t="s">
        <v>57</v>
      </c>
      <c r="O246" s="31" t="s">
        <v>1</v>
      </c>
      <c r="P246" s="31" t="s">
        <v>28</v>
      </c>
      <c r="Q246" s="3">
        <v>1978.66</v>
      </c>
      <c r="R246" s="3">
        <v>243977.81</v>
      </c>
      <c r="S246" s="3">
        <v>-432137817.29000002</v>
      </c>
    </row>
    <row r="247" spans="1:19" ht="10.95" customHeight="1" x14ac:dyDescent="0.3">
      <c r="A247" s="30">
        <v>44985</v>
      </c>
      <c r="B247" s="100">
        <v>44985</v>
      </c>
      <c r="C247" s="101"/>
      <c r="D247" s="36">
        <v>44958</v>
      </c>
      <c r="E247" s="28"/>
      <c r="F247" s="31" t="s">
        <v>117</v>
      </c>
      <c r="G247" s="31" t="s">
        <v>116</v>
      </c>
      <c r="H247" s="31" t="s">
        <v>2424</v>
      </c>
      <c r="I247" s="31" t="s">
        <v>594</v>
      </c>
      <c r="J247" s="31">
        <v>15339446</v>
      </c>
      <c r="K247" s="28"/>
      <c r="L247" s="28"/>
      <c r="M247" s="28"/>
      <c r="N247" s="31" t="s">
        <v>57</v>
      </c>
      <c r="O247" s="31" t="s">
        <v>159</v>
      </c>
      <c r="P247" s="31" t="s">
        <v>28</v>
      </c>
      <c r="Q247" s="3">
        <v>3465400.15</v>
      </c>
      <c r="R247" s="3">
        <v>3465400.15</v>
      </c>
      <c r="S247" s="3">
        <v>-428672417.13999999</v>
      </c>
    </row>
    <row r="248" spans="1:19" ht="10.95" customHeight="1" x14ac:dyDescent="0.3">
      <c r="A248" s="30">
        <v>44985</v>
      </c>
      <c r="B248" s="100">
        <v>44985</v>
      </c>
      <c r="C248" s="101"/>
      <c r="D248" s="36">
        <v>44958</v>
      </c>
      <c r="E248" s="28"/>
      <c r="F248" s="31" t="s">
        <v>117</v>
      </c>
      <c r="G248" s="31" t="s">
        <v>116</v>
      </c>
      <c r="H248" s="31" t="s">
        <v>2425</v>
      </c>
      <c r="I248" s="31" t="s">
        <v>344</v>
      </c>
      <c r="J248" s="31">
        <v>15194022</v>
      </c>
      <c r="K248" s="28"/>
      <c r="L248" s="28"/>
      <c r="M248" s="28"/>
      <c r="N248" s="31" t="s">
        <v>57</v>
      </c>
      <c r="O248" s="31" t="s">
        <v>1</v>
      </c>
      <c r="P248" s="31" t="s">
        <v>28</v>
      </c>
      <c r="Q248" s="3">
        <v>11496.01</v>
      </c>
      <c r="R248" s="3">
        <v>1417510.48</v>
      </c>
      <c r="S248" s="3">
        <v>-427254906.66000003</v>
      </c>
    </row>
    <row r="249" spans="1:19" ht="10.95" customHeight="1" x14ac:dyDescent="0.3">
      <c r="A249" s="30">
        <v>44985</v>
      </c>
      <c r="B249" s="100">
        <v>44985</v>
      </c>
      <c r="C249" s="101"/>
      <c r="D249" s="36">
        <v>44958</v>
      </c>
      <c r="E249" s="28"/>
      <c r="F249" s="31" t="s">
        <v>117</v>
      </c>
      <c r="G249" s="31" t="s">
        <v>116</v>
      </c>
      <c r="H249" s="31" t="s">
        <v>2426</v>
      </c>
      <c r="I249" s="31" t="s">
        <v>350</v>
      </c>
      <c r="J249" s="31">
        <v>15194023</v>
      </c>
      <c r="K249" s="28"/>
      <c r="L249" s="28"/>
      <c r="M249" s="28"/>
      <c r="N249" s="31" t="s">
        <v>57</v>
      </c>
      <c r="O249" s="31" t="s">
        <v>1</v>
      </c>
      <c r="P249" s="31" t="s">
        <v>28</v>
      </c>
      <c r="Q249" s="3">
        <v>5165.45</v>
      </c>
      <c r="R249" s="3">
        <v>636923.55000000005</v>
      </c>
      <c r="S249" s="3">
        <v>-426617983.11000001</v>
      </c>
    </row>
    <row r="250" spans="1:19" ht="10.95" customHeight="1" x14ac:dyDescent="0.3">
      <c r="A250" s="30">
        <v>44985</v>
      </c>
      <c r="B250" s="100">
        <v>44985</v>
      </c>
      <c r="C250" s="101"/>
      <c r="D250" s="36">
        <v>44958</v>
      </c>
      <c r="E250" s="28"/>
      <c r="F250" s="31" t="s">
        <v>117</v>
      </c>
      <c r="G250" s="31" t="s">
        <v>116</v>
      </c>
      <c r="H250" s="31" t="s">
        <v>2427</v>
      </c>
      <c r="I250" s="31" t="s">
        <v>349</v>
      </c>
      <c r="J250" s="31">
        <v>15194024</v>
      </c>
      <c r="K250" s="28"/>
      <c r="L250" s="28"/>
      <c r="M250" s="28"/>
      <c r="N250" s="31" t="s">
        <v>57</v>
      </c>
      <c r="O250" s="31" t="s">
        <v>1</v>
      </c>
      <c r="P250" s="31" t="s">
        <v>28</v>
      </c>
      <c r="Q250" s="3">
        <v>42387.81</v>
      </c>
      <c r="R250" s="3">
        <v>5226610.3600000003</v>
      </c>
      <c r="S250" s="3">
        <v>-421391372.75</v>
      </c>
    </row>
    <row r="251" spans="1:19" ht="10.95" customHeight="1" x14ac:dyDescent="0.3">
      <c r="A251" s="30">
        <v>44985</v>
      </c>
      <c r="B251" s="100">
        <v>44985</v>
      </c>
      <c r="C251" s="101"/>
      <c r="D251" s="36">
        <v>44958</v>
      </c>
      <c r="E251" s="28"/>
      <c r="F251" s="31" t="s">
        <v>117</v>
      </c>
      <c r="G251" s="31" t="s">
        <v>116</v>
      </c>
      <c r="H251" s="31" t="s">
        <v>2428</v>
      </c>
      <c r="I251" s="31" t="s">
        <v>343</v>
      </c>
      <c r="J251" s="31">
        <v>15194025</v>
      </c>
      <c r="K251" s="28"/>
      <c r="L251" s="28"/>
      <c r="M251" s="28"/>
      <c r="N251" s="31" t="s">
        <v>57</v>
      </c>
      <c r="O251" s="31" t="s">
        <v>1</v>
      </c>
      <c r="P251" s="31" t="s">
        <v>28</v>
      </c>
      <c r="Q251" s="3">
        <v>12072.22</v>
      </c>
      <c r="R251" s="3">
        <v>1488559.8</v>
      </c>
      <c r="S251" s="3">
        <v>-419902812.94999999</v>
      </c>
    </row>
    <row r="252" spans="1:19" ht="10.95" customHeight="1" x14ac:dyDescent="0.3">
      <c r="A252" s="30">
        <v>44985</v>
      </c>
      <c r="B252" s="100">
        <v>44985</v>
      </c>
      <c r="C252" s="101"/>
      <c r="D252" s="36">
        <v>44958</v>
      </c>
      <c r="E252" s="28"/>
      <c r="F252" s="31" t="s">
        <v>117</v>
      </c>
      <c r="G252" s="31" t="s">
        <v>116</v>
      </c>
      <c r="H252" s="31" t="s">
        <v>2429</v>
      </c>
      <c r="I252" s="31" t="s">
        <v>344</v>
      </c>
      <c r="J252" s="31">
        <v>15194026</v>
      </c>
      <c r="K252" s="28"/>
      <c r="L252" s="28"/>
      <c r="M252" s="28"/>
      <c r="N252" s="31" t="s">
        <v>57</v>
      </c>
      <c r="O252" s="31" t="s">
        <v>1</v>
      </c>
      <c r="P252" s="31" t="s">
        <v>28</v>
      </c>
      <c r="Q252" s="3">
        <v>8750</v>
      </c>
      <c r="R252" s="3">
        <v>1078914.92</v>
      </c>
      <c r="S252" s="3">
        <v>-418823898.02999997</v>
      </c>
    </row>
    <row r="253" spans="1:19" ht="10.95" customHeight="1" x14ac:dyDescent="0.3">
      <c r="A253" s="30">
        <v>44985</v>
      </c>
      <c r="B253" s="100">
        <v>44985</v>
      </c>
      <c r="C253" s="101"/>
      <c r="D253" s="36">
        <v>44958</v>
      </c>
      <c r="E253" s="28"/>
      <c r="F253" s="31" t="s">
        <v>117</v>
      </c>
      <c r="G253" s="31" t="s">
        <v>116</v>
      </c>
      <c r="H253" s="31" t="s">
        <v>2430</v>
      </c>
      <c r="I253" s="31" t="s">
        <v>2431</v>
      </c>
      <c r="J253" s="31">
        <v>15339822</v>
      </c>
      <c r="K253" s="28"/>
      <c r="L253" s="28"/>
      <c r="M253" s="28"/>
      <c r="N253" s="31" t="s">
        <v>57</v>
      </c>
      <c r="O253" s="31" t="s">
        <v>1</v>
      </c>
      <c r="P253" s="31" t="s">
        <v>31</v>
      </c>
      <c r="Q253" s="3">
        <v>-2030</v>
      </c>
      <c r="R253" s="3">
        <v>-250617.28</v>
      </c>
      <c r="S253" s="3">
        <v>-419074515.31</v>
      </c>
    </row>
    <row r="254" spans="1:19" ht="10.95" customHeight="1" x14ac:dyDescent="0.3">
      <c r="A254" s="30">
        <v>44985</v>
      </c>
      <c r="B254" s="100">
        <v>44985</v>
      </c>
      <c r="C254" s="101"/>
      <c r="D254" s="36">
        <v>44958</v>
      </c>
      <c r="E254" s="28"/>
      <c r="F254" s="31" t="s">
        <v>117</v>
      </c>
      <c r="G254" s="31" t="s">
        <v>116</v>
      </c>
      <c r="H254" s="31" t="s">
        <v>2432</v>
      </c>
      <c r="I254" s="31" t="s">
        <v>346</v>
      </c>
      <c r="J254" s="31">
        <v>15194732</v>
      </c>
      <c r="K254" s="28"/>
      <c r="L254" s="28"/>
      <c r="M254" s="28"/>
      <c r="N254" s="31" t="s">
        <v>57</v>
      </c>
      <c r="O254" s="31" t="s">
        <v>1</v>
      </c>
      <c r="P254" s="31" t="s">
        <v>28</v>
      </c>
      <c r="Q254" s="3">
        <v>11909.15</v>
      </c>
      <c r="R254" s="3">
        <v>1468452.53</v>
      </c>
      <c r="S254" s="3">
        <v>-417606062.77999997</v>
      </c>
    </row>
    <row r="255" spans="1:19" ht="10.95" customHeight="1" x14ac:dyDescent="0.3">
      <c r="A255" s="30">
        <v>44985</v>
      </c>
      <c r="B255" s="100">
        <v>44985</v>
      </c>
      <c r="C255" s="101"/>
      <c r="D255" s="36">
        <v>44958</v>
      </c>
      <c r="E255" s="28"/>
      <c r="F255" s="31" t="s">
        <v>117</v>
      </c>
      <c r="G255" s="31" t="s">
        <v>116</v>
      </c>
      <c r="H255" s="31" t="s">
        <v>2433</v>
      </c>
      <c r="I255" s="31" t="s">
        <v>345</v>
      </c>
      <c r="J255" s="31">
        <v>15194731</v>
      </c>
      <c r="K255" s="28"/>
      <c r="L255" s="28"/>
      <c r="M255" s="28"/>
      <c r="N255" s="31" t="s">
        <v>57</v>
      </c>
      <c r="O255" s="31" t="s">
        <v>1</v>
      </c>
      <c r="P255" s="31" t="s">
        <v>28</v>
      </c>
      <c r="Q255" s="3">
        <v>11021.49</v>
      </c>
      <c r="R255" s="3">
        <v>1359000</v>
      </c>
      <c r="S255" s="3">
        <v>-416247062.77999997</v>
      </c>
    </row>
    <row r="256" spans="1:19" ht="10.95" customHeight="1" x14ac:dyDescent="0.3">
      <c r="A256" s="30">
        <v>44985</v>
      </c>
      <c r="B256" s="100">
        <v>44985</v>
      </c>
      <c r="C256" s="101"/>
      <c r="D256" s="36">
        <v>44958</v>
      </c>
      <c r="E256" s="28"/>
      <c r="F256" s="31" t="s">
        <v>117</v>
      </c>
      <c r="G256" s="31" t="s">
        <v>116</v>
      </c>
      <c r="H256" s="31" t="s">
        <v>2434</v>
      </c>
      <c r="I256" s="31" t="s">
        <v>351</v>
      </c>
      <c r="J256" s="31">
        <v>15194021</v>
      </c>
      <c r="K256" s="28"/>
      <c r="L256" s="28"/>
      <c r="M256" s="28"/>
      <c r="N256" s="31" t="s">
        <v>57</v>
      </c>
      <c r="O256" s="31" t="s">
        <v>1</v>
      </c>
      <c r="P256" s="31" t="s">
        <v>28</v>
      </c>
      <c r="Q256" s="31">
        <v>424.06</v>
      </c>
      <c r="R256" s="3">
        <v>52288.53</v>
      </c>
      <c r="S256" s="3">
        <v>-416194774.25</v>
      </c>
    </row>
    <row r="257" spans="1:19" ht="10.95" customHeight="1" x14ac:dyDescent="0.3">
      <c r="A257" s="30">
        <v>44985</v>
      </c>
      <c r="B257" s="100">
        <v>44985</v>
      </c>
      <c r="C257" s="101"/>
      <c r="D257" s="36">
        <v>44958</v>
      </c>
      <c r="E257" s="28"/>
      <c r="F257" s="31" t="s">
        <v>117</v>
      </c>
      <c r="G257" s="31" t="s">
        <v>116</v>
      </c>
      <c r="H257" s="31" t="s">
        <v>2435</v>
      </c>
      <c r="I257" s="31" t="s">
        <v>571</v>
      </c>
      <c r="J257" s="31">
        <v>15282045</v>
      </c>
      <c r="K257" s="28"/>
      <c r="L257" s="28"/>
      <c r="M257" s="28"/>
      <c r="N257" s="31" t="s">
        <v>57</v>
      </c>
      <c r="O257" s="31" t="s">
        <v>1</v>
      </c>
      <c r="P257" s="31" t="s">
        <v>31</v>
      </c>
      <c r="Q257" s="3">
        <v>-9050</v>
      </c>
      <c r="R257" s="3">
        <v>-1132665.83</v>
      </c>
      <c r="S257" s="3">
        <v>-417327440.08999997</v>
      </c>
    </row>
    <row r="258" spans="1:19" ht="10.95" customHeight="1" x14ac:dyDescent="0.3">
      <c r="A258" s="30">
        <v>44985</v>
      </c>
      <c r="B258" s="100">
        <v>44985</v>
      </c>
      <c r="C258" s="101"/>
      <c r="D258" s="36">
        <v>44958</v>
      </c>
      <c r="E258" s="28"/>
      <c r="F258" s="31" t="s">
        <v>117</v>
      </c>
      <c r="G258" s="31" t="s">
        <v>116</v>
      </c>
      <c r="H258" s="31" t="s">
        <v>2435</v>
      </c>
      <c r="I258" s="31" t="s">
        <v>571</v>
      </c>
      <c r="J258" s="31">
        <v>15282045</v>
      </c>
      <c r="K258" s="28"/>
      <c r="L258" s="28"/>
      <c r="M258" s="28"/>
      <c r="N258" s="31" t="s">
        <v>57</v>
      </c>
      <c r="O258" s="31" t="s">
        <v>1</v>
      </c>
      <c r="P258" s="31" t="s">
        <v>28</v>
      </c>
      <c r="Q258" s="3">
        <v>4284.5200000000004</v>
      </c>
      <c r="R258" s="3">
        <v>536235.29</v>
      </c>
      <c r="S258" s="3">
        <v>-416791204.79000002</v>
      </c>
    </row>
    <row r="259" spans="1:19" ht="10.95" customHeight="1" x14ac:dyDescent="0.3">
      <c r="A259" s="30">
        <v>44985</v>
      </c>
      <c r="B259" s="100">
        <v>44985</v>
      </c>
      <c r="C259" s="101"/>
      <c r="D259" s="36">
        <v>44958</v>
      </c>
      <c r="E259" s="28"/>
      <c r="F259" s="31" t="s">
        <v>117</v>
      </c>
      <c r="G259" s="31" t="s">
        <v>116</v>
      </c>
      <c r="H259" s="31" t="s">
        <v>2436</v>
      </c>
      <c r="I259" s="31" t="s">
        <v>594</v>
      </c>
      <c r="J259" s="31">
        <v>15339448</v>
      </c>
      <c r="K259" s="28"/>
      <c r="L259" s="28"/>
      <c r="M259" s="28"/>
      <c r="N259" s="31" t="s">
        <v>57</v>
      </c>
      <c r="O259" s="31" t="s">
        <v>1</v>
      </c>
      <c r="P259" s="31" t="s">
        <v>31</v>
      </c>
      <c r="Q259" s="3">
        <v>-28144.240000000002</v>
      </c>
      <c r="R259" s="3">
        <v>-3465400.16</v>
      </c>
      <c r="S259" s="3">
        <v>-420256604.94999999</v>
      </c>
    </row>
    <row r="260" spans="1:19" ht="10.95" customHeight="1" x14ac:dyDescent="0.3">
      <c r="A260" s="30">
        <v>44985</v>
      </c>
      <c r="B260" s="100">
        <v>44985</v>
      </c>
      <c r="C260" s="101"/>
      <c r="D260" s="36">
        <v>44958</v>
      </c>
      <c r="E260" s="28"/>
      <c r="F260" s="31" t="s">
        <v>117</v>
      </c>
      <c r="G260" s="31" t="s">
        <v>116</v>
      </c>
      <c r="H260" s="31" t="s">
        <v>2437</v>
      </c>
      <c r="I260" s="31" t="s">
        <v>593</v>
      </c>
      <c r="J260" s="31">
        <v>15339449</v>
      </c>
      <c r="K260" s="28"/>
      <c r="L260" s="28"/>
      <c r="M260" s="28"/>
      <c r="N260" s="31" t="s">
        <v>57</v>
      </c>
      <c r="O260" s="31" t="s">
        <v>159</v>
      </c>
      <c r="P260" s="31" t="s">
        <v>28</v>
      </c>
      <c r="Q260" s="3">
        <v>6005767.75</v>
      </c>
      <c r="R260" s="3">
        <v>6005767.75</v>
      </c>
      <c r="S260" s="3">
        <v>-414250837.19999999</v>
      </c>
    </row>
    <row r="261" spans="1:19" ht="10.95" customHeight="1" x14ac:dyDescent="0.3">
      <c r="A261" s="30">
        <v>44985</v>
      </c>
      <c r="B261" s="100">
        <v>44985</v>
      </c>
      <c r="C261" s="101"/>
      <c r="D261" s="36">
        <v>44958</v>
      </c>
      <c r="E261" s="28"/>
      <c r="F261" s="31" t="s">
        <v>117</v>
      </c>
      <c r="G261" s="31" t="s">
        <v>116</v>
      </c>
      <c r="H261" s="31" t="s">
        <v>2438</v>
      </c>
      <c r="I261" s="31" t="s">
        <v>593</v>
      </c>
      <c r="J261" s="31">
        <v>15339452</v>
      </c>
      <c r="K261" s="28"/>
      <c r="L261" s="28"/>
      <c r="M261" s="28"/>
      <c r="N261" s="31" t="s">
        <v>57</v>
      </c>
      <c r="O261" s="31" t="s">
        <v>1</v>
      </c>
      <c r="P261" s="31" t="s">
        <v>31</v>
      </c>
      <c r="Q261" s="3">
        <v>-48578.559999999998</v>
      </c>
      <c r="R261" s="3">
        <v>-6005767.7599999998</v>
      </c>
      <c r="S261" s="3">
        <v>-420256604.95999998</v>
      </c>
    </row>
    <row r="262" spans="1:19" ht="10.95" customHeight="1" x14ac:dyDescent="0.3">
      <c r="A262" s="30">
        <v>44985</v>
      </c>
      <c r="B262" s="100">
        <v>44985</v>
      </c>
      <c r="C262" s="101"/>
      <c r="D262" s="36">
        <v>44958</v>
      </c>
      <c r="E262" s="28"/>
      <c r="F262" s="31" t="s">
        <v>117</v>
      </c>
      <c r="G262" s="31" t="s">
        <v>116</v>
      </c>
      <c r="H262" s="31" t="s">
        <v>2439</v>
      </c>
      <c r="I262" s="31" t="s">
        <v>2440</v>
      </c>
      <c r="J262" s="31">
        <v>15339453</v>
      </c>
      <c r="K262" s="28"/>
      <c r="L262" s="28"/>
      <c r="M262" s="28"/>
      <c r="N262" s="31" t="s">
        <v>57</v>
      </c>
      <c r="O262" s="31" t="s">
        <v>1</v>
      </c>
      <c r="P262" s="31" t="s">
        <v>31</v>
      </c>
      <c r="Q262" s="31">
        <v>-760.27</v>
      </c>
      <c r="R262" s="3">
        <v>-93860.49</v>
      </c>
      <c r="S262" s="3">
        <v>-420350465.44999999</v>
      </c>
    </row>
    <row r="263" spans="1:19" ht="10.95" customHeight="1" x14ac:dyDescent="0.3">
      <c r="A263" s="30">
        <v>44985</v>
      </c>
      <c r="B263" s="100">
        <v>44985</v>
      </c>
      <c r="C263" s="101"/>
      <c r="D263" s="36">
        <v>44958</v>
      </c>
      <c r="E263" s="28"/>
      <c r="F263" s="31" t="s">
        <v>117</v>
      </c>
      <c r="G263" s="31" t="s">
        <v>116</v>
      </c>
      <c r="H263" s="31" t="s">
        <v>2441</v>
      </c>
      <c r="I263" s="31" t="s">
        <v>595</v>
      </c>
      <c r="J263" s="31">
        <v>15339455</v>
      </c>
      <c r="K263" s="28"/>
      <c r="L263" s="28"/>
      <c r="M263" s="28"/>
      <c r="N263" s="31" t="s">
        <v>57</v>
      </c>
      <c r="O263" s="31" t="s">
        <v>1</v>
      </c>
      <c r="P263" s="31" t="s">
        <v>28</v>
      </c>
      <c r="Q263" s="3">
        <v>73935.240000000005</v>
      </c>
      <c r="R263" s="3">
        <v>9127807.4100000001</v>
      </c>
      <c r="S263" s="3">
        <v>-411222658.04000002</v>
      </c>
    </row>
    <row r="264" spans="1:19" ht="10.95" customHeight="1" x14ac:dyDescent="0.3">
      <c r="A264" s="30">
        <v>44985</v>
      </c>
      <c r="B264" s="100">
        <v>44985</v>
      </c>
      <c r="C264" s="101"/>
      <c r="D264" s="36">
        <v>44958</v>
      </c>
      <c r="E264" s="28"/>
      <c r="F264" s="31" t="s">
        <v>117</v>
      </c>
      <c r="G264" s="31" t="s">
        <v>116</v>
      </c>
      <c r="H264" s="31" t="s">
        <v>2442</v>
      </c>
      <c r="I264" s="31" t="s">
        <v>596</v>
      </c>
      <c r="J264" s="31">
        <v>15339813</v>
      </c>
      <c r="K264" s="28"/>
      <c r="L264" s="28"/>
      <c r="M264" s="28"/>
      <c r="N264" s="31" t="s">
        <v>57</v>
      </c>
      <c r="O264" s="31" t="s">
        <v>1</v>
      </c>
      <c r="P264" s="31" t="s">
        <v>28</v>
      </c>
      <c r="Q264" s="3">
        <v>1601.75</v>
      </c>
      <c r="R264" s="3">
        <v>197746.91</v>
      </c>
      <c r="S264" s="3">
        <v>-411024911.13</v>
      </c>
    </row>
    <row r="265" spans="1:19" ht="10.95" customHeight="1" x14ac:dyDescent="0.3">
      <c r="A265" s="30">
        <v>44985</v>
      </c>
      <c r="B265" s="100">
        <v>44985</v>
      </c>
      <c r="C265" s="101"/>
      <c r="D265" s="36">
        <v>44958</v>
      </c>
      <c r="E265" s="28"/>
      <c r="F265" s="31" t="s">
        <v>117</v>
      </c>
      <c r="G265" s="31" t="s">
        <v>116</v>
      </c>
      <c r="H265" s="31" t="s">
        <v>2443</v>
      </c>
      <c r="I265" s="31" t="s">
        <v>597</v>
      </c>
      <c r="J265" s="31">
        <v>15339814</v>
      </c>
      <c r="K265" s="28"/>
      <c r="L265" s="28"/>
      <c r="M265" s="28"/>
      <c r="N265" s="31" t="s">
        <v>57</v>
      </c>
      <c r="O265" s="31" t="s">
        <v>1</v>
      </c>
      <c r="P265" s="31" t="s">
        <v>28</v>
      </c>
      <c r="Q265" s="3">
        <v>7206.46</v>
      </c>
      <c r="R265" s="3">
        <v>889686.42</v>
      </c>
      <c r="S265" s="3">
        <v>-410135224.70999998</v>
      </c>
    </row>
    <row r="266" spans="1:19" ht="10.95" customHeight="1" x14ac:dyDescent="0.3">
      <c r="A266" s="30">
        <v>44985</v>
      </c>
      <c r="B266" s="100">
        <v>44985</v>
      </c>
      <c r="C266" s="101"/>
      <c r="D266" s="36">
        <v>44958</v>
      </c>
      <c r="E266" s="28"/>
      <c r="F266" s="31" t="s">
        <v>117</v>
      </c>
      <c r="G266" s="31" t="s">
        <v>116</v>
      </c>
      <c r="H266" s="31" t="s">
        <v>2444</v>
      </c>
      <c r="I266" s="31" t="s">
        <v>598</v>
      </c>
      <c r="J266" s="31">
        <v>15339815</v>
      </c>
      <c r="K266" s="28"/>
      <c r="L266" s="28"/>
      <c r="M266" s="28"/>
      <c r="N266" s="31" t="s">
        <v>57</v>
      </c>
      <c r="O266" s="31" t="s">
        <v>1</v>
      </c>
      <c r="P266" s="31" t="s">
        <v>28</v>
      </c>
      <c r="Q266" s="3">
        <v>56702.559999999998</v>
      </c>
      <c r="R266" s="3">
        <v>7000316.0499999998</v>
      </c>
      <c r="S266" s="3">
        <v>-403134908.66000003</v>
      </c>
    </row>
    <row r="267" spans="1:19" ht="10.95" customHeight="1" x14ac:dyDescent="0.3">
      <c r="A267" s="30">
        <v>44985</v>
      </c>
      <c r="B267" s="100">
        <v>44985</v>
      </c>
      <c r="C267" s="101"/>
      <c r="D267" s="36">
        <v>44958</v>
      </c>
      <c r="E267" s="28"/>
      <c r="F267" s="31" t="s">
        <v>117</v>
      </c>
      <c r="G267" s="31" t="s">
        <v>116</v>
      </c>
      <c r="H267" s="31" t="s">
        <v>2445</v>
      </c>
      <c r="I267" s="31" t="s">
        <v>599</v>
      </c>
      <c r="J267" s="31">
        <v>15339820</v>
      </c>
      <c r="K267" s="28"/>
      <c r="L267" s="28"/>
      <c r="M267" s="28"/>
      <c r="N267" s="31" t="s">
        <v>57</v>
      </c>
      <c r="O267" s="31" t="s">
        <v>1</v>
      </c>
      <c r="P267" s="31" t="s">
        <v>28</v>
      </c>
      <c r="Q267" s="3">
        <v>60965.47</v>
      </c>
      <c r="R267" s="3">
        <v>7526601.2300000004</v>
      </c>
      <c r="S267" s="3">
        <v>-395608307.43000001</v>
      </c>
    </row>
    <row r="268" spans="1:19" ht="10.95" customHeight="1" x14ac:dyDescent="0.3">
      <c r="A268" s="30">
        <v>44985</v>
      </c>
      <c r="B268" s="100">
        <v>44985</v>
      </c>
      <c r="C268" s="101"/>
      <c r="D268" s="36">
        <v>44958</v>
      </c>
      <c r="E268" s="28"/>
      <c r="F268" s="31" t="s">
        <v>117</v>
      </c>
      <c r="G268" s="31" t="s">
        <v>116</v>
      </c>
      <c r="H268" s="31" t="s">
        <v>2446</v>
      </c>
      <c r="I268" s="31" t="s">
        <v>600</v>
      </c>
      <c r="J268" s="31">
        <v>15339821</v>
      </c>
      <c r="K268" s="28"/>
      <c r="L268" s="28"/>
      <c r="M268" s="28"/>
      <c r="N268" s="31" t="s">
        <v>57</v>
      </c>
      <c r="O268" s="31" t="s">
        <v>1</v>
      </c>
      <c r="P268" s="31" t="s">
        <v>28</v>
      </c>
      <c r="Q268" s="3">
        <v>93146.95</v>
      </c>
      <c r="R268" s="3">
        <v>11499623.460000001</v>
      </c>
      <c r="S268" s="3">
        <v>-384108683.97000003</v>
      </c>
    </row>
    <row r="269" spans="1:19" ht="10.95" customHeight="1" x14ac:dyDescent="0.3">
      <c r="A269" s="30">
        <v>44985</v>
      </c>
      <c r="B269" s="100">
        <v>44985</v>
      </c>
      <c r="C269" s="101"/>
      <c r="D269" s="36">
        <v>44958</v>
      </c>
      <c r="E269" s="31" t="s">
        <v>566</v>
      </c>
      <c r="F269" s="31" t="s">
        <v>60</v>
      </c>
      <c r="G269" s="31" t="s">
        <v>59</v>
      </c>
      <c r="H269" s="31" t="s">
        <v>565</v>
      </c>
      <c r="I269" s="31" t="s">
        <v>2188</v>
      </c>
      <c r="J269" s="31">
        <v>15262571</v>
      </c>
      <c r="K269" s="31" t="s">
        <v>568</v>
      </c>
      <c r="L269" s="31" t="s">
        <v>567</v>
      </c>
      <c r="M269" s="28"/>
      <c r="N269" s="31" t="s">
        <v>57</v>
      </c>
      <c r="O269" s="31" t="s">
        <v>1</v>
      </c>
      <c r="P269" s="31" t="s">
        <v>31</v>
      </c>
      <c r="Q269" s="3">
        <v>-1404.92</v>
      </c>
      <c r="R269" s="3">
        <v>-175834.79</v>
      </c>
      <c r="S269" s="3">
        <v>-384284518.76999998</v>
      </c>
    </row>
    <row r="270" spans="1:19" ht="10.95" customHeight="1" x14ac:dyDescent="0.3">
      <c r="A270" s="30">
        <v>44985</v>
      </c>
      <c r="B270" s="100">
        <v>44985</v>
      </c>
      <c r="C270" s="101"/>
      <c r="D270" s="36">
        <v>44958</v>
      </c>
      <c r="E270" s="31" t="s">
        <v>566</v>
      </c>
      <c r="F270" s="31" t="s">
        <v>60</v>
      </c>
      <c r="G270" s="31" t="s">
        <v>59</v>
      </c>
      <c r="H270" s="31" t="s">
        <v>565</v>
      </c>
      <c r="I270" s="31" t="s">
        <v>2188</v>
      </c>
      <c r="J270" s="31">
        <v>15262571</v>
      </c>
      <c r="K270" s="31" t="s">
        <v>570</v>
      </c>
      <c r="L270" s="31" t="s">
        <v>569</v>
      </c>
      <c r="M270" s="28"/>
      <c r="N270" s="31" t="s">
        <v>57</v>
      </c>
      <c r="O270" s="31" t="s">
        <v>1</v>
      </c>
      <c r="P270" s="31" t="s">
        <v>31</v>
      </c>
      <c r="Q270" s="31">
        <v>-198</v>
      </c>
      <c r="R270" s="3">
        <v>-24780.98</v>
      </c>
      <c r="S270" s="3">
        <v>-384309299.74000001</v>
      </c>
    </row>
    <row r="271" spans="1:19" ht="10.95" customHeight="1" x14ac:dyDescent="0.3">
      <c r="A271" s="30">
        <v>44985</v>
      </c>
      <c r="B271" s="100">
        <v>44985</v>
      </c>
      <c r="C271" s="101"/>
      <c r="D271" s="36">
        <v>44958</v>
      </c>
      <c r="E271" s="31" t="s">
        <v>566</v>
      </c>
      <c r="F271" s="31" t="s">
        <v>60</v>
      </c>
      <c r="G271" s="31" t="s">
        <v>59</v>
      </c>
      <c r="H271" s="31" t="s">
        <v>565</v>
      </c>
      <c r="I271" s="31" t="s">
        <v>2188</v>
      </c>
      <c r="J271" s="31">
        <v>15262571</v>
      </c>
      <c r="K271" s="31" t="s">
        <v>564</v>
      </c>
      <c r="L271" s="31" t="s">
        <v>563</v>
      </c>
      <c r="M271" s="28"/>
      <c r="N271" s="31" t="s">
        <v>57</v>
      </c>
      <c r="O271" s="31" t="s">
        <v>1</v>
      </c>
      <c r="P271" s="31" t="s">
        <v>31</v>
      </c>
      <c r="Q271" s="3">
        <v>-1884.38</v>
      </c>
      <c r="R271" s="3">
        <v>-235842.3</v>
      </c>
      <c r="S271" s="3">
        <v>-384545142.05000001</v>
      </c>
    </row>
    <row r="272" spans="1:19" ht="10.95" customHeight="1" x14ac:dyDescent="0.3">
      <c r="A272" s="30">
        <v>44985</v>
      </c>
      <c r="B272" s="98"/>
      <c r="C272" s="99"/>
      <c r="D272" s="36">
        <v>44958</v>
      </c>
      <c r="E272" s="28"/>
      <c r="F272" s="31">
        <v>42</v>
      </c>
      <c r="G272" s="31" t="s">
        <v>32</v>
      </c>
      <c r="H272" s="31" t="s">
        <v>558</v>
      </c>
      <c r="I272" s="31" t="s">
        <v>557</v>
      </c>
      <c r="J272" s="31">
        <v>15262042</v>
      </c>
      <c r="K272" s="28"/>
      <c r="L272" s="28"/>
      <c r="M272" s="31" t="s">
        <v>7</v>
      </c>
      <c r="N272" s="31" t="s">
        <v>66</v>
      </c>
      <c r="O272" s="31" t="s">
        <v>1</v>
      </c>
      <c r="P272" s="31" t="s">
        <v>31</v>
      </c>
      <c r="Q272" s="3">
        <v>-197472.88</v>
      </c>
      <c r="R272" s="3">
        <v>-24715003.760000002</v>
      </c>
      <c r="S272" s="3">
        <v>-409260145.81</v>
      </c>
    </row>
    <row r="273" spans="1:19" ht="10.95" customHeight="1" x14ac:dyDescent="0.3">
      <c r="A273" s="30">
        <v>44985</v>
      </c>
      <c r="B273" s="98"/>
      <c r="C273" s="99"/>
      <c r="D273" s="36">
        <v>44958</v>
      </c>
      <c r="E273" s="28"/>
      <c r="F273" s="31">
        <v>42</v>
      </c>
      <c r="G273" s="31" t="s">
        <v>30</v>
      </c>
      <c r="H273" s="31" t="s">
        <v>562</v>
      </c>
      <c r="I273" s="31" t="s">
        <v>561</v>
      </c>
      <c r="J273" s="31">
        <v>15262001</v>
      </c>
      <c r="K273" s="28"/>
      <c r="L273" s="28"/>
      <c r="M273" s="31" t="s">
        <v>7</v>
      </c>
      <c r="N273" s="31" t="s">
        <v>66</v>
      </c>
      <c r="O273" s="31" t="s">
        <v>1</v>
      </c>
      <c r="P273" s="31" t="s">
        <v>28</v>
      </c>
      <c r="Q273" s="3">
        <v>124505.74</v>
      </c>
      <c r="R273" s="3">
        <v>15582695.869999999</v>
      </c>
      <c r="S273" s="3">
        <v>-393677449.94</v>
      </c>
    </row>
    <row r="274" spans="1:19" ht="10.95" customHeight="1" x14ac:dyDescent="0.3">
      <c r="A274" s="30">
        <v>44985</v>
      </c>
      <c r="B274" s="98"/>
      <c r="C274" s="99"/>
      <c r="D274" s="36">
        <v>44958</v>
      </c>
      <c r="E274" s="28"/>
      <c r="F274" s="31">
        <v>42</v>
      </c>
      <c r="G274" s="31" t="s">
        <v>30</v>
      </c>
      <c r="H274" s="31" t="s">
        <v>560</v>
      </c>
      <c r="I274" s="31" t="s">
        <v>559</v>
      </c>
      <c r="J274" s="31">
        <v>15262000</v>
      </c>
      <c r="K274" s="28"/>
      <c r="L274" s="28"/>
      <c r="M274" s="28"/>
      <c r="N274" s="31" t="s">
        <v>66</v>
      </c>
      <c r="O274" s="31" t="s">
        <v>1</v>
      </c>
      <c r="P274" s="31" t="s">
        <v>28</v>
      </c>
      <c r="Q274" s="3">
        <v>106423</v>
      </c>
      <c r="R274" s="3">
        <v>13319524.41</v>
      </c>
      <c r="S274" s="3">
        <v>-380357925.52999997</v>
      </c>
    </row>
    <row r="275" spans="1:19" ht="10.95" customHeight="1" x14ac:dyDescent="0.3">
      <c r="A275" s="30">
        <v>44985</v>
      </c>
      <c r="B275" s="98"/>
      <c r="C275" s="99"/>
      <c r="D275" s="36">
        <v>44958</v>
      </c>
      <c r="E275" s="28"/>
      <c r="F275" s="31" t="s">
        <v>58</v>
      </c>
      <c r="G275" s="31" t="s">
        <v>327</v>
      </c>
      <c r="H275" s="31" t="s">
        <v>556</v>
      </c>
      <c r="I275" s="31" t="s">
        <v>2187</v>
      </c>
      <c r="J275" s="31">
        <v>15262562</v>
      </c>
      <c r="K275" s="31" t="s">
        <v>2176</v>
      </c>
      <c r="L275" s="31" t="s">
        <v>515</v>
      </c>
      <c r="M275" s="31" t="s">
        <v>514</v>
      </c>
      <c r="N275" s="31" t="s">
        <v>57</v>
      </c>
      <c r="O275" s="31" t="s">
        <v>1</v>
      </c>
      <c r="P275" s="31" t="s">
        <v>31</v>
      </c>
      <c r="Q275" s="31">
        <v>-915</v>
      </c>
      <c r="R275" s="3">
        <v>-114089.78</v>
      </c>
      <c r="S275" s="3">
        <v>-380472015.30000001</v>
      </c>
    </row>
    <row r="276" spans="1:19" ht="10.95" customHeight="1" x14ac:dyDescent="0.3">
      <c r="A276" s="30">
        <v>44986</v>
      </c>
      <c r="B276" s="98"/>
      <c r="C276" s="99"/>
      <c r="D276" s="36">
        <v>44986</v>
      </c>
      <c r="E276" s="28"/>
      <c r="F276" s="31">
        <v>42</v>
      </c>
      <c r="G276" s="31" t="s">
        <v>32</v>
      </c>
      <c r="H276" s="31" t="s">
        <v>771</v>
      </c>
      <c r="I276" s="31" t="s">
        <v>770</v>
      </c>
      <c r="J276" s="31">
        <v>15262030</v>
      </c>
      <c r="K276" s="28"/>
      <c r="L276" s="28"/>
      <c r="M276" s="31" t="s">
        <v>357</v>
      </c>
      <c r="N276" s="31" t="s">
        <v>66</v>
      </c>
      <c r="O276" s="31" t="s">
        <v>1</v>
      </c>
      <c r="P276" s="31" t="s">
        <v>31</v>
      </c>
      <c r="Q276" s="3">
        <v>-2032.9</v>
      </c>
      <c r="R276" s="3">
        <v>-254430.54</v>
      </c>
      <c r="S276" s="3">
        <v>-380726445.83999997</v>
      </c>
    </row>
    <row r="277" spans="1:19" ht="10.95" customHeight="1" x14ac:dyDescent="0.3">
      <c r="A277" s="30">
        <v>44986</v>
      </c>
      <c r="B277" s="98"/>
      <c r="C277" s="99"/>
      <c r="D277" s="36">
        <v>44986</v>
      </c>
      <c r="E277" s="28"/>
      <c r="F277" s="31">
        <v>42</v>
      </c>
      <c r="G277" s="31" t="s">
        <v>30</v>
      </c>
      <c r="H277" s="31" t="s">
        <v>773</v>
      </c>
      <c r="I277" s="31" t="s">
        <v>772</v>
      </c>
      <c r="J277" s="31">
        <v>15262012</v>
      </c>
      <c r="K277" s="28"/>
      <c r="L277" s="28"/>
      <c r="M277" s="31" t="s">
        <v>357</v>
      </c>
      <c r="N277" s="31" t="s">
        <v>68</v>
      </c>
      <c r="O277" s="31" t="s">
        <v>1</v>
      </c>
      <c r="P277" s="31" t="s">
        <v>28</v>
      </c>
      <c r="Q277" s="3">
        <v>2032.9</v>
      </c>
      <c r="R277" s="3">
        <v>254430.54</v>
      </c>
      <c r="S277" s="3">
        <v>-380472015.30000001</v>
      </c>
    </row>
    <row r="278" spans="1:19" ht="10.95" customHeight="1" x14ac:dyDescent="0.3">
      <c r="A278" s="30">
        <v>44987</v>
      </c>
      <c r="B278" s="98"/>
      <c r="C278" s="99"/>
      <c r="D278" s="36">
        <v>44986</v>
      </c>
      <c r="E278" s="28"/>
      <c r="F278" s="31">
        <v>42</v>
      </c>
      <c r="G278" s="31" t="s">
        <v>30</v>
      </c>
      <c r="H278" s="31" t="s">
        <v>760</v>
      </c>
      <c r="I278" s="31" t="s">
        <v>759</v>
      </c>
      <c r="J278" s="31">
        <v>15261980</v>
      </c>
      <c r="K278" s="28"/>
      <c r="L278" s="28"/>
      <c r="M278" s="31" t="s">
        <v>6</v>
      </c>
      <c r="N278" s="31" t="s">
        <v>66</v>
      </c>
      <c r="O278" s="31" t="s">
        <v>1</v>
      </c>
      <c r="P278" s="31" t="s">
        <v>28</v>
      </c>
      <c r="Q278" s="31">
        <v>669.52</v>
      </c>
      <c r="R278" s="3">
        <v>83794.740000000005</v>
      </c>
      <c r="S278" s="3">
        <v>-380388220.56</v>
      </c>
    </row>
    <row r="279" spans="1:19" ht="10.95" customHeight="1" x14ac:dyDescent="0.3">
      <c r="A279" s="30">
        <v>44987</v>
      </c>
      <c r="B279" s="98"/>
      <c r="C279" s="99"/>
      <c r="D279" s="36">
        <v>44986</v>
      </c>
      <c r="E279" s="28"/>
      <c r="F279" s="31">
        <v>42</v>
      </c>
      <c r="G279" s="31" t="s">
        <v>30</v>
      </c>
      <c r="H279" s="31" t="s">
        <v>760</v>
      </c>
      <c r="I279" s="31" t="s">
        <v>761</v>
      </c>
      <c r="J279" s="31">
        <v>15261992</v>
      </c>
      <c r="K279" s="28"/>
      <c r="L279" s="28"/>
      <c r="M279" s="31" t="s">
        <v>388</v>
      </c>
      <c r="N279" s="31" t="s">
        <v>66</v>
      </c>
      <c r="O279" s="31" t="s">
        <v>1</v>
      </c>
      <c r="P279" s="31" t="s">
        <v>28</v>
      </c>
      <c r="Q279" s="3">
        <v>9053.51</v>
      </c>
      <c r="R279" s="3">
        <v>1133105.1299999999</v>
      </c>
      <c r="S279" s="3">
        <v>-379255115.43000001</v>
      </c>
    </row>
    <row r="280" spans="1:19" ht="10.95" customHeight="1" x14ac:dyDescent="0.3">
      <c r="A280" s="30">
        <v>44987</v>
      </c>
      <c r="B280" s="98"/>
      <c r="C280" s="99"/>
      <c r="D280" s="36">
        <v>44986</v>
      </c>
      <c r="E280" s="28"/>
      <c r="F280" s="31">
        <v>42</v>
      </c>
      <c r="G280" s="31" t="s">
        <v>30</v>
      </c>
      <c r="H280" s="31" t="s">
        <v>769</v>
      </c>
      <c r="I280" s="31" t="s">
        <v>768</v>
      </c>
      <c r="J280" s="31">
        <v>15261986</v>
      </c>
      <c r="K280" s="28"/>
      <c r="L280" s="28"/>
      <c r="M280" s="31" t="s">
        <v>17</v>
      </c>
      <c r="N280" s="31" t="s">
        <v>66</v>
      </c>
      <c r="O280" s="31" t="s">
        <v>1</v>
      </c>
      <c r="P280" s="31" t="s">
        <v>28</v>
      </c>
      <c r="Q280" s="3">
        <v>2725.48</v>
      </c>
      <c r="R280" s="3">
        <v>341111.39</v>
      </c>
      <c r="S280" s="3">
        <v>-378914004.04000002</v>
      </c>
    </row>
    <row r="281" spans="1:19" ht="10.95" customHeight="1" x14ac:dyDescent="0.3">
      <c r="A281" s="30">
        <v>44987</v>
      </c>
      <c r="B281" s="98"/>
      <c r="C281" s="99"/>
      <c r="D281" s="36">
        <v>44986</v>
      </c>
      <c r="E281" s="28"/>
      <c r="F281" s="31">
        <v>42</v>
      </c>
      <c r="G281" s="31" t="s">
        <v>32</v>
      </c>
      <c r="H281" s="31" t="s">
        <v>758</v>
      </c>
      <c r="I281" s="31" t="s">
        <v>757</v>
      </c>
      <c r="J281" s="31">
        <v>15262027</v>
      </c>
      <c r="K281" s="28"/>
      <c r="L281" s="28"/>
      <c r="M281" s="31" t="s">
        <v>756</v>
      </c>
      <c r="N281" s="31" t="s">
        <v>66</v>
      </c>
      <c r="O281" s="31" t="s">
        <v>1</v>
      </c>
      <c r="P281" s="31" t="s">
        <v>31</v>
      </c>
      <c r="Q281" s="3">
        <v>-1472.08</v>
      </c>
      <c r="R281" s="3">
        <v>-184240.3</v>
      </c>
      <c r="S281" s="3">
        <v>-379098244.33999997</v>
      </c>
    </row>
    <row r="282" spans="1:19" ht="10.95" customHeight="1" x14ac:dyDescent="0.3">
      <c r="A282" s="30">
        <v>44987</v>
      </c>
      <c r="B282" s="98"/>
      <c r="C282" s="99"/>
      <c r="D282" s="36">
        <v>44986</v>
      </c>
      <c r="E282" s="28"/>
      <c r="F282" s="31">
        <v>42</v>
      </c>
      <c r="G282" s="31" t="s">
        <v>32</v>
      </c>
      <c r="H282" s="31" t="s">
        <v>763</v>
      </c>
      <c r="I282" s="31" t="s">
        <v>767</v>
      </c>
      <c r="J282" s="31">
        <v>15262045</v>
      </c>
      <c r="K282" s="28"/>
      <c r="L282" s="28"/>
      <c r="M282" s="31" t="s">
        <v>110</v>
      </c>
      <c r="N282" s="31" t="s">
        <v>68</v>
      </c>
      <c r="O282" s="31" t="s">
        <v>1</v>
      </c>
      <c r="P282" s="31" t="s">
        <v>31</v>
      </c>
      <c r="Q282" s="3">
        <v>-1014.14</v>
      </c>
      <c r="R282" s="3">
        <v>-126926.16</v>
      </c>
      <c r="S282" s="3">
        <v>-379225170.5</v>
      </c>
    </row>
    <row r="283" spans="1:19" ht="10.95" customHeight="1" x14ac:dyDescent="0.3">
      <c r="A283" s="30">
        <v>44987</v>
      </c>
      <c r="B283" s="98"/>
      <c r="C283" s="99"/>
      <c r="D283" s="36">
        <v>44986</v>
      </c>
      <c r="E283" s="28"/>
      <c r="F283" s="31">
        <v>42</v>
      </c>
      <c r="G283" s="31" t="s">
        <v>32</v>
      </c>
      <c r="H283" s="31" t="s">
        <v>758</v>
      </c>
      <c r="I283" s="31" t="s">
        <v>765</v>
      </c>
      <c r="J283" s="31">
        <v>15262035</v>
      </c>
      <c r="K283" s="28"/>
      <c r="L283" s="28"/>
      <c r="M283" s="31" t="s">
        <v>446</v>
      </c>
      <c r="N283" s="31" t="s">
        <v>66</v>
      </c>
      <c r="O283" s="31" t="s">
        <v>1</v>
      </c>
      <c r="P283" s="31" t="s">
        <v>31</v>
      </c>
      <c r="Q283" s="3">
        <v>-9448.07</v>
      </c>
      <c r="R283" s="3">
        <v>-1182486.8600000001</v>
      </c>
      <c r="S283" s="3">
        <v>-380407657.36000001</v>
      </c>
    </row>
    <row r="284" spans="1:19" ht="10.95" customHeight="1" x14ac:dyDescent="0.3">
      <c r="A284" s="30">
        <v>44987</v>
      </c>
      <c r="B284" s="98"/>
      <c r="C284" s="99"/>
      <c r="D284" s="36">
        <v>44986</v>
      </c>
      <c r="E284" s="28"/>
      <c r="F284" s="31">
        <v>42</v>
      </c>
      <c r="G284" s="31" t="s">
        <v>32</v>
      </c>
      <c r="H284" s="31" t="s">
        <v>758</v>
      </c>
      <c r="I284" s="31" t="s">
        <v>764</v>
      </c>
      <c r="J284" s="31">
        <v>15262037</v>
      </c>
      <c r="K284" s="28"/>
      <c r="L284" s="28"/>
      <c r="M284" s="31" t="s">
        <v>17</v>
      </c>
      <c r="N284" s="31" t="s">
        <v>66</v>
      </c>
      <c r="O284" s="31" t="s">
        <v>1</v>
      </c>
      <c r="P284" s="31" t="s">
        <v>31</v>
      </c>
      <c r="Q284" s="3">
        <v>-15314.94</v>
      </c>
      <c r="R284" s="3">
        <v>-1916763.45</v>
      </c>
      <c r="S284" s="3">
        <v>-382324420.81</v>
      </c>
    </row>
    <row r="285" spans="1:19" ht="10.95" customHeight="1" x14ac:dyDescent="0.3">
      <c r="A285" s="30">
        <v>44987</v>
      </c>
      <c r="B285" s="98"/>
      <c r="C285" s="99"/>
      <c r="D285" s="36">
        <v>44986</v>
      </c>
      <c r="E285" s="28"/>
      <c r="F285" s="31">
        <v>42</v>
      </c>
      <c r="G285" s="31" t="s">
        <v>32</v>
      </c>
      <c r="H285" s="31" t="s">
        <v>763</v>
      </c>
      <c r="I285" s="31" t="s">
        <v>762</v>
      </c>
      <c r="J285" s="31">
        <v>15262033</v>
      </c>
      <c r="K285" s="28"/>
      <c r="L285" s="28"/>
      <c r="M285" s="31" t="s">
        <v>17</v>
      </c>
      <c r="N285" s="31" t="s">
        <v>66</v>
      </c>
      <c r="O285" s="31" t="s">
        <v>1</v>
      </c>
      <c r="P285" s="31" t="s">
        <v>31</v>
      </c>
      <c r="Q285" s="3">
        <v>-5984</v>
      </c>
      <c r="R285" s="3">
        <v>-748936.17</v>
      </c>
      <c r="S285" s="3">
        <v>-383073356.98000002</v>
      </c>
    </row>
    <row r="286" spans="1:19" ht="10.95" customHeight="1" x14ac:dyDescent="0.3">
      <c r="A286" s="30">
        <v>44987</v>
      </c>
      <c r="B286" s="98"/>
      <c r="C286" s="99"/>
      <c r="D286" s="36">
        <v>44986</v>
      </c>
      <c r="E286" s="28"/>
      <c r="F286" s="31">
        <v>42</v>
      </c>
      <c r="G286" s="31" t="s">
        <v>32</v>
      </c>
      <c r="H286" s="31" t="s">
        <v>758</v>
      </c>
      <c r="I286" s="31" t="s">
        <v>766</v>
      </c>
      <c r="J286" s="31">
        <v>15262029</v>
      </c>
      <c r="K286" s="28"/>
      <c r="L286" s="28"/>
      <c r="M286" s="31" t="s">
        <v>67</v>
      </c>
      <c r="N286" s="31" t="s">
        <v>66</v>
      </c>
      <c r="O286" s="31" t="s">
        <v>1</v>
      </c>
      <c r="P286" s="31" t="s">
        <v>31</v>
      </c>
      <c r="Q286" s="3">
        <v>-1706.22</v>
      </c>
      <c r="R286" s="3">
        <v>-213544.43</v>
      </c>
      <c r="S286" s="3">
        <v>-383286901.41000003</v>
      </c>
    </row>
    <row r="287" spans="1:19" ht="10.95" customHeight="1" x14ac:dyDescent="0.3">
      <c r="A287" s="30">
        <v>44988</v>
      </c>
      <c r="B287" s="98"/>
      <c r="C287" s="99"/>
      <c r="D287" s="36">
        <v>44986</v>
      </c>
      <c r="E287" s="28"/>
      <c r="F287" s="31">
        <v>42</v>
      </c>
      <c r="G287" s="31" t="s">
        <v>30</v>
      </c>
      <c r="H287" s="31" t="s">
        <v>753</v>
      </c>
      <c r="I287" s="31" t="s">
        <v>752</v>
      </c>
      <c r="J287" s="31">
        <v>15261996</v>
      </c>
      <c r="K287" s="28"/>
      <c r="L287" s="28"/>
      <c r="M287" s="31" t="s">
        <v>140</v>
      </c>
      <c r="N287" s="31" t="s">
        <v>66</v>
      </c>
      <c r="O287" s="31" t="s">
        <v>1</v>
      </c>
      <c r="P287" s="31" t="s">
        <v>28</v>
      </c>
      <c r="Q287" s="3">
        <v>21074.6</v>
      </c>
      <c r="R287" s="3">
        <v>2637622.0299999998</v>
      </c>
      <c r="S287" s="3">
        <v>-380649279.38</v>
      </c>
    </row>
    <row r="288" spans="1:19" ht="10.95" customHeight="1" x14ac:dyDescent="0.3">
      <c r="A288" s="30">
        <v>44988</v>
      </c>
      <c r="B288" s="98"/>
      <c r="C288" s="99"/>
      <c r="D288" s="36">
        <v>44986</v>
      </c>
      <c r="E288" s="28"/>
      <c r="F288" s="31">
        <v>42</v>
      </c>
      <c r="G288" s="31" t="s">
        <v>30</v>
      </c>
      <c r="H288" s="31" t="s">
        <v>742</v>
      </c>
      <c r="I288" s="31" t="s">
        <v>754</v>
      </c>
      <c r="J288" s="31">
        <v>15261975</v>
      </c>
      <c r="K288" s="28"/>
      <c r="L288" s="28"/>
      <c r="M288" s="31" t="s">
        <v>446</v>
      </c>
      <c r="N288" s="31" t="s">
        <v>66</v>
      </c>
      <c r="O288" s="31" t="s">
        <v>1</v>
      </c>
      <c r="P288" s="31" t="s">
        <v>28</v>
      </c>
      <c r="Q288" s="31">
        <v>105.21</v>
      </c>
      <c r="R288" s="3">
        <v>13167.71</v>
      </c>
      <c r="S288" s="3">
        <v>-380636111.67000002</v>
      </c>
    </row>
    <row r="289" spans="1:19" ht="10.95" customHeight="1" x14ac:dyDescent="0.3">
      <c r="A289" s="30">
        <v>44988</v>
      </c>
      <c r="B289" s="98"/>
      <c r="C289" s="99"/>
      <c r="D289" s="36">
        <v>44986</v>
      </c>
      <c r="E289" s="28"/>
      <c r="F289" s="31">
        <v>42</v>
      </c>
      <c r="G289" s="31" t="s">
        <v>30</v>
      </c>
      <c r="H289" s="31" t="s">
        <v>742</v>
      </c>
      <c r="I289" s="31" t="s">
        <v>755</v>
      </c>
      <c r="J289" s="31">
        <v>15261984</v>
      </c>
      <c r="K289" s="28"/>
      <c r="L289" s="28"/>
      <c r="M289" s="31" t="s">
        <v>694</v>
      </c>
      <c r="N289" s="31" t="s">
        <v>66</v>
      </c>
      <c r="O289" s="31" t="s">
        <v>1</v>
      </c>
      <c r="P289" s="31" t="s">
        <v>28</v>
      </c>
      <c r="Q289" s="3">
        <v>1754.88</v>
      </c>
      <c r="R289" s="3">
        <v>219634.54</v>
      </c>
      <c r="S289" s="3">
        <v>-380416477.13</v>
      </c>
    </row>
    <row r="290" spans="1:19" ht="10.95" customHeight="1" x14ac:dyDescent="0.3">
      <c r="A290" s="30">
        <v>44988</v>
      </c>
      <c r="B290" s="98"/>
      <c r="C290" s="99"/>
      <c r="D290" s="36">
        <v>44986</v>
      </c>
      <c r="E290" s="28"/>
      <c r="F290" s="31">
        <v>42</v>
      </c>
      <c r="G290" s="31" t="s">
        <v>30</v>
      </c>
      <c r="H290" s="31" t="s">
        <v>742</v>
      </c>
      <c r="I290" s="31" t="s">
        <v>751</v>
      </c>
      <c r="J290" s="31">
        <v>15261988</v>
      </c>
      <c r="K290" s="28"/>
      <c r="L290" s="28"/>
      <c r="M290" s="31" t="s">
        <v>111</v>
      </c>
      <c r="N290" s="31" t="s">
        <v>66</v>
      </c>
      <c r="O290" s="31" t="s">
        <v>1</v>
      </c>
      <c r="P290" s="31" t="s">
        <v>28</v>
      </c>
      <c r="Q290" s="3">
        <v>3794.34</v>
      </c>
      <c r="R290" s="3">
        <v>474886.11</v>
      </c>
      <c r="S290" s="3">
        <v>-379941591.01999998</v>
      </c>
    </row>
    <row r="291" spans="1:19" ht="10.95" customHeight="1" x14ac:dyDescent="0.3">
      <c r="A291" s="30">
        <v>44988</v>
      </c>
      <c r="B291" s="98"/>
      <c r="C291" s="99"/>
      <c r="D291" s="36">
        <v>44986</v>
      </c>
      <c r="E291" s="28"/>
      <c r="F291" s="31">
        <v>42</v>
      </c>
      <c r="G291" s="31" t="s">
        <v>30</v>
      </c>
      <c r="H291" s="31" t="s">
        <v>742</v>
      </c>
      <c r="I291" s="31" t="s">
        <v>741</v>
      </c>
      <c r="J291" s="31">
        <v>15261989</v>
      </c>
      <c r="K291" s="28"/>
      <c r="L291" s="28"/>
      <c r="M291" s="31" t="s">
        <v>111</v>
      </c>
      <c r="N291" s="31" t="s">
        <v>66</v>
      </c>
      <c r="O291" s="31" t="s">
        <v>1</v>
      </c>
      <c r="P291" s="31" t="s">
        <v>28</v>
      </c>
      <c r="Q291" s="3">
        <v>6467.79</v>
      </c>
      <c r="R291" s="3">
        <v>809485.61</v>
      </c>
      <c r="S291" s="3">
        <v>-379132105.41000003</v>
      </c>
    </row>
    <row r="292" spans="1:19" ht="10.95" customHeight="1" x14ac:dyDescent="0.3">
      <c r="A292" s="30">
        <v>44988</v>
      </c>
      <c r="B292" s="98"/>
      <c r="C292" s="99"/>
      <c r="D292" s="36">
        <v>44986</v>
      </c>
      <c r="E292" s="28"/>
      <c r="F292" s="31">
        <v>42</v>
      </c>
      <c r="G292" s="31" t="s">
        <v>30</v>
      </c>
      <c r="H292" s="31" t="s">
        <v>747</v>
      </c>
      <c r="I292" s="31" t="s">
        <v>750</v>
      </c>
      <c r="J292" s="31">
        <v>15261999</v>
      </c>
      <c r="K292" s="28"/>
      <c r="L292" s="28"/>
      <c r="M292" s="31" t="s">
        <v>135</v>
      </c>
      <c r="N292" s="31" t="s">
        <v>66</v>
      </c>
      <c r="O292" s="31" t="s">
        <v>1</v>
      </c>
      <c r="P292" s="31" t="s">
        <v>28</v>
      </c>
      <c r="Q292" s="3">
        <v>31906.01</v>
      </c>
      <c r="R292" s="3">
        <v>3993242.8</v>
      </c>
      <c r="S292" s="3">
        <v>-375138862.61000001</v>
      </c>
    </row>
    <row r="293" spans="1:19" ht="10.95" customHeight="1" x14ac:dyDescent="0.3">
      <c r="A293" s="30">
        <v>44988</v>
      </c>
      <c r="B293" s="98"/>
      <c r="C293" s="99"/>
      <c r="D293" s="36">
        <v>44986</v>
      </c>
      <c r="E293" s="28"/>
      <c r="F293" s="31">
        <v>42</v>
      </c>
      <c r="G293" s="31" t="s">
        <v>30</v>
      </c>
      <c r="H293" s="31" t="s">
        <v>742</v>
      </c>
      <c r="I293" s="31" t="s">
        <v>745</v>
      </c>
      <c r="J293" s="31">
        <v>15261991</v>
      </c>
      <c r="K293" s="28"/>
      <c r="L293" s="28"/>
      <c r="M293" s="31" t="s">
        <v>744</v>
      </c>
      <c r="N293" s="31" t="s">
        <v>66</v>
      </c>
      <c r="O293" s="31" t="s">
        <v>1</v>
      </c>
      <c r="P293" s="31" t="s">
        <v>28</v>
      </c>
      <c r="Q293" s="3">
        <v>8251.4699999999993</v>
      </c>
      <c r="R293" s="3">
        <v>1032724.66</v>
      </c>
      <c r="S293" s="3">
        <v>-374106137.94999999</v>
      </c>
    </row>
    <row r="294" spans="1:19" ht="10.95" customHeight="1" x14ac:dyDescent="0.3">
      <c r="A294" s="30">
        <v>44988</v>
      </c>
      <c r="B294" s="98"/>
      <c r="C294" s="99"/>
      <c r="D294" s="36">
        <v>44986</v>
      </c>
      <c r="E294" s="28"/>
      <c r="F294" s="31">
        <v>42</v>
      </c>
      <c r="G294" s="31" t="s">
        <v>30</v>
      </c>
      <c r="H294" s="31" t="s">
        <v>747</v>
      </c>
      <c r="I294" s="31" t="s">
        <v>746</v>
      </c>
      <c r="J294" s="31">
        <v>15261982</v>
      </c>
      <c r="K294" s="28"/>
      <c r="L294" s="28"/>
      <c r="M294" s="31" t="s">
        <v>17</v>
      </c>
      <c r="N294" s="31" t="s">
        <v>66</v>
      </c>
      <c r="O294" s="31" t="s">
        <v>1</v>
      </c>
      <c r="P294" s="31" t="s">
        <v>28</v>
      </c>
      <c r="Q294" s="3">
        <v>1360.73</v>
      </c>
      <c r="R294" s="3">
        <v>170304.13</v>
      </c>
      <c r="S294" s="3">
        <v>-373935833.81999999</v>
      </c>
    </row>
    <row r="295" spans="1:19" ht="10.95" customHeight="1" x14ac:dyDescent="0.3">
      <c r="A295" s="30">
        <v>44988</v>
      </c>
      <c r="B295" s="98"/>
      <c r="C295" s="99"/>
      <c r="D295" s="36">
        <v>44986</v>
      </c>
      <c r="E295" s="28"/>
      <c r="F295" s="31">
        <v>42</v>
      </c>
      <c r="G295" s="31" t="s">
        <v>30</v>
      </c>
      <c r="H295" s="31" t="s">
        <v>747</v>
      </c>
      <c r="I295" s="31" t="s">
        <v>748</v>
      </c>
      <c r="J295" s="31">
        <v>15261987</v>
      </c>
      <c r="K295" s="28"/>
      <c r="L295" s="28"/>
      <c r="M295" s="31" t="s">
        <v>2398</v>
      </c>
      <c r="N295" s="31" t="s">
        <v>66</v>
      </c>
      <c r="O295" s="31" t="s">
        <v>1</v>
      </c>
      <c r="P295" s="31" t="s">
        <v>28</v>
      </c>
      <c r="Q295" s="3">
        <v>3255.66</v>
      </c>
      <c r="R295" s="3">
        <v>407466.83</v>
      </c>
      <c r="S295" s="3">
        <v>-373528366.99000001</v>
      </c>
    </row>
    <row r="296" spans="1:19" ht="10.95" customHeight="1" x14ac:dyDescent="0.3">
      <c r="A296" s="30">
        <v>44988</v>
      </c>
      <c r="B296" s="98"/>
      <c r="C296" s="99"/>
      <c r="D296" s="36">
        <v>44986</v>
      </c>
      <c r="E296" s="28"/>
      <c r="F296" s="31">
        <v>42</v>
      </c>
      <c r="G296" s="31" t="s">
        <v>30</v>
      </c>
      <c r="H296" s="31" t="s">
        <v>747</v>
      </c>
      <c r="I296" s="31" t="s">
        <v>749</v>
      </c>
      <c r="J296" s="31">
        <v>15261993</v>
      </c>
      <c r="K296" s="28"/>
      <c r="L296" s="28"/>
      <c r="M296" s="31" t="s">
        <v>56</v>
      </c>
      <c r="N296" s="31" t="s">
        <v>66</v>
      </c>
      <c r="O296" s="31" t="s">
        <v>1</v>
      </c>
      <c r="P296" s="31" t="s">
        <v>28</v>
      </c>
      <c r="Q296" s="3">
        <v>9319.5300000000007</v>
      </c>
      <c r="R296" s="3">
        <v>1166399.25</v>
      </c>
      <c r="S296" s="3">
        <v>-372361967.74000001</v>
      </c>
    </row>
    <row r="297" spans="1:19" ht="10.95" customHeight="1" x14ac:dyDescent="0.3">
      <c r="A297" s="30">
        <v>44988</v>
      </c>
      <c r="B297" s="98"/>
      <c r="C297" s="99"/>
      <c r="D297" s="36">
        <v>44986</v>
      </c>
      <c r="E297" s="28"/>
      <c r="F297" s="31">
        <v>42</v>
      </c>
      <c r="G297" s="31" t="s">
        <v>30</v>
      </c>
      <c r="H297" s="31" t="s">
        <v>742</v>
      </c>
      <c r="I297" s="31" t="s">
        <v>743</v>
      </c>
      <c r="J297" s="31">
        <v>15261990</v>
      </c>
      <c r="K297" s="28"/>
      <c r="L297" s="28"/>
      <c r="M297" s="31" t="s">
        <v>75</v>
      </c>
      <c r="N297" s="31" t="s">
        <v>66</v>
      </c>
      <c r="O297" s="31" t="s">
        <v>1</v>
      </c>
      <c r="P297" s="31" t="s">
        <v>28</v>
      </c>
      <c r="Q297" s="3">
        <v>7023.32</v>
      </c>
      <c r="R297" s="3">
        <v>879013.77</v>
      </c>
      <c r="S297" s="3">
        <v>-371482953.97000003</v>
      </c>
    </row>
    <row r="298" spans="1:19" ht="10.95" customHeight="1" x14ac:dyDescent="0.3">
      <c r="A298" s="30">
        <v>44991</v>
      </c>
      <c r="B298" s="98"/>
      <c r="C298" s="99"/>
      <c r="D298" s="36">
        <v>44986</v>
      </c>
      <c r="E298" s="28"/>
      <c r="F298" s="31">
        <v>42</v>
      </c>
      <c r="G298" s="31" t="s">
        <v>32</v>
      </c>
      <c r="H298" s="31" t="s">
        <v>740</v>
      </c>
      <c r="I298" s="31" t="s">
        <v>739</v>
      </c>
      <c r="J298" s="31">
        <v>15337946</v>
      </c>
      <c r="K298" s="28"/>
      <c r="L298" s="28"/>
      <c r="M298" s="31" t="s">
        <v>8</v>
      </c>
      <c r="N298" s="31" t="s">
        <v>66</v>
      </c>
      <c r="O298" s="31" t="s">
        <v>1</v>
      </c>
      <c r="P298" s="31" t="s">
        <v>31</v>
      </c>
      <c r="Q298" s="3">
        <v>-328375.37</v>
      </c>
      <c r="R298" s="3">
        <v>-41098294.119999997</v>
      </c>
      <c r="S298" s="3">
        <v>-412581248.08999997</v>
      </c>
    </row>
    <row r="299" spans="1:19" ht="10.95" customHeight="1" x14ac:dyDescent="0.3">
      <c r="A299" s="30">
        <v>44992</v>
      </c>
      <c r="B299" s="98"/>
      <c r="C299" s="99"/>
      <c r="D299" s="36">
        <v>44986</v>
      </c>
      <c r="E299" s="28"/>
      <c r="F299" s="31">
        <v>42</v>
      </c>
      <c r="G299" s="31" t="s">
        <v>30</v>
      </c>
      <c r="H299" s="31" t="s">
        <v>733</v>
      </c>
      <c r="I299" s="31" t="s">
        <v>732</v>
      </c>
      <c r="J299" s="31">
        <v>15337932</v>
      </c>
      <c r="K299" s="28"/>
      <c r="L299" s="28"/>
      <c r="M299" s="28"/>
      <c r="N299" s="31" t="s">
        <v>68</v>
      </c>
      <c r="O299" s="31" t="s">
        <v>1</v>
      </c>
      <c r="P299" s="31" t="s">
        <v>28</v>
      </c>
      <c r="Q299" s="31">
        <v>755.32</v>
      </c>
      <c r="R299" s="3">
        <v>94533.17</v>
      </c>
      <c r="S299" s="3">
        <v>-412486714.92000002</v>
      </c>
    </row>
    <row r="300" spans="1:19" ht="10.95" customHeight="1" x14ac:dyDescent="0.3">
      <c r="A300" s="30">
        <v>44992</v>
      </c>
      <c r="B300" s="98"/>
      <c r="C300" s="99"/>
      <c r="D300" s="36">
        <v>44986</v>
      </c>
      <c r="E300" s="28"/>
      <c r="F300" s="31">
        <v>42</v>
      </c>
      <c r="G300" s="31" t="s">
        <v>32</v>
      </c>
      <c r="H300" s="31" t="s">
        <v>716</v>
      </c>
      <c r="I300" s="31" t="s">
        <v>734</v>
      </c>
      <c r="J300" s="31">
        <v>15337944</v>
      </c>
      <c r="K300" s="28"/>
      <c r="L300" s="28"/>
      <c r="M300" s="31" t="s">
        <v>2355</v>
      </c>
      <c r="N300" s="31" t="s">
        <v>66</v>
      </c>
      <c r="O300" s="31" t="s">
        <v>1</v>
      </c>
      <c r="P300" s="31" t="s">
        <v>31</v>
      </c>
      <c r="Q300" s="31">
        <v>-135.62</v>
      </c>
      <c r="R300" s="3">
        <v>-16973.72</v>
      </c>
      <c r="S300" s="3">
        <v>-412503688.63999999</v>
      </c>
    </row>
    <row r="301" spans="1:19" ht="10.95" customHeight="1" x14ac:dyDescent="0.3">
      <c r="A301" s="30">
        <v>44992</v>
      </c>
      <c r="B301" s="98"/>
      <c r="C301" s="99"/>
      <c r="D301" s="36">
        <v>44986</v>
      </c>
      <c r="E301" s="28"/>
      <c r="F301" s="31">
        <v>42</v>
      </c>
      <c r="G301" s="31" t="s">
        <v>32</v>
      </c>
      <c r="H301" s="31" t="s">
        <v>731</v>
      </c>
      <c r="I301" s="31" t="s">
        <v>730</v>
      </c>
      <c r="J301" s="31">
        <v>15337945</v>
      </c>
      <c r="K301" s="28"/>
      <c r="L301" s="28"/>
      <c r="M301" s="31" t="s">
        <v>135</v>
      </c>
      <c r="N301" s="31" t="s">
        <v>66</v>
      </c>
      <c r="O301" s="31" t="s">
        <v>1</v>
      </c>
      <c r="P301" s="31" t="s">
        <v>31</v>
      </c>
      <c r="Q301" s="3">
        <v>-11985.08</v>
      </c>
      <c r="R301" s="3">
        <v>-1500010.01</v>
      </c>
      <c r="S301" s="3">
        <v>-414003698.64999998</v>
      </c>
    </row>
    <row r="302" spans="1:19" ht="10.95" customHeight="1" x14ac:dyDescent="0.3">
      <c r="A302" s="30">
        <v>44992</v>
      </c>
      <c r="B302" s="98"/>
      <c r="C302" s="99"/>
      <c r="D302" s="36">
        <v>44986</v>
      </c>
      <c r="E302" s="28"/>
      <c r="F302" s="31">
        <v>42</v>
      </c>
      <c r="G302" s="31" t="s">
        <v>30</v>
      </c>
      <c r="H302" s="31" t="s">
        <v>737</v>
      </c>
      <c r="I302" s="31" t="s">
        <v>738</v>
      </c>
      <c r="J302" s="31">
        <v>15337895</v>
      </c>
      <c r="K302" s="28"/>
      <c r="L302" s="28"/>
      <c r="M302" s="31" t="s">
        <v>71</v>
      </c>
      <c r="N302" s="31" t="s">
        <v>66</v>
      </c>
      <c r="O302" s="31" t="s">
        <v>1</v>
      </c>
      <c r="P302" s="31" t="s">
        <v>28</v>
      </c>
      <c r="Q302" s="3">
        <v>2464.21</v>
      </c>
      <c r="R302" s="3">
        <v>308411.76</v>
      </c>
      <c r="S302" s="3">
        <v>-413695286.88999999</v>
      </c>
    </row>
    <row r="303" spans="1:19" ht="10.95" customHeight="1" x14ac:dyDescent="0.3">
      <c r="A303" s="30">
        <v>44992</v>
      </c>
      <c r="B303" s="98"/>
      <c r="C303" s="99"/>
      <c r="D303" s="36">
        <v>44986</v>
      </c>
      <c r="E303" s="28"/>
      <c r="F303" s="31">
        <v>42</v>
      </c>
      <c r="G303" s="31" t="s">
        <v>30</v>
      </c>
      <c r="H303" s="31" t="s">
        <v>737</v>
      </c>
      <c r="I303" s="31" t="s">
        <v>736</v>
      </c>
      <c r="J303" s="31">
        <v>15337894</v>
      </c>
      <c r="K303" s="28"/>
      <c r="L303" s="28"/>
      <c r="M303" s="31" t="s">
        <v>735</v>
      </c>
      <c r="N303" s="31" t="s">
        <v>66</v>
      </c>
      <c r="O303" s="31" t="s">
        <v>1</v>
      </c>
      <c r="P303" s="31" t="s">
        <v>28</v>
      </c>
      <c r="Q303" s="3">
        <v>2157</v>
      </c>
      <c r="R303" s="3">
        <v>269962.45</v>
      </c>
      <c r="S303" s="3">
        <v>-413425324.44</v>
      </c>
    </row>
    <row r="304" spans="1:19" ht="10.95" customHeight="1" x14ac:dyDescent="0.3">
      <c r="A304" s="30">
        <v>44993</v>
      </c>
      <c r="B304" s="98"/>
      <c r="C304" s="99"/>
      <c r="D304" s="36">
        <v>44986</v>
      </c>
      <c r="E304" s="28"/>
      <c r="F304" s="31">
        <v>42</v>
      </c>
      <c r="G304" s="31" t="s">
        <v>30</v>
      </c>
      <c r="H304" s="31" t="s">
        <v>729</v>
      </c>
      <c r="I304" s="31" t="s">
        <v>728</v>
      </c>
      <c r="J304" s="31">
        <v>15337897</v>
      </c>
      <c r="K304" s="28"/>
      <c r="L304" s="28"/>
      <c r="M304" s="31" t="s">
        <v>111</v>
      </c>
      <c r="N304" s="31" t="s">
        <v>66</v>
      </c>
      <c r="O304" s="31" t="s">
        <v>1</v>
      </c>
      <c r="P304" s="31" t="s">
        <v>28</v>
      </c>
      <c r="Q304" s="3">
        <v>4234.7299999999996</v>
      </c>
      <c r="R304" s="3">
        <v>530003.75</v>
      </c>
      <c r="S304" s="3">
        <v>-412895320.69</v>
      </c>
    </row>
    <row r="305" spans="1:19" ht="10.95" customHeight="1" x14ac:dyDescent="0.3">
      <c r="A305" s="30">
        <v>44994</v>
      </c>
      <c r="B305" s="98"/>
      <c r="C305" s="99"/>
      <c r="D305" s="36">
        <v>44986</v>
      </c>
      <c r="E305" s="28"/>
      <c r="F305" s="31">
        <v>42</v>
      </c>
      <c r="G305" s="31" t="s">
        <v>30</v>
      </c>
      <c r="H305" s="31" t="s">
        <v>726</v>
      </c>
      <c r="I305" s="31" t="s">
        <v>725</v>
      </c>
      <c r="J305" s="31">
        <v>15337885</v>
      </c>
      <c r="K305" s="28"/>
      <c r="L305" s="28"/>
      <c r="M305" s="31" t="s">
        <v>331</v>
      </c>
      <c r="N305" s="31" t="s">
        <v>66</v>
      </c>
      <c r="O305" s="31" t="s">
        <v>1</v>
      </c>
      <c r="P305" s="31" t="s">
        <v>28</v>
      </c>
      <c r="Q305" s="31">
        <v>86.81</v>
      </c>
      <c r="R305" s="3">
        <v>10864.83</v>
      </c>
      <c r="S305" s="3">
        <v>-412884455.86000001</v>
      </c>
    </row>
    <row r="306" spans="1:19" ht="10.95" customHeight="1" x14ac:dyDescent="0.3">
      <c r="A306" s="30">
        <v>44994</v>
      </c>
      <c r="B306" s="98"/>
      <c r="C306" s="99"/>
      <c r="D306" s="36">
        <v>44986</v>
      </c>
      <c r="E306" s="28"/>
      <c r="F306" s="31">
        <v>42</v>
      </c>
      <c r="G306" s="31" t="s">
        <v>30</v>
      </c>
      <c r="H306" s="31" t="s">
        <v>726</v>
      </c>
      <c r="I306" s="31" t="s">
        <v>727</v>
      </c>
      <c r="J306" s="31">
        <v>15337900</v>
      </c>
      <c r="K306" s="28"/>
      <c r="L306" s="28"/>
      <c r="M306" s="31" t="s">
        <v>72</v>
      </c>
      <c r="N306" s="31" t="s">
        <v>66</v>
      </c>
      <c r="O306" s="31" t="s">
        <v>1</v>
      </c>
      <c r="P306" s="31" t="s">
        <v>28</v>
      </c>
      <c r="Q306" s="3">
        <v>5755.13</v>
      </c>
      <c r="R306" s="3">
        <v>720291.61</v>
      </c>
      <c r="S306" s="3">
        <v>-412164164.25</v>
      </c>
    </row>
    <row r="307" spans="1:19" ht="10.95" customHeight="1" x14ac:dyDescent="0.3">
      <c r="A307" s="30">
        <v>44994</v>
      </c>
      <c r="B307" s="98"/>
      <c r="C307" s="99"/>
      <c r="D307" s="36">
        <v>44986</v>
      </c>
      <c r="E307" s="28"/>
      <c r="F307" s="31">
        <v>42</v>
      </c>
      <c r="G307" s="31" t="s">
        <v>30</v>
      </c>
      <c r="H307" s="31" t="s">
        <v>714</v>
      </c>
      <c r="I307" s="31" t="s">
        <v>724</v>
      </c>
      <c r="J307" s="31">
        <v>15337905</v>
      </c>
      <c r="K307" s="28"/>
      <c r="L307" s="28"/>
      <c r="M307" s="31" t="s">
        <v>651</v>
      </c>
      <c r="N307" s="31" t="s">
        <v>66</v>
      </c>
      <c r="O307" s="31" t="s">
        <v>1</v>
      </c>
      <c r="P307" s="31" t="s">
        <v>28</v>
      </c>
      <c r="Q307" s="3">
        <v>51406.89</v>
      </c>
      <c r="R307" s="3">
        <v>6433903.6299999999</v>
      </c>
      <c r="S307" s="3">
        <v>-405730260.62</v>
      </c>
    </row>
    <row r="308" spans="1:19" ht="10.95" customHeight="1" x14ac:dyDescent="0.3">
      <c r="A308" s="30">
        <v>44994</v>
      </c>
      <c r="B308" s="98"/>
      <c r="C308" s="99"/>
      <c r="D308" s="36">
        <v>44986</v>
      </c>
      <c r="E308" s="28"/>
      <c r="F308" s="31">
        <v>42</v>
      </c>
      <c r="G308" s="31" t="s">
        <v>30</v>
      </c>
      <c r="H308" s="31" t="s">
        <v>714</v>
      </c>
      <c r="I308" s="31" t="s">
        <v>713</v>
      </c>
      <c r="J308" s="31">
        <v>15337931</v>
      </c>
      <c r="K308" s="28"/>
      <c r="L308" s="28"/>
      <c r="M308" s="28"/>
      <c r="N308" s="31" t="s">
        <v>68</v>
      </c>
      <c r="O308" s="31" t="s">
        <v>1</v>
      </c>
      <c r="P308" s="31" t="s">
        <v>28</v>
      </c>
      <c r="Q308" s="31">
        <v>578.04999999999995</v>
      </c>
      <c r="R308" s="3">
        <v>72346.679999999993</v>
      </c>
      <c r="S308" s="3">
        <v>-405657913.94</v>
      </c>
    </row>
    <row r="309" spans="1:19" ht="10.95" customHeight="1" x14ac:dyDescent="0.3">
      <c r="A309" s="30">
        <v>44994</v>
      </c>
      <c r="B309" s="98"/>
      <c r="C309" s="99"/>
      <c r="D309" s="36">
        <v>44986</v>
      </c>
      <c r="E309" s="28"/>
      <c r="F309" s="31">
        <v>42</v>
      </c>
      <c r="G309" s="31" t="s">
        <v>30</v>
      </c>
      <c r="H309" s="31" t="s">
        <v>716</v>
      </c>
      <c r="I309" s="31" t="s">
        <v>715</v>
      </c>
      <c r="J309" s="31">
        <v>15337889</v>
      </c>
      <c r="K309" s="28"/>
      <c r="L309" s="28"/>
      <c r="M309" s="31" t="s">
        <v>71</v>
      </c>
      <c r="N309" s="31" t="s">
        <v>66</v>
      </c>
      <c r="O309" s="31" t="s">
        <v>1</v>
      </c>
      <c r="P309" s="31" t="s">
        <v>28</v>
      </c>
      <c r="Q309" s="31">
        <v>401.91</v>
      </c>
      <c r="R309" s="3">
        <v>50301.63</v>
      </c>
      <c r="S309" s="3">
        <v>-405607612.31</v>
      </c>
    </row>
    <row r="310" spans="1:19" ht="10.95" customHeight="1" x14ac:dyDescent="0.3">
      <c r="A310" s="30">
        <v>44994</v>
      </c>
      <c r="B310" s="98"/>
      <c r="C310" s="99"/>
      <c r="D310" s="36">
        <v>44986</v>
      </c>
      <c r="E310" s="28"/>
      <c r="F310" s="31">
        <v>42</v>
      </c>
      <c r="G310" s="31" t="s">
        <v>30</v>
      </c>
      <c r="H310" s="31" t="s">
        <v>722</v>
      </c>
      <c r="I310" s="31" t="s">
        <v>723</v>
      </c>
      <c r="J310" s="31">
        <v>15337935</v>
      </c>
      <c r="K310" s="28"/>
      <c r="L310" s="28"/>
      <c r="M310" s="31" t="s">
        <v>469</v>
      </c>
      <c r="N310" s="31" t="s">
        <v>68</v>
      </c>
      <c r="O310" s="31" t="s">
        <v>1</v>
      </c>
      <c r="P310" s="31" t="s">
        <v>28</v>
      </c>
      <c r="Q310" s="3">
        <v>10456.34</v>
      </c>
      <c r="R310" s="3">
        <v>1308678.3500000001</v>
      </c>
      <c r="S310" s="3">
        <v>-404298933.95999998</v>
      </c>
    </row>
    <row r="311" spans="1:19" ht="10.95" customHeight="1" x14ac:dyDescent="0.3">
      <c r="A311" s="30">
        <v>44994</v>
      </c>
      <c r="B311" s="98"/>
      <c r="C311" s="99"/>
      <c r="D311" s="36">
        <v>44986</v>
      </c>
      <c r="E311" s="28"/>
      <c r="F311" s="31">
        <v>42</v>
      </c>
      <c r="G311" s="31" t="s">
        <v>30</v>
      </c>
      <c r="H311" s="31" t="s">
        <v>716</v>
      </c>
      <c r="I311" s="31" t="s">
        <v>718</v>
      </c>
      <c r="J311" s="31">
        <v>15337898</v>
      </c>
      <c r="K311" s="28"/>
      <c r="L311" s="28"/>
      <c r="M311" s="31" t="s">
        <v>2400</v>
      </c>
      <c r="N311" s="31" t="s">
        <v>66</v>
      </c>
      <c r="O311" s="31" t="s">
        <v>1</v>
      </c>
      <c r="P311" s="31" t="s">
        <v>28</v>
      </c>
      <c r="Q311" s="3">
        <v>4343</v>
      </c>
      <c r="R311" s="3">
        <v>543554.43999999994</v>
      </c>
      <c r="S311" s="3">
        <v>-403755379.51999998</v>
      </c>
    </row>
    <row r="312" spans="1:19" ht="10.95" customHeight="1" x14ac:dyDescent="0.3">
      <c r="A312" s="30">
        <v>44994</v>
      </c>
      <c r="B312" s="98"/>
      <c r="C312" s="99"/>
      <c r="D312" s="36">
        <v>44986</v>
      </c>
      <c r="E312" s="28"/>
      <c r="F312" s="31">
        <v>42</v>
      </c>
      <c r="G312" s="31" t="s">
        <v>30</v>
      </c>
      <c r="H312" s="31" t="s">
        <v>716</v>
      </c>
      <c r="I312" s="31" t="s">
        <v>719</v>
      </c>
      <c r="J312" s="31">
        <v>15337899</v>
      </c>
      <c r="K312" s="28"/>
      <c r="L312" s="28"/>
      <c r="M312" s="31" t="s">
        <v>71</v>
      </c>
      <c r="N312" s="31" t="s">
        <v>66</v>
      </c>
      <c r="O312" s="31" t="s">
        <v>1</v>
      </c>
      <c r="P312" s="31" t="s">
        <v>28</v>
      </c>
      <c r="Q312" s="3">
        <v>4933.51</v>
      </c>
      <c r="R312" s="3">
        <v>617460.57999999996</v>
      </c>
      <c r="S312" s="3">
        <v>-403137918.94</v>
      </c>
    </row>
    <row r="313" spans="1:19" ht="10.95" customHeight="1" x14ac:dyDescent="0.3">
      <c r="A313" s="30">
        <v>44994</v>
      </c>
      <c r="B313" s="98"/>
      <c r="C313" s="99"/>
      <c r="D313" s="36">
        <v>44986</v>
      </c>
      <c r="E313" s="28"/>
      <c r="F313" s="31">
        <v>42</v>
      </c>
      <c r="G313" s="31" t="s">
        <v>30</v>
      </c>
      <c r="H313" s="31" t="s">
        <v>716</v>
      </c>
      <c r="I313" s="31" t="s">
        <v>720</v>
      </c>
      <c r="J313" s="31">
        <v>15337903</v>
      </c>
      <c r="K313" s="28"/>
      <c r="L313" s="28"/>
      <c r="M313" s="31" t="s">
        <v>56</v>
      </c>
      <c r="N313" s="31" t="s">
        <v>66</v>
      </c>
      <c r="O313" s="31" t="s">
        <v>1</v>
      </c>
      <c r="P313" s="31" t="s">
        <v>28</v>
      </c>
      <c r="Q313" s="3">
        <v>8487</v>
      </c>
      <c r="R313" s="3">
        <v>1062202.75</v>
      </c>
      <c r="S313" s="3">
        <v>-402075716.19</v>
      </c>
    </row>
    <row r="314" spans="1:19" ht="10.95" customHeight="1" x14ac:dyDescent="0.3">
      <c r="A314" s="30">
        <v>44994</v>
      </c>
      <c r="B314" s="98"/>
      <c r="C314" s="99"/>
      <c r="D314" s="36">
        <v>44986</v>
      </c>
      <c r="E314" s="28"/>
      <c r="F314" s="31">
        <v>42</v>
      </c>
      <c r="G314" s="31" t="s">
        <v>30</v>
      </c>
      <c r="H314" s="31" t="s">
        <v>722</v>
      </c>
      <c r="I314" s="31" t="s">
        <v>721</v>
      </c>
      <c r="J314" s="31">
        <v>15337901</v>
      </c>
      <c r="K314" s="28"/>
      <c r="L314" s="28"/>
      <c r="M314" s="31" t="s">
        <v>451</v>
      </c>
      <c r="N314" s="31" t="s">
        <v>66</v>
      </c>
      <c r="O314" s="31" t="s">
        <v>1</v>
      </c>
      <c r="P314" s="31" t="s">
        <v>28</v>
      </c>
      <c r="Q314" s="3">
        <v>6306.86</v>
      </c>
      <c r="R314" s="3">
        <v>789344.18</v>
      </c>
      <c r="S314" s="3">
        <v>-401286372.00999999</v>
      </c>
    </row>
    <row r="315" spans="1:19" ht="10.95" customHeight="1" x14ac:dyDescent="0.3">
      <c r="A315" s="30">
        <v>44994</v>
      </c>
      <c r="B315" s="98"/>
      <c r="C315" s="99"/>
      <c r="D315" s="36">
        <v>44986</v>
      </c>
      <c r="E315" s="28"/>
      <c r="F315" s="31">
        <v>42</v>
      </c>
      <c r="G315" s="31" t="s">
        <v>30</v>
      </c>
      <c r="H315" s="31" t="s">
        <v>716</v>
      </c>
      <c r="I315" s="31" t="s">
        <v>717</v>
      </c>
      <c r="J315" s="31">
        <v>15337890</v>
      </c>
      <c r="K315" s="28"/>
      <c r="L315" s="28"/>
      <c r="M315" s="31" t="s">
        <v>150</v>
      </c>
      <c r="N315" s="31" t="s">
        <v>66</v>
      </c>
      <c r="O315" s="31" t="s">
        <v>1</v>
      </c>
      <c r="P315" s="31" t="s">
        <v>28</v>
      </c>
      <c r="Q315" s="3">
        <v>1042.75</v>
      </c>
      <c r="R315" s="3">
        <v>130506.88</v>
      </c>
      <c r="S315" s="3">
        <v>-401155865.13</v>
      </c>
    </row>
    <row r="316" spans="1:19" ht="10.95" customHeight="1" x14ac:dyDescent="0.3">
      <c r="A316" s="30">
        <v>44995</v>
      </c>
      <c r="B316" s="98"/>
      <c r="C316" s="99"/>
      <c r="D316" s="36">
        <v>44986</v>
      </c>
      <c r="E316" s="28"/>
      <c r="F316" s="31">
        <v>42</v>
      </c>
      <c r="G316" s="31" t="s">
        <v>30</v>
      </c>
      <c r="H316" s="31" t="s">
        <v>712</v>
      </c>
      <c r="I316" s="31" t="s">
        <v>711</v>
      </c>
      <c r="J316" s="31">
        <v>15339897</v>
      </c>
      <c r="K316" s="28"/>
      <c r="L316" s="28"/>
      <c r="M316" s="31" t="s">
        <v>71</v>
      </c>
      <c r="N316" s="31" t="s">
        <v>66</v>
      </c>
      <c r="O316" s="31" t="s">
        <v>1</v>
      </c>
      <c r="P316" s="31" t="s">
        <v>28</v>
      </c>
      <c r="Q316" s="3">
        <v>1902.39</v>
      </c>
      <c r="R316" s="3">
        <v>238096.37</v>
      </c>
      <c r="S316" s="3">
        <v>-400917768.75999999</v>
      </c>
    </row>
    <row r="317" spans="1:19" ht="10.95" customHeight="1" x14ac:dyDescent="0.3">
      <c r="A317" s="30">
        <v>44995</v>
      </c>
      <c r="B317" s="98"/>
      <c r="C317" s="99"/>
      <c r="D317" s="36">
        <v>44986</v>
      </c>
      <c r="E317" s="28"/>
      <c r="F317" s="31">
        <v>42</v>
      </c>
      <c r="G317" s="31" t="s">
        <v>30</v>
      </c>
      <c r="H317" s="31" t="s">
        <v>710</v>
      </c>
      <c r="I317" s="31" t="s">
        <v>709</v>
      </c>
      <c r="J317" s="31">
        <v>15339898</v>
      </c>
      <c r="K317" s="28"/>
      <c r="L317" s="28"/>
      <c r="M317" s="31" t="s">
        <v>71</v>
      </c>
      <c r="N317" s="31" t="s">
        <v>66</v>
      </c>
      <c r="O317" s="31" t="s">
        <v>1</v>
      </c>
      <c r="P317" s="31" t="s">
        <v>28</v>
      </c>
      <c r="Q317" s="3">
        <v>2464.21</v>
      </c>
      <c r="R317" s="3">
        <v>308411.76</v>
      </c>
      <c r="S317" s="3">
        <v>-400609357</v>
      </c>
    </row>
    <row r="318" spans="1:19" ht="10.95" customHeight="1" x14ac:dyDescent="0.3">
      <c r="A318" s="30">
        <v>44995</v>
      </c>
      <c r="B318" s="98"/>
      <c r="C318" s="99"/>
      <c r="D318" s="36">
        <v>44986</v>
      </c>
      <c r="E318" s="28"/>
      <c r="F318" s="31">
        <v>42</v>
      </c>
      <c r="G318" s="31" t="s">
        <v>30</v>
      </c>
      <c r="H318" s="31" t="s">
        <v>708</v>
      </c>
      <c r="I318" s="31" t="s">
        <v>707</v>
      </c>
      <c r="J318" s="31">
        <v>15339899</v>
      </c>
      <c r="K318" s="28"/>
      <c r="L318" s="28"/>
      <c r="M318" s="31" t="s">
        <v>71</v>
      </c>
      <c r="N318" s="31" t="s">
        <v>68</v>
      </c>
      <c r="O318" s="31" t="s">
        <v>1</v>
      </c>
      <c r="P318" s="31" t="s">
        <v>28</v>
      </c>
      <c r="Q318" s="31">
        <v>561.82000000000005</v>
      </c>
      <c r="R318" s="3">
        <v>70315.39</v>
      </c>
      <c r="S318" s="3">
        <v>-400539041.61000001</v>
      </c>
    </row>
    <row r="319" spans="1:19" ht="10.95" customHeight="1" x14ac:dyDescent="0.3">
      <c r="A319" s="30">
        <v>44995</v>
      </c>
      <c r="B319" s="98"/>
      <c r="C319" s="99"/>
      <c r="D319" s="36">
        <v>44986</v>
      </c>
      <c r="E319" s="28"/>
      <c r="F319" s="31">
        <v>42</v>
      </c>
      <c r="G319" s="31" t="s">
        <v>32</v>
      </c>
      <c r="H319" s="31" t="s">
        <v>700</v>
      </c>
      <c r="I319" s="31" t="s">
        <v>701</v>
      </c>
      <c r="J319" s="31">
        <v>15670593</v>
      </c>
      <c r="K319" s="28"/>
      <c r="L319" s="28"/>
      <c r="M319" s="31" t="s">
        <v>71</v>
      </c>
      <c r="N319" s="31" t="s">
        <v>68</v>
      </c>
      <c r="O319" s="31" t="s">
        <v>1</v>
      </c>
      <c r="P319" s="31" t="s">
        <v>31</v>
      </c>
      <c r="Q319" s="31">
        <v>-561.82000000000005</v>
      </c>
      <c r="R319" s="3">
        <v>-70315.39</v>
      </c>
      <c r="S319" s="3">
        <v>-400609357</v>
      </c>
    </row>
    <row r="320" spans="1:19" ht="10.95" customHeight="1" x14ac:dyDescent="0.3">
      <c r="A320" s="30">
        <v>44995</v>
      </c>
      <c r="B320" s="98"/>
      <c r="C320" s="99"/>
      <c r="D320" s="36">
        <v>44986</v>
      </c>
      <c r="E320" s="28"/>
      <c r="F320" s="31">
        <v>42</v>
      </c>
      <c r="G320" s="31" t="s">
        <v>30</v>
      </c>
      <c r="H320" s="31" t="s">
        <v>705</v>
      </c>
      <c r="I320" s="31" t="s">
        <v>704</v>
      </c>
      <c r="J320" s="31">
        <v>15340010</v>
      </c>
      <c r="K320" s="28"/>
      <c r="L320" s="28"/>
      <c r="M320" s="31" t="s">
        <v>703</v>
      </c>
      <c r="N320" s="31" t="s">
        <v>66</v>
      </c>
      <c r="O320" s="31" t="s">
        <v>1</v>
      </c>
      <c r="P320" s="31" t="s">
        <v>28</v>
      </c>
      <c r="Q320" s="3">
        <v>7277.26</v>
      </c>
      <c r="R320" s="3">
        <v>910796</v>
      </c>
      <c r="S320" s="3">
        <v>-399698561</v>
      </c>
    </row>
    <row r="321" spans="1:19" ht="10.95" customHeight="1" x14ac:dyDescent="0.3">
      <c r="A321" s="30">
        <v>44995</v>
      </c>
      <c r="B321" s="98"/>
      <c r="C321" s="99"/>
      <c r="D321" s="36">
        <v>44986</v>
      </c>
      <c r="E321" s="28"/>
      <c r="F321" s="31">
        <v>42</v>
      </c>
      <c r="G321" s="31" t="s">
        <v>32</v>
      </c>
      <c r="H321" s="31" t="s">
        <v>700</v>
      </c>
      <c r="I321" s="31" t="s">
        <v>702</v>
      </c>
      <c r="J321" s="31">
        <v>15670581</v>
      </c>
      <c r="K321" s="28"/>
      <c r="L321" s="28"/>
      <c r="M321" s="31" t="s">
        <v>71</v>
      </c>
      <c r="N321" s="31" t="s">
        <v>66</v>
      </c>
      <c r="O321" s="31" t="s">
        <v>1</v>
      </c>
      <c r="P321" s="31" t="s">
        <v>31</v>
      </c>
      <c r="Q321" s="3">
        <v>-1902.39</v>
      </c>
      <c r="R321" s="3">
        <v>-238096.37</v>
      </c>
      <c r="S321" s="3">
        <v>-399936657.37</v>
      </c>
    </row>
    <row r="322" spans="1:19" ht="10.95" customHeight="1" x14ac:dyDescent="0.3">
      <c r="A322" s="30">
        <v>44995</v>
      </c>
      <c r="B322" s="98"/>
      <c r="C322" s="99"/>
      <c r="D322" s="36">
        <v>44986</v>
      </c>
      <c r="E322" s="28"/>
      <c r="F322" s="31">
        <v>42</v>
      </c>
      <c r="G322" s="31" t="s">
        <v>32</v>
      </c>
      <c r="H322" s="31" t="s">
        <v>700</v>
      </c>
      <c r="I322" s="31" t="s">
        <v>699</v>
      </c>
      <c r="J322" s="31">
        <v>15670582</v>
      </c>
      <c r="K322" s="28"/>
      <c r="L322" s="28"/>
      <c r="M322" s="31" t="s">
        <v>71</v>
      </c>
      <c r="N322" s="31" t="s">
        <v>66</v>
      </c>
      <c r="O322" s="31" t="s">
        <v>1</v>
      </c>
      <c r="P322" s="31" t="s">
        <v>31</v>
      </c>
      <c r="Q322" s="3">
        <v>-2464.21</v>
      </c>
      <c r="R322" s="3">
        <v>-308411.76</v>
      </c>
      <c r="S322" s="3">
        <v>-400245069.13</v>
      </c>
    </row>
    <row r="323" spans="1:19" ht="10.95" customHeight="1" x14ac:dyDescent="0.3">
      <c r="A323" s="30">
        <v>44995</v>
      </c>
      <c r="B323" s="98"/>
      <c r="C323" s="99"/>
      <c r="D323" s="36">
        <v>44986</v>
      </c>
      <c r="E323" s="28"/>
      <c r="F323" s="31">
        <v>42</v>
      </c>
      <c r="G323" s="31" t="s">
        <v>30</v>
      </c>
      <c r="H323" s="31" t="s">
        <v>705</v>
      </c>
      <c r="I323" s="31" t="s">
        <v>706</v>
      </c>
      <c r="J323" s="31">
        <v>15340009</v>
      </c>
      <c r="K323" s="28"/>
      <c r="L323" s="28"/>
      <c r="M323" s="31" t="s">
        <v>56</v>
      </c>
      <c r="N323" s="31" t="s">
        <v>66</v>
      </c>
      <c r="O323" s="31" t="s">
        <v>1</v>
      </c>
      <c r="P323" s="31" t="s">
        <v>28</v>
      </c>
      <c r="Q323" s="3">
        <v>2356.2600000000002</v>
      </c>
      <c r="R323" s="3">
        <v>294901.13</v>
      </c>
      <c r="S323" s="3">
        <v>-399950168</v>
      </c>
    </row>
    <row r="324" spans="1:19" ht="10.95" customHeight="1" x14ac:dyDescent="0.3">
      <c r="A324" s="30">
        <v>44998</v>
      </c>
      <c r="B324" s="98"/>
      <c r="C324" s="99"/>
      <c r="D324" s="36">
        <v>44986</v>
      </c>
      <c r="E324" s="28"/>
      <c r="F324" s="31">
        <v>42</v>
      </c>
      <c r="G324" s="31" t="s">
        <v>32</v>
      </c>
      <c r="H324" s="31" t="s">
        <v>665</v>
      </c>
      <c r="I324" s="31" t="s">
        <v>697</v>
      </c>
      <c r="J324" s="31">
        <v>15670577</v>
      </c>
      <c r="K324" s="28"/>
      <c r="L324" s="28"/>
      <c r="M324" s="31" t="s">
        <v>152</v>
      </c>
      <c r="N324" s="31" t="s">
        <v>66</v>
      </c>
      <c r="O324" s="31" t="s">
        <v>1</v>
      </c>
      <c r="P324" s="31" t="s">
        <v>31</v>
      </c>
      <c r="Q324" s="31">
        <v>-859.41</v>
      </c>
      <c r="R324" s="3">
        <v>-107560.7</v>
      </c>
      <c r="S324" s="3">
        <v>-400057728.69999999</v>
      </c>
    </row>
    <row r="325" spans="1:19" ht="10.95" customHeight="1" x14ac:dyDescent="0.3">
      <c r="A325" s="30">
        <v>44998</v>
      </c>
      <c r="B325" s="98"/>
      <c r="C325" s="99"/>
      <c r="D325" s="36">
        <v>44986</v>
      </c>
      <c r="E325" s="28"/>
      <c r="F325" s="31">
        <v>42</v>
      </c>
      <c r="G325" s="31" t="s">
        <v>32</v>
      </c>
      <c r="H325" s="31" t="s">
        <v>665</v>
      </c>
      <c r="I325" s="31" t="s">
        <v>696</v>
      </c>
      <c r="J325" s="31">
        <v>15670591</v>
      </c>
      <c r="K325" s="28"/>
      <c r="L325" s="28"/>
      <c r="M325" s="31" t="s">
        <v>67</v>
      </c>
      <c r="N325" s="31" t="s">
        <v>66</v>
      </c>
      <c r="O325" s="31" t="s">
        <v>1</v>
      </c>
      <c r="P325" s="31" t="s">
        <v>31</v>
      </c>
      <c r="Q325" s="3">
        <v>-38774.18</v>
      </c>
      <c r="R325" s="3">
        <v>-4852838.55</v>
      </c>
      <c r="S325" s="3">
        <v>-404910567.25</v>
      </c>
    </row>
    <row r="326" spans="1:19" ht="10.95" customHeight="1" x14ac:dyDescent="0.3">
      <c r="A326" s="30">
        <v>44998</v>
      </c>
      <c r="B326" s="98"/>
      <c r="C326" s="99"/>
      <c r="D326" s="36">
        <v>44986</v>
      </c>
      <c r="E326" s="28"/>
      <c r="F326" s="31">
        <v>42</v>
      </c>
      <c r="G326" s="31" t="s">
        <v>32</v>
      </c>
      <c r="H326" s="31" t="s">
        <v>665</v>
      </c>
      <c r="I326" s="31" t="s">
        <v>698</v>
      </c>
      <c r="J326" s="31">
        <v>15670585</v>
      </c>
      <c r="K326" s="28"/>
      <c r="L326" s="28"/>
      <c r="M326" s="28"/>
      <c r="N326" s="31" t="s">
        <v>66</v>
      </c>
      <c r="O326" s="31" t="s">
        <v>1</v>
      </c>
      <c r="P326" s="31" t="s">
        <v>31</v>
      </c>
      <c r="Q326" s="3">
        <v>-10255.39</v>
      </c>
      <c r="R326" s="3">
        <v>-1283528.1599999999</v>
      </c>
      <c r="S326" s="3">
        <v>-406194095.41000003</v>
      </c>
    </row>
    <row r="327" spans="1:19" ht="10.95" customHeight="1" x14ac:dyDescent="0.3">
      <c r="A327" s="30">
        <v>44999</v>
      </c>
      <c r="B327" s="98"/>
      <c r="C327" s="99"/>
      <c r="D327" s="36">
        <v>44986</v>
      </c>
      <c r="E327" s="28"/>
      <c r="F327" s="31">
        <v>42</v>
      </c>
      <c r="G327" s="31" t="s">
        <v>30</v>
      </c>
      <c r="H327" s="31" t="s">
        <v>689</v>
      </c>
      <c r="I327" s="31" t="s">
        <v>695</v>
      </c>
      <c r="J327" s="31">
        <v>15670520</v>
      </c>
      <c r="K327" s="28"/>
      <c r="L327" s="28"/>
      <c r="M327" s="31" t="s">
        <v>694</v>
      </c>
      <c r="N327" s="31" t="s">
        <v>66</v>
      </c>
      <c r="O327" s="31" t="s">
        <v>1</v>
      </c>
      <c r="P327" s="31" t="s">
        <v>28</v>
      </c>
      <c r="Q327" s="3">
        <v>1665.57</v>
      </c>
      <c r="R327" s="3">
        <v>208456.82</v>
      </c>
      <c r="S327" s="3">
        <v>-405985638.58999997</v>
      </c>
    </row>
    <row r="328" spans="1:19" ht="10.95" customHeight="1" x14ac:dyDescent="0.3">
      <c r="A328" s="30">
        <v>44999</v>
      </c>
      <c r="B328" s="98"/>
      <c r="C328" s="99"/>
      <c r="D328" s="36">
        <v>44986</v>
      </c>
      <c r="E328" s="28"/>
      <c r="F328" s="31">
        <v>42</v>
      </c>
      <c r="G328" s="31" t="s">
        <v>32</v>
      </c>
      <c r="H328" s="31" t="s">
        <v>661</v>
      </c>
      <c r="I328" s="31" t="s">
        <v>693</v>
      </c>
      <c r="J328" s="31">
        <v>15670598</v>
      </c>
      <c r="K328" s="28"/>
      <c r="L328" s="28"/>
      <c r="M328" s="31" t="s">
        <v>692</v>
      </c>
      <c r="N328" s="31" t="s">
        <v>68</v>
      </c>
      <c r="O328" s="31" t="s">
        <v>1</v>
      </c>
      <c r="P328" s="31" t="s">
        <v>31</v>
      </c>
      <c r="Q328" s="3">
        <v>-87265.9</v>
      </c>
      <c r="R328" s="3">
        <v>-10921889.859999999</v>
      </c>
      <c r="S328" s="3">
        <v>-416907528.44999999</v>
      </c>
    </row>
    <row r="329" spans="1:19" ht="10.95" customHeight="1" x14ac:dyDescent="0.3">
      <c r="A329" s="30">
        <v>44999</v>
      </c>
      <c r="B329" s="98"/>
      <c r="C329" s="99"/>
      <c r="D329" s="36">
        <v>44986</v>
      </c>
      <c r="E329" s="28"/>
      <c r="F329" s="31">
        <v>42</v>
      </c>
      <c r="G329" s="31" t="s">
        <v>30</v>
      </c>
      <c r="H329" s="31" t="s">
        <v>691</v>
      </c>
      <c r="I329" s="31" t="s">
        <v>690</v>
      </c>
      <c r="J329" s="31">
        <v>15670559</v>
      </c>
      <c r="K329" s="28"/>
      <c r="L329" s="28"/>
      <c r="M329" s="31" t="s">
        <v>69</v>
      </c>
      <c r="N329" s="31" t="s">
        <v>68</v>
      </c>
      <c r="O329" s="31" t="s">
        <v>1</v>
      </c>
      <c r="P329" s="31" t="s">
        <v>28</v>
      </c>
      <c r="Q329" s="31">
        <v>247.27</v>
      </c>
      <c r="R329" s="3">
        <v>30947.43</v>
      </c>
      <c r="S329" s="3">
        <v>-416876581.01999998</v>
      </c>
    </row>
    <row r="330" spans="1:19" ht="10.95" customHeight="1" x14ac:dyDescent="0.3">
      <c r="A330" s="30">
        <v>44999</v>
      </c>
      <c r="B330" s="98"/>
      <c r="C330" s="99"/>
      <c r="D330" s="36">
        <v>44986</v>
      </c>
      <c r="E330" s="28"/>
      <c r="F330" s="31">
        <v>42</v>
      </c>
      <c r="G330" s="31" t="s">
        <v>30</v>
      </c>
      <c r="H330" s="31" t="s">
        <v>689</v>
      </c>
      <c r="I330" s="31" t="s">
        <v>688</v>
      </c>
      <c r="J330" s="31">
        <v>15670526</v>
      </c>
      <c r="K330" s="28"/>
      <c r="L330" s="28"/>
      <c r="M330" s="31" t="s">
        <v>6</v>
      </c>
      <c r="N330" s="31" t="s">
        <v>66</v>
      </c>
      <c r="O330" s="31" t="s">
        <v>1</v>
      </c>
      <c r="P330" s="31" t="s">
        <v>28</v>
      </c>
      <c r="Q330" s="3">
        <v>3326.29</v>
      </c>
      <c r="R330" s="3">
        <v>416306.63</v>
      </c>
      <c r="S330" s="3">
        <v>-416460274.38999999</v>
      </c>
    </row>
    <row r="331" spans="1:19" ht="10.95" customHeight="1" x14ac:dyDescent="0.3">
      <c r="A331" s="30">
        <v>45000</v>
      </c>
      <c r="B331" s="98"/>
      <c r="C331" s="99"/>
      <c r="D331" s="36">
        <v>44986</v>
      </c>
      <c r="E331" s="28"/>
      <c r="F331" s="31">
        <v>42</v>
      </c>
      <c r="G331" s="31" t="s">
        <v>32</v>
      </c>
      <c r="H331" s="31" t="s">
        <v>685</v>
      </c>
      <c r="I331" s="31" t="s">
        <v>686</v>
      </c>
      <c r="J331" s="31">
        <v>15670580</v>
      </c>
      <c r="K331" s="28"/>
      <c r="L331" s="28"/>
      <c r="M331" s="31" t="s">
        <v>17</v>
      </c>
      <c r="N331" s="31" t="s">
        <v>66</v>
      </c>
      <c r="O331" s="31" t="s">
        <v>1</v>
      </c>
      <c r="P331" s="31" t="s">
        <v>31</v>
      </c>
      <c r="Q331" s="3">
        <v>-1622.22</v>
      </c>
      <c r="R331" s="3">
        <v>-203031.29</v>
      </c>
      <c r="S331" s="3">
        <v>-416663305.68000001</v>
      </c>
    </row>
    <row r="332" spans="1:19" ht="10.95" customHeight="1" x14ac:dyDescent="0.3">
      <c r="A332" s="30">
        <v>45000</v>
      </c>
      <c r="B332" s="98"/>
      <c r="C332" s="99"/>
      <c r="D332" s="36">
        <v>44986</v>
      </c>
      <c r="E332" s="28"/>
      <c r="F332" s="31">
        <v>42</v>
      </c>
      <c r="G332" s="31" t="s">
        <v>32</v>
      </c>
      <c r="H332" s="31" t="s">
        <v>685</v>
      </c>
      <c r="I332" s="31" t="s">
        <v>687</v>
      </c>
      <c r="J332" s="31">
        <v>15670588</v>
      </c>
      <c r="K332" s="28"/>
      <c r="L332" s="28"/>
      <c r="M332" s="31" t="s">
        <v>71</v>
      </c>
      <c r="N332" s="31" t="s">
        <v>66</v>
      </c>
      <c r="O332" s="31" t="s">
        <v>1</v>
      </c>
      <c r="P332" s="31" t="s">
        <v>31</v>
      </c>
      <c r="Q332" s="3">
        <v>-16555.169999999998</v>
      </c>
      <c r="R332" s="3">
        <v>-2071986.23</v>
      </c>
      <c r="S332" s="3">
        <v>-418735291.91000003</v>
      </c>
    </row>
    <row r="333" spans="1:19" ht="10.95" customHeight="1" x14ac:dyDescent="0.3">
      <c r="A333" s="30">
        <v>45000</v>
      </c>
      <c r="B333" s="98"/>
      <c r="C333" s="99"/>
      <c r="D333" s="36">
        <v>44986</v>
      </c>
      <c r="E333" s="28"/>
      <c r="F333" s="31">
        <v>42</v>
      </c>
      <c r="G333" s="31" t="s">
        <v>32</v>
      </c>
      <c r="H333" s="31" t="s">
        <v>685</v>
      </c>
      <c r="I333" s="31" t="s">
        <v>684</v>
      </c>
      <c r="J333" s="31">
        <v>15670584</v>
      </c>
      <c r="K333" s="28"/>
      <c r="L333" s="28"/>
      <c r="M333" s="31" t="s">
        <v>683</v>
      </c>
      <c r="N333" s="31" t="s">
        <v>66</v>
      </c>
      <c r="O333" s="31" t="s">
        <v>1</v>
      </c>
      <c r="P333" s="31" t="s">
        <v>31</v>
      </c>
      <c r="Q333" s="3">
        <v>-9385.27</v>
      </c>
      <c r="R333" s="3">
        <v>-1174627.03</v>
      </c>
      <c r="S333" s="3">
        <v>-419909918.94</v>
      </c>
    </row>
    <row r="334" spans="1:19" ht="10.95" customHeight="1" x14ac:dyDescent="0.3">
      <c r="A334" s="30">
        <v>45001</v>
      </c>
      <c r="B334" s="98"/>
      <c r="C334" s="99"/>
      <c r="D334" s="36">
        <v>44986</v>
      </c>
      <c r="E334" s="28"/>
      <c r="F334" s="31">
        <v>42</v>
      </c>
      <c r="G334" s="31" t="s">
        <v>30</v>
      </c>
      <c r="H334" s="31" t="s">
        <v>679</v>
      </c>
      <c r="I334" s="31" t="s">
        <v>678</v>
      </c>
      <c r="J334" s="31">
        <v>15670515</v>
      </c>
      <c r="K334" s="28"/>
      <c r="L334" s="28"/>
      <c r="M334" s="28"/>
      <c r="N334" s="31" t="s">
        <v>66</v>
      </c>
      <c r="O334" s="31" t="s">
        <v>1</v>
      </c>
      <c r="P334" s="31" t="s">
        <v>28</v>
      </c>
      <c r="Q334" s="3">
        <v>1101.97</v>
      </c>
      <c r="R334" s="3">
        <v>137918.65</v>
      </c>
      <c r="S334" s="3">
        <v>-419772000.29000002</v>
      </c>
    </row>
    <row r="335" spans="1:19" ht="10.95" customHeight="1" x14ac:dyDescent="0.3">
      <c r="A335" s="30">
        <v>45001</v>
      </c>
      <c r="B335" s="98"/>
      <c r="C335" s="99"/>
      <c r="D335" s="36">
        <v>44986</v>
      </c>
      <c r="E335" s="28"/>
      <c r="F335" s="31">
        <v>42</v>
      </c>
      <c r="G335" s="31" t="s">
        <v>30</v>
      </c>
      <c r="H335" s="31" t="s">
        <v>681</v>
      </c>
      <c r="I335" s="31" t="s">
        <v>680</v>
      </c>
      <c r="J335" s="31">
        <v>15670533</v>
      </c>
      <c r="K335" s="28"/>
      <c r="L335" s="28"/>
      <c r="M335" s="31" t="s">
        <v>17</v>
      </c>
      <c r="N335" s="31" t="s">
        <v>66</v>
      </c>
      <c r="O335" s="31" t="s">
        <v>1</v>
      </c>
      <c r="P335" s="31" t="s">
        <v>28</v>
      </c>
      <c r="Q335" s="3">
        <v>21650.42</v>
      </c>
      <c r="R335" s="3">
        <v>2709689.61</v>
      </c>
      <c r="S335" s="3">
        <v>-417062310.68000001</v>
      </c>
    </row>
    <row r="336" spans="1:19" ht="10.95" customHeight="1" x14ac:dyDescent="0.3">
      <c r="A336" s="30">
        <v>45001</v>
      </c>
      <c r="B336" s="98"/>
      <c r="C336" s="99"/>
      <c r="D336" s="36">
        <v>44986</v>
      </c>
      <c r="E336" s="28"/>
      <c r="F336" s="31">
        <v>42</v>
      </c>
      <c r="G336" s="31" t="s">
        <v>32</v>
      </c>
      <c r="H336" s="31" t="s">
        <v>675</v>
      </c>
      <c r="I336" s="31" t="s">
        <v>674</v>
      </c>
      <c r="J336" s="31">
        <v>15670596</v>
      </c>
      <c r="K336" s="28"/>
      <c r="L336" s="28"/>
      <c r="M336" s="31" t="s">
        <v>469</v>
      </c>
      <c r="N336" s="31" t="s">
        <v>68</v>
      </c>
      <c r="O336" s="31" t="s">
        <v>1</v>
      </c>
      <c r="P336" s="31" t="s">
        <v>31</v>
      </c>
      <c r="Q336" s="3">
        <v>-10456.34</v>
      </c>
      <c r="R336" s="3">
        <v>-1308678.3500000001</v>
      </c>
      <c r="S336" s="3">
        <v>-418370989.02999997</v>
      </c>
    </row>
    <row r="337" spans="1:19" ht="10.95" customHeight="1" x14ac:dyDescent="0.3">
      <c r="A337" s="30">
        <v>45001</v>
      </c>
      <c r="B337" s="98"/>
      <c r="C337" s="99"/>
      <c r="D337" s="36">
        <v>44986</v>
      </c>
      <c r="E337" s="28"/>
      <c r="F337" s="31">
        <v>42</v>
      </c>
      <c r="G337" s="31" t="s">
        <v>30</v>
      </c>
      <c r="H337" s="31" t="s">
        <v>677</v>
      </c>
      <c r="I337" s="31" t="s">
        <v>676</v>
      </c>
      <c r="J337" s="31">
        <v>15670561</v>
      </c>
      <c r="K337" s="28"/>
      <c r="L337" s="28"/>
      <c r="M337" s="31" t="s">
        <v>469</v>
      </c>
      <c r="N337" s="31" t="s">
        <v>68</v>
      </c>
      <c r="O337" s="31" t="s">
        <v>1</v>
      </c>
      <c r="P337" s="31" t="s">
        <v>28</v>
      </c>
      <c r="Q337" s="31">
        <v>777.25</v>
      </c>
      <c r="R337" s="3">
        <v>97277.85</v>
      </c>
      <c r="S337" s="3">
        <v>-418273711.18000001</v>
      </c>
    </row>
    <row r="338" spans="1:19" ht="10.95" customHeight="1" x14ac:dyDescent="0.3">
      <c r="A338" s="30">
        <v>45001</v>
      </c>
      <c r="B338" s="98"/>
      <c r="C338" s="99"/>
      <c r="D338" s="36">
        <v>44986</v>
      </c>
      <c r="E338" s="28"/>
      <c r="F338" s="31">
        <v>42</v>
      </c>
      <c r="G338" s="31" t="s">
        <v>30</v>
      </c>
      <c r="H338" s="31" t="s">
        <v>677</v>
      </c>
      <c r="I338" s="31" t="s">
        <v>682</v>
      </c>
      <c r="J338" s="31">
        <v>15670530</v>
      </c>
      <c r="K338" s="28"/>
      <c r="L338" s="28"/>
      <c r="M338" s="31" t="s">
        <v>469</v>
      </c>
      <c r="N338" s="31" t="s">
        <v>66</v>
      </c>
      <c r="O338" s="31" t="s">
        <v>1</v>
      </c>
      <c r="P338" s="31" t="s">
        <v>28</v>
      </c>
      <c r="Q338" s="3">
        <v>9679.09</v>
      </c>
      <c r="R338" s="3">
        <v>1211400.5</v>
      </c>
      <c r="S338" s="3">
        <v>-417062310.68000001</v>
      </c>
    </row>
    <row r="339" spans="1:19" ht="10.95" customHeight="1" x14ac:dyDescent="0.3">
      <c r="A339" s="30">
        <v>45002</v>
      </c>
      <c r="B339" s="98"/>
      <c r="C339" s="99"/>
      <c r="D339" s="36">
        <v>44986</v>
      </c>
      <c r="E339" s="28"/>
      <c r="F339" s="31">
        <v>42</v>
      </c>
      <c r="G339" s="31" t="s">
        <v>30</v>
      </c>
      <c r="H339" s="31" t="s">
        <v>663</v>
      </c>
      <c r="I339" s="31" t="s">
        <v>673</v>
      </c>
      <c r="J339" s="31">
        <v>15670525</v>
      </c>
      <c r="K339" s="28"/>
      <c r="L339" s="28"/>
      <c r="M339" s="31" t="s">
        <v>71</v>
      </c>
      <c r="N339" s="31" t="s">
        <v>66</v>
      </c>
      <c r="O339" s="31" t="s">
        <v>1</v>
      </c>
      <c r="P339" s="31" t="s">
        <v>28</v>
      </c>
      <c r="Q339" s="3">
        <v>3269.7</v>
      </c>
      <c r="R339" s="3">
        <v>409224.03</v>
      </c>
      <c r="S339" s="3">
        <v>-416653086.64999998</v>
      </c>
    </row>
    <row r="340" spans="1:19" ht="10.95" customHeight="1" x14ac:dyDescent="0.3">
      <c r="A340" s="30">
        <v>45002</v>
      </c>
      <c r="B340" s="98"/>
      <c r="C340" s="99"/>
      <c r="D340" s="36">
        <v>44986</v>
      </c>
      <c r="E340" s="28"/>
      <c r="F340" s="31">
        <v>42</v>
      </c>
      <c r="G340" s="31" t="s">
        <v>30</v>
      </c>
      <c r="H340" s="31" t="s">
        <v>663</v>
      </c>
      <c r="I340" s="31" t="s">
        <v>672</v>
      </c>
      <c r="J340" s="31">
        <v>15670528</v>
      </c>
      <c r="K340" s="28"/>
      <c r="L340" s="28"/>
      <c r="M340" s="31" t="s">
        <v>70</v>
      </c>
      <c r="N340" s="31" t="s">
        <v>66</v>
      </c>
      <c r="O340" s="31" t="s">
        <v>1</v>
      </c>
      <c r="P340" s="31" t="s">
        <v>28</v>
      </c>
      <c r="Q340" s="3">
        <v>5444.18</v>
      </c>
      <c r="R340" s="3">
        <v>681374.22</v>
      </c>
      <c r="S340" s="3">
        <v>-415971712.43000001</v>
      </c>
    </row>
    <row r="341" spans="1:19" ht="10.95" customHeight="1" x14ac:dyDescent="0.3">
      <c r="A341" s="30">
        <v>45002</v>
      </c>
      <c r="B341" s="98"/>
      <c r="C341" s="99"/>
      <c r="D341" s="36">
        <v>44986</v>
      </c>
      <c r="E341" s="28"/>
      <c r="F341" s="31">
        <v>42</v>
      </c>
      <c r="G341" s="31" t="s">
        <v>30</v>
      </c>
      <c r="H341" s="31" t="s">
        <v>663</v>
      </c>
      <c r="I341" s="31" t="s">
        <v>671</v>
      </c>
      <c r="J341" s="31">
        <v>15670535</v>
      </c>
      <c r="K341" s="28"/>
      <c r="L341" s="28"/>
      <c r="M341" s="31" t="s">
        <v>670</v>
      </c>
      <c r="N341" s="31" t="s">
        <v>66</v>
      </c>
      <c r="O341" s="31" t="s">
        <v>1</v>
      </c>
      <c r="P341" s="31" t="s">
        <v>28</v>
      </c>
      <c r="Q341" s="3">
        <v>43770.57</v>
      </c>
      <c r="R341" s="3">
        <v>5478168.96</v>
      </c>
      <c r="S341" s="3">
        <v>-410493543.47000003</v>
      </c>
    </row>
    <row r="342" spans="1:19" ht="10.95" customHeight="1" x14ac:dyDescent="0.3">
      <c r="A342" s="30">
        <v>45002</v>
      </c>
      <c r="B342" s="98"/>
      <c r="C342" s="99"/>
      <c r="D342" s="36">
        <v>44986</v>
      </c>
      <c r="E342" s="28"/>
      <c r="F342" s="31">
        <v>42</v>
      </c>
      <c r="G342" s="31" t="s">
        <v>30</v>
      </c>
      <c r="H342" s="31" t="s">
        <v>663</v>
      </c>
      <c r="I342" s="31" t="s">
        <v>662</v>
      </c>
      <c r="J342" s="31">
        <v>15670519</v>
      </c>
      <c r="K342" s="28"/>
      <c r="L342" s="28"/>
      <c r="M342" s="31" t="s">
        <v>70</v>
      </c>
      <c r="N342" s="31" t="s">
        <v>66</v>
      </c>
      <c r="O342" s="31" t="s">
        <v>1</v>
      </c>
      <c r="P342" s="31" t="s">
        <v>28</v>
      </c>
      <c r="Q342" s="3">
        <v>1664.67</v>
      </c>
      <c r="R342" s="3">
        <v>208344.18</v>
      </c>
      <c r="S342" s="3">
        <v>-410285199.29000002</v>
      </c>
    </row>
    <row r="343" spans="1:19" ht="10.95" customHeight="1" x14ac:dyDescent="0.3">
      <c r="A343" s="30">
        <v>45002</v>
      </c>
      <c r="B343" s="98"/>
      <c r="C343" s="99"/>
      <c r="D343" s="36">
        <v>44986</v>
      </c>
      <c r="E343" s="28"/>
      <c r="F343" s="31">
        <v>42</v>
      </c>
      <c r="G343" s="31" t="s">
        <v>30</v>
      </c>
      <c r="H343" s="31" t="s">
        <v>668</v>
      </c>
      <c r="I343" s="31" t="s">
        <v>667</v>
      </c>
      <c r="J343" s="31">
        <v>15670531</v>
      </c>
      <c r="K343" s="28"/>
      <c r="L343" s="28"/>
      <c r="M343" s="31" t="s">
        <v>75</v>
      </c>
      <c r="N343" s="31" t="s">
        <v>66</v>
      </c>
      <c r="O343" s="31" t="s">
        <v>1</v>
      </c>
      <c r="P343" s="31" t="s">
        <v>28</v>
      </c>
      <c r="Q343" s="3">
        <v>12828.07</v>
      </c>
      <c r="R343" s="3">
        <v>1605515.64</v>
      </c>
      <c r="S343" s="3">
        <v>-408679683.64999998</v>
      </c>
    </row>
    <row r="344" spans="1:19" ht="10.95" customHeight="1" x14ac:dyDescent="0.3">
      <c r="A344" s="30">
        <v>45002</v>
      </c>
      <c r="B344" s="98"/>
      <c r="C344" s="99"/>
      <c r="D344" s="36">
        <v>44986</v>
      </c>
      <c r="E344" s="28"/>
      <c r="F344" s="31">
        <v>42</v>
      </c>
      <c r="G344" s="31" t="s">
        <v>32</v>
      </c>
      <c r="H344" s="31" t="s">
        <v>665</v>
      </c>
      <c r="I344" s="31" t="s">
        <v>666</v>
      </c>
      <c r="J344" s="31">
        <v>15670578</v>
      </c>
      <c r="K344" s="28"/>
      <c r="L344" s="28"/>
      <c r="M344" s="31" t="s">
        <v>70</v>
      </c>
      <c r="N344" s="31" t="s">
        <v>66</v>
      </c>
      <c r="O344" s="31" t="s">
        <v>1</v>
      </c>
      <c r="P344" s="31" t="s">
        <v>31</v>
      </c>
      <c r="Q344" s="31">
        <v>-942.15</v>
      </c>
      <c r="R344" s="3">
        <v>-117916.15</v>
      </c>
      <c r="S344" s="3">
        <v>-408797599.80000001</v>
      </c>
    </row>
    <row r="345" spans="1:19" ht="10.95" customHeight="1" x14ac:dyDescent="0.3">
      <c r="A345" s="30">
        <v>45002</v>
      </c>
      <c r="B345" s="98"/>
      <c r="C345" s="99"/>
      <c r="D345" s="36">
        <v>44986</v>
      </c>
      <c r="E345" s="28"/>
      <c r="F345" s="31">
        <v>42</v>
      </c>
      <c r="G345" s="31" t="s">
        <v>32</v>
      </c>
      <c r="H345" s="31" t="s">
        <v>665</v>
      </c>
      <c r="I345" s="31" t="s">
        <v>664</v>
      </c>
      <c r="J345" s="31">
        <v>15670583</v>
      </c>
      <c r="K345" s="28"/>
      <c r="L345" s="28"/>
      <c r="M345" s="31" t="s">
        <v>74</v>
      </c>
      <c r="N345" s="31" t="s">
        <v>66</v>
      </c>
      <c r="O345" s="31" t="s">
        <v>1</v>
      </c>
      <c r="P345" s="31" t="s">
        <v>31</v>
      </c>
      <c r="Q345" s="3">
        <v>-4983.12</v>
      </c>
      <c r="R345" s="3">
        <v>-623669.59</v>
      </c>
      <c r="S345" s="3">
        <v>-409421269.38999999</v>
      </c>
    </row>
    <row r="346" spans="1:19" ht="10.95" customHeight="1" x14ac:dyDescent="0.3">
      <c r="A346" s="30">
        <v>45002</v>
      </c>
      <c r="B346" s="98"/>
      <c r="C346" s="99"/>
      <c r="D346" s="36">
        <v>44986</v>
      </c>
      <c r="E346" s="28"/>
      <c r="F346" s="31">
        <v>42</v>
      </c>
      <c r="G346" s="31" t="s">
        <v>30</v>
      </c>
      <c r="H346" s="31" t="s">
        <v>663</v>
      </c>
      <c r="I346" s="31" t="s">
        <v>669</v>
      </c>
      <c r="J346" s="31">
        <v>15670536</v>
      </c>
      <c r="K346" s="28"/>
      <c r="L346" s="28"/>
      <c r="M346" s="31" t="s">
        <v>135</v>
      </c>
      <c r="N346" s="31" t="s">
        <v>66</v>
      </c>
      <c r="O346" s="31" t="s">
        <v>1</v>
      </c>
      <c r="P346" s="31" t="s">
        <v>28</v>
      </c>
      <c r="Q346" s="3">
        <v>44865</v>
      </c>
      <c r="R346" s="3">
        <v>5615143.9299999997</v>
      </c>
      <c r="S346" s="3">
        <v>-403806125.45999998</v>
      </c>
    </row>
    <row r="347" spans="1:19" ht="10.95" customHeight="1" x14ac:dyDescent="0.3">
      <c r="A347" s="30">
        <v>45005</v>
      </c>
      <c r="B347" s="98"/>
      <c r="C347" s="99"/>
      <c r="D347" s="36">
        <v>44986</v>
      </c>
      <c r="E347" s="28"/>
      <c r="F347" s="31">
        <v>42</v>
      </c>
      <c r="G347" s="31" t="s">
        <v>32</v>
      </c>
      <c r="H347" s="31" t="s">
        <v>661</v>
      </c>
      <c r="I347" s="31" t="s">
        <v>660</v>
      </c>
      <c r="J347" s="31">
        <v>15670589</v>
      </c>
      <c r="K347" s="28"/>
      <c r="L347" s="28"/>
      <c r="M347" s="31" t="s">
        <v>67</v>
      </c>
      <c r="N347" s="31" t="s">
        <v>66</v>
      </c>
      <c r="O347" s="31" t="s">
        <v>1</v>
      </c>
      <c r="P347" s="31" t="s">
        <v>31</v>
      </c>
      <c r="Q347" s="3">
        <v>-29377.06</v>
      </c>
      <c r="R347" s="3">
        <v>-3676728.41</v>
      </c>
      <c r="S347" s="3">
        <v>-407482853.87</v>
      </c>
    </row>
    <row r="348" spans="1:19" ht="10.95" customHeight="1" x14ac:dyDescent="0.3">
      <c r="A348" s="30">
        <v>45007</v>
      </c>
      <c r="B348" s="98"/>
      <c r="C348" s="99"/>
      <c r="D348" s="36">
        <v>44986</v>
      </c>
      <c r="E348" s="28"/>
      <c r="F348" s="31">
        <v>42</v>
      </c>
      <c r="G348" s="31" t="s">
        <v>32</v>
      </c>
      <c r="H348" s="31" t="s">
        <v>629</v>
      </c>
      <c r="I348" s="31" t="s">
        <v>640</v>
      </c>
      <c r="J348" s="31">
        <v>15670574</v>
      </c>
      <c r="K348" s="28"/>
      <c r="L348" s="28"/>
      <c r="M348" s="31" t="s">
        <v>6</v>
      </c>
      <c r="N348" s="31" t="s">
        <v>66</v>
      </c>
      <c r="O348" s="31" t="s">
        <v>1</v>
      </c>
      <c r="P348" s="31" t="s">
        <v>31</v>
      </c>
      <c r="Q348" s="31">
        <v>-139.6</v>
      </c>
      <c r="R348" s="3">
        <v>-18129.87</v>
      </c>
      <c r="S348" s="3">
        <v>-407500983.74000001</v>
      </c>
    </row>
    <row r="349" spans="1:19" ht="10.95" customHeight="1" x14ac:dyDescent="0.3">
      <c r="A349" s="30">
        <v>45007</v>
      </c>
      <c r="B349" s="98"/>
      <c r="C349" s="99"/>
      <c r="D349" s="36">
        <v>44986</v>
      </c>
      <c r="E349" s="28"/>
      <c r="F349" s="31">
        <v>42</v>
      </c>
      <c r="G349" s="31" t="s">
        <v>32</v>
      </c>
      <c r="H349" s="31" t="s">
        <v>643</v>
      </c>
      <c r="I349" s="31" t="s">
        <v>659</v>
      </c>
      <c r="J349" s="31">
        <v>15670597</v>
      </c>
      <c r="K349" s="28"/>
      <c r="L349" s="28"/>
      <c r="M349" s="31" t="s">
        <v>137</v>
      </c>
      <c r="N349" s="31" t="s">
        <v>68</v>
      </c>
      <c r="O349" s="31" t="s">
        <v>1</v>
      </c>
      <c r="P349" s="31" t="s">
        <v>31</v>
      </c>
      <c r="Q349" s="3">
        <v>-21673.94</v>
      </c>
      <c r="R349" s="3">
        <v>-2814797.4</v>
      </c>
      <c r="S349" s="3">
        <v>-410315781.13999999</v>
      </c>
    </row>
    <row r="350" spans="1:19" ht="10.95" customHeight="1" x14ac:dyDescent="0.3">
      <c r="A350" s="30">
        <v>45007</v>
      </c>
      <c r="B350" s="98"/>
      <c r="C350" s="99"/>
      <c r="D350" s="36">
        <v>44986</v>
      </c>
      <c r="E350" s="28"/>
      <c r="F350" s="31">
        <v>42</v>
      </c>
      <c r="G350" s="31" t="s">
        <v>32</v>
      </c>
      <c r="H350" s="31" t="s">
        <v>629</v>
      </c>
      <c r="I350" s="31" t="s">
        <v>658</v>
      </c>
      <c r="J350" s="31">
        <v>15670579</v>
      </c>
      <c r="K350" s="28"/>
      <c r="L350" s="28"/>
      <c r="M350" s="31" t="s">
        <v>135</v>
      </c>
      <c r="N350" s="31" t="s">
        <v>66</v>
      </c>
      <c r="O350" s="31" t="s">
        <v>1</v>
      </c>
      <c r="P350" s="31" t="s">
        <v>31</v>
      </c>
      <c r="Q350" s="3">
        <v>-1283.77</v>
      </c>
      <c r="R350" s="3">
        <v>-166723.38</v>
      </c>
      <c r="S350" s="3">
        <v>-410482504.51999998</v>
      </c>
    </row>
    <row r="351" spans="1:19" ht="10.95" customHeight="1" x14ac:dyDescent="0.3">
      <c r="A351" s="30">
        <v>45007</v>
      </c>
      <c r="B351" s="98"/>
      <c r="C351" s="99"/>
      <c r="D351" s="36">
        <v>44986</v>
      </c>
      <c r="E351" s="28"/>
      <c r="F351" s="31">
        <v>42</v>
      </c>
      <c r="G351" s="31" t="s">
        <v>32</v>
      </c>
      <c r="H351" s="31" t="s">
        <v>629</v>
      </c>
      <c r="I351" s="31" t="s">
        <v>657</v>
      </c>
      <c r="J351" s="31">
        <v>15670590</v>
      </c>
      <c r="K351" s="28"/>
      <c r="L351" s="28"/>
      <c r="M351" s="31" t="s">
        <v>478</v>
      </c>
      <c r="N351" s="31" t="s">
        <v>66</v>
      </c>
      <c r="O351" s="31" t="s">
        <v>1</v>
      </c>
      <c r="P351" s="31" t="s">
        <v>31</v>
      </c>
      <c r="Q351" s="3">
        <v>-30052.19</v>
      </c>
      <c r="R351" s="3">
        <v>-3902881.82</v>
      </c>
      <c r="S351" s="3">
        <v>-414385386.33999997</v>
      </c>
    </row>
    <row r="352" spans="1:19" ht="10.95" customHeight="1" x14ac:dyDescent="0.3">
      <c r="A352" s="30">
        <v>45007</v>
      </c>
      <c r="B352" s="98"/>
      <c r="C352" s="99"/>
      <c r="D352" s="36">
        <v>44986</v>
      </c>
      <c r="E352" s="28"/>
      <c r="F352" s="31">
        <v>42</v>
      </c>
      <c r="G352" s="31" t="s">
        <v>32</v>
      </c>
      <c r="H352" s="31" t="s">
        <v>629</v>
      </c>
      <c r="I352" s="31" t="s">
        <v>656</v>
      </c>
      <c r="J352" s="31">
        <v>15670594</v>
      </c>
      <c r="K352" s="28"/>
      <c r="L352" s="28"/>
      <c r="M352" s="31" t="s">
        <v>110</v>
      </c>
      <c r="N352" s="31" t="s">
        <v>68</v>
      </c>
      <c r="O352" s="31" t="s">
        <v>1</v>
      </c>
      <c r="P352" s="31" t="s">
        <v>31</v>
      </c>
      <c r="Q352" s="31">
        <v>-674.01</v>
      </c>
      <c r="R352" s="3">
        <v>-87533.77</v>
      </c>
      <c r="S352" s="3">
        <v>-414472920.11000001</v>
      </c>
    </row>
    <row r="353" spans="1:19" ht="10.95" customHeight="1" x14ac:dyDescent="0.3">
      <c r="A353" s="30">
        <v>45007</v>
      </c>
      <c r="B353" s="98"/>
      <c r="C353" s="99"/>
      <c r="D353" s="36">
        <v>44986</v>
      </c>
      <c r="E353" s="28"/>
      <c r="F353" s="31">
        <v>42</v>
      </c>
      <c r="G353" s="31" t="s">
        <v>30</v>
      </c>
      <c r="H353" s="31" t="s">
        <v>649</v>
      </c>
      <c r="I353" s="31" t="s">
        <v>655</v>
      </c>
      <c r="J353" s="31">
        <v>15670510</v>
      </c>
      <c r="K353" s="28"/>
      <c r="L353" s="28"/>
      <c r="M353" s="31" t="s">
        <v>13</v>
      </c>
      <c r="N353" s="31" t="s">
        <v>66</v>
      </c>
      <c r="O353" s="31" t="s">
        <v>1</v>
      </c>
      <c r="P353" s="31" t="s">
        <v>28</v>
      </c>
      <c r="Q353" s="31">
        <v>93.43</v>
      </c>
      <c r="R353" s="3">
        <v>11693.37</v>
      </c>
      <c r="S353" s="3">
        <v>-414461226.74000001</v>
      </c>
    </row>
    <row r="354" spans="1:19" ht="10.95" customHeight="1" x14ac:dyDescent="0.3">
      <c r="A354" s="30">
        <v>45007</v>
      </c>
      <c r="B354" s="98"/>
      <c r="C354" s="99"/>
      <c r="D354" s="36">
        <v>44986</v>
      </c>
      <c r="E354" s="28"/>
      <c r="F354" s="31">
        <v>42</v>
      </c>
      <c r="G354" s="31" t="s">
        <v>30</v>
      </c>
      <c r="H354" s="31" t="s">
        <v>649</v>
      </c>
      <c r="I354" s="31" t="s">
        <v>654</v>
      </c>
      <c r="J354" s="31">
        <v>15670518</v>
      </c>
      <c r="K354" s="28"/>
      <c r="L354" s="28"/>
      <c r="M354" s="31" t="s">
        <v>110</v>
      </c>
      <c r="N354" s="31" t="s">
        <v>66</v>
      </c>
      <c r="O354" s="31" t="s">
        <v>1</v>
      </c>
      <c r="P354" s="31" t="s">
        <v>28</v>
      </c>
      <c r="Q354" s="3">
        <v>1433.3</v>
      </c>
      <c r="R354" s="3">
        <v>179386.73</v>
      </c>
      <c r="S354" s="3">
        <v>-414281840.00999999</v>
      </c>
    </row>
    <row r="355" spans="1:19" ht="10.95" customHeight="1" x14ac:dyDescent="0.3">
      <c r="A355" s="30">
        <v>45007</v>
      </c>
      <c r="B355" s="98"/>
      <c r="C355" s="99"/>
      <c r="D355" s="36">
        <v>44986</v>
      </c>
      <c r="E355" s="28"/>
      <c r="F355" s="31">
        <v>42</v>
      </c>
      <c r="G355" s="31" t="s">
        <v>30</v>
      </c>
      <c r="H355" s="31" t="s">
        <v>649</v>
      </c>
      <c r="I355" s="31" t="s">
        <v>653</v>
      </c>
      <c r="J355" s="31">
        <v>15670523</v>
      </c>
      <c r="K355" s="28"/>
      <c r="L355" s="28"/>
      <c r="M355" s="31" t="s">
        <v>2410</v>
      </c>
      <c r="N355" s="31" t="s">
        <v>66</v>
      </c>
      <c r="O355" s="31" t="s">
        <v>1</v>
      </c>
      <c r="P355" s="31" t="s">
        <v>28</v>
      </c>
      <c r="Q355" s="3">
        <v>2915.22</v>
      </c>
      <c r="R355" s="3">
        <v>364858.57</v>
      </c>
      <c r="S355" s="3">
        <v>-413916981.44</v>
      </c>
    </row>
    <row r="356" spans="1:19" ht="10.95" customHeight="1" x14ac:dyDescent="0.3">
      <c r="A356" s="30">
        <v>45007</v>
      </c>
      <c r="B356" s="98"/>
      <c r="C356" s="99"/>
      <c r="D356" s="36">
        <v>44986</v>
      </c>
      <c r="E356" s="28"/>
      <c r="F356" s="31">
        <v>42</v>
      </c>
      <c r="G356" s="31" t="s">
        <v>30</v>
      </c>
      <c r="H356" s="31" t="s">
        <v>649</v>
      </c>
      <c r="I356" s="31" t="s">
        <v>652</v>
      </c>
      <c r="J356" s="31">
        <v>15670534</v>
      </c>
      <c r="K356" s="28"/>
      <c r="L356" s="28"/>
      <c r="M356" s="31" t="s">
        <v>651</v>
      </c>
      <c r="N356" s="31" t="s">
        <v>66</v>
      </c>
      <c r="O356" s="31" t="s">
        <v>1</v>
      </c>
      <c r="P356" s="31" t="s">
        <v>28</v>
      </c>
      <c r="Q356" s="3">
        <v>22060.02</v>
      </c>
      <c r="R356" s="3">
        <v>2760953.69</v>
      </c>
      <c r="S356" s="3">
        <v>-411156027.75</v>
      </c>
    </row>
    <row r="357" spans="1:19" ht="10.95" customHeight="1" x14ac:dyDescent="0.3">
      <c r="A357" s="30">
        <v>45007</v>
      </c>
      <c r="B357" s="98"/>
      <c r="C357" s="99"/>
      <c r="D357" s="36">
        <v>44986</v>
      </c>
      <c r="E357" s="28"/>
      <c r="F357" s="31">
        <v>42</v>
      </c>
      <c r="G357" s="31" t="s">
        <v>30</v>
      </c>
      <c r="H357" s="31" t="s">
        <v>649</v>
      </c>
      <c r="I357" s="31" t="s">
        <v>650</v>
      </c>
      <c r="J357" s="31">
        <v>15670537</v>
      </c>
      <c r="K357" s="28"/>
      <c r="L357" s="28"/>
      <c r="M357" s="31" t="s">
        <v>2398</v>
      </c>
      <c r="N357" s="31" t="s">
        <v>66</v>
      </c>
      <c r="O357" s="31" t="s">
        <v>1</v>
      </c>
      <c r="P357" s="31" t="s">
        <v>28</v>
      </c>
      <c r="Q357" s="3">
        <v>53388.27</v>
      </c>
      <c r="R357" s="3">
        <v>6681886.1100000003</v>
      </c>
      <c r="S357" s="3">
        <v>-404474141.63999999</v>
      </c>
    </row>
    <row r="358" spans="1:19" ht="10.95" customHeight="1" x14ac:dyDescent="0.3">
      <c r="A358" s="30">
        <v>45007</v>
      </c>
      <c r="B358" s="98"/>
      <c r="C358" s="99"/>
      <c r="D358" s="36">
        <v>44986</v>
      </c>
      <c r="E358" s="28"/>
      <c r="F358" s="31">
        <v>42</v>
      </c>
      <c r="G358" s="31" t="s">
        <v>30</v>
      </c>
      <c r="H358" s="31" t="s">
        <v>649</v>
      </c>
      <c r="I358" s="31" t="s">
        <v>648</v>
      </c>
      <c r="J358" s="31">
        <v>15670558</v>
      </c>
      <c r="K358" s="28"/>
      <c r="L358" s="28"/>
      <c r="M358" s="31" t="s">
        <v>110</v>
      </c>
      <c r="N358" s="31" t="s">
        <v>68</v>
      </c>
      <c r="O358" s="31" t="s">
        <v>1</v>
      </c>
      <c r="P358" s="31" t="s">
        <v>28</v>
      </c>
      <c r="Q358" s="31">
        <v>101.2</v>
      </c>
      <c r="R358" s="3">
        <v>12665.83</v>
      </c>
      <c r="S358" s="3">
        <v>-404461475.81</v>
      </c>
    </row>
    <row r="359" spans="1:19" ht="10.95" customHeight="1" x14ac:dyDescent="0.3">
      <c r="A359" s="30">
        <v>45007</v>
      </c>
      <c r="B359" s="98"/>
      <c r="C359" s="99"/>
      <c r="D359" s="36">
        <v>44986</v>
      </c>
      <c r="E359" s="28"/>
      <c r="F359" s="31">
        <v>42</v>
      </c>
      <c r="G359" s="31" t="s">
        <v>32</v>
      </c>
      <c r="H359" s="31" t="s">
        <v>643</v>
      </c>
      <c r="I359" s="31" t="s">
        <v>647</v>
      </c>
      <c r="J359" s="31">
        <v>15670576</v>
      </c>
      <c r="K359" s="28"/>
      <c r="L359" s="28"/>
      <c r="M359" s="31" t="s">
        <v>70</v>
      </c>
      <c r="N359" s="31" t="s">
        <v>66</v>
      </c>
      <c r="O359" s="31" t="s">
        <v>1</v>
      </c>
      <c r="P359" s="31" t="s">
        <v>31</v>
      </c>
      <c r="Q359" s="31">
        <v>-437.45</v>
      </c>
      <c r="R359" s="3">
        <v>-56811.69</v>
      </c>
      <c r="S359" s="3">
        <v>-404518287.5</v>
      </c>
    </row>
    <row r="360" spans="1:19" ht="10.95" customHeight="1" x14ac:dyDescent="0.3">
      <c r="A360" s="30">
        <v>45007</v>
      </c>
      <c r="B360" s="98"/>
      <c r="C360" s="99"/>
      <c r="D360" s="36">
        <v>44986</v>
      </c>
      <c r="E360" s="28"/>
      <c r="F360" s="31">
        <v>42</v>
      </c>
      <c r="G360" s="31" t="s">
        <v>32</v>
      </c>
      <c r="H360" s="31" t="s">
        <v>643</v>
      </c>
      <c r="I360" s="31" t="s">
        <v>646</v>
      </c>
      <c r="J360" s="31">
        <v>15670586</v>
      </c>
      <c r="K360" s="28"/>
      <c r="L360" s="28"/>
      <c r="M360" s="31" t="s">
        <v>67</v>
      </c>
      <c r="N360" s="31" t="s">
        <v>66</v>
      </c>
      <c r="O360" s="31" t="s">
        <v>1</v>
      </c>
      <c r="P360" s="31" t="s">
        <v>31</v>
      </c>
      <c r="Q360" s="3">
        <v>-13792.81</v>
      </c>
      <c r="R360" s="3">
        <v>-1791274.03</v>
      </c>
      <c r="S360" s="3">
        <v>-406309561.52999997</v>
      </c>
    </row>
    <row r="361" spans="1:19" ht="10.95" customHeight="1" x14ac:dyDescent="0.3">
      <c r="A361" s="30">
        <v>45007</v>
      </c>
      <c r="B361" s="98"/>
      <c r="C361" s="99"/>
      <c r="D361" s="36">
        <v>44986</v>
      </c>
      <c r="E361" s="28"/>
      <c r="F361" s="31">
        <v>42</v>
      </c>
      <c r="G361" s="31" t="s">
        <v>32</v>
      </c>
      <c r="H361" s="31" t="s">
        <v>643</v>
      </c>
      <c r="I361" s="31" t="s">
        <v>645</v>
      </c>
      <c r="J361" s="31">
        <v>15670587</v>
      </c>
      <c r="K361" s="28"/>
      <c r="L361" s="28"/>
      <c r="M361" s="31" t="s">
        <v>17</v>
      </c>
      <c r="N361" s="31" t="s">
        <v>66</v>
      </c>
      <c r="O361" s="31" t="s">
        <v>1</v>
      </c>
      <c r="P361" s="31" t="s">
        <v>31</v>
      </c>
      <c r="Q361" s="3">
        <v>-14631.58</v>
      </c>
      <c r="R361" s="3">
        <v>-1900205.19</v>
      </c>
      <c r="S361" s="3">
        <v>-408209766.72000003</v>
      </c>
    </row>
    <row r="362" spans="1:19" ht="10.95" customHeight="1" x14ac:dyDescent="0.3">
      <c r="A362" s="30">
        <v>45007</v>
      </c>
      <c r="B362" s="98"/>
      <c r="C362" s="99"/>
      <c r="D362" s="36">
        <v>44986</v>
      </c>
      <c r="E362" s="28"/>
      <c r="F362" s="31">
        <v>42</v>
      </c>
      <c r="G362" s="31" t="s">
        <v>32</v>
      </c>
      <c r="H362" s="31" t="s">
        <v>643</v>
      </c>
      <c r="I362" s="31" t="s">
        <v>644</v>
      </c>
      <c r="J362" s="31">
        <v>15670592</v>
      </c>
      <c r="K362" s="28"/>
      <c r="L362" s="28"/>
      <c r="M362" s="31" t="s">
        <v>71</v>
      </c>
      <c r="N362" s="31" t="s">
        <v>66</v>
      </c>
      <c r="O362" s="31" t="s">
        <v>1</v>
      </c>
      <c r="P362" s="31" t="s">
        <v>31</v>
      </c>
      <c r="Q362" s="3">
        <v>-47210.7</v>
      </c>
      <c r="R362" s="3">
        <v>-6131259.7400000002</v>
      </c>
      <c r="S362" s="3">
        <v>-414341026.45999998</v>
      </c>
    </row>
    <row r="363" spans="1:19" ht="10.95" customHeight="1" x14ac:dyDescent="0.3">
      <c r="A363" s="30">
        <v>45007</v>
      </c>
      <c r="B363" s="98"/>
      <c r="C363" s="99"/>
      <c r="D363" s="36">
        <v>44986</v>
      </c>
      <c r="E363" s="28"/>
      <c r="F363" s="31">
        <v>42</v>
      </c>
      <c r="G363" s="31" t="s">
        <v>32</v>
      </c>
      <c r="H363" s="31" t="s">
        <v>643</v>
      </c>
      <c r="I363" s="31" t="s">
        <v>642</v>
      </c>
      <c r="J363" s="31">
        <v>15670595</v>
      </c>
      <c r="K363" s="28"/>
      <c r="L363" s="28"/>
      <c r="M363" s="31" t="s">
        <v>2410</v>
      </c>
      <c r="N363" s="31" t="s">
        <v>68</v>
      </c>
      <c r="O363" s="31" t="s">
        <v>1</v>
      </c>
      <c r="P363" s="31" t="s">
        <v>31</v>
      </c>
      <c r="Q363" s="31">
        <v>-922.52</v>
      </c>
      <c r="R363" s="3">
        <v>-119807.79</v>
      </c>
      <c r="S363" s="3">
        <v>-414460834.25</v>
      </c>
    </row>
    <row r="364" spans="1:19" ht="10.95" customHeight="1" x14ac:dyDescent="0.3">
      <c r="A364" s="30">
        <v>45007</v>
      </c>
      <c r="B364" s="98"/>
      <c r="C364" s="99"/>
      <c r="D364" s="36">
        <v>44986</v>
      </c>
      <c r="E364" s="28"/>
      <c r="F364" s="31">
        <v>42</v>
      </c>
      <c r="G364" s="31" t="s">
        <v>32</v>
      </c>
      <c r="H364" s="31" t="s">
        <v>629</v>
      </c>
      <c r="I364" s="31" t="s">
        <v>641</v>
      </c>
      <c r="J364" s="31">
        <v>15670575</v>
      </c>
      <c r="K364" s="28"/>
      <c r="L364" s="28"/>
      <c r="M364" s="31" t="s">
        <v>331</v>
      </c>
      <c r="N364" s="31" t="s">
        <v>66</v>
      </c>
      <c r="O364" s="31" t="s">
        <v>1</v>
      </c>
      <c r="P364" s="31" t="s">
        <v>31</v>
      </c>
      <c r="Q364" s="31">
        <v>-381.16</v>
      </c>
      <c r="R364" s="3">
        <v>-49501.3</v>
      </c>
      <c r="S364" s="3">
        <v>-414510335.55000001</v>
      </c>
    </row>
    <row r="365" spans="1:19" ht="10.95" customHeight="1" x14ac:dyDescent="0.3">
      <c r="A365" s="30">
        <v>45009</v>
      </c>
      <c r="B365" s="98"/>
      <c r="C365" s="99"/>
      <c r="D365" s="36">
        <v>44986</v>
      </c>
      <c r="E365" s="28"/>
      <c r="F365" s="31">
        <v>42</v>
      </c>
      <c r="G365" s="31" t="s">
        <v>30</v>
      </c>
      <c r="H365" s="31" t="s">
        <v>629</v>
      </c>
      <c r="I365" s="31" t="s">
        <v>637</v>
      </c>
      <c r="J365" s="31">
        <v>15670514</v>
      </c>
      <c r="K365" s="28"/>
      <c r="L365" s="28"/>
      <c r="M365" s="31" t="s">
        <v>478</v>
      </c>
      <c r="N365" s="31" t="s">
        <v>66</v>
      </c>
      <c r="O365" s="31" t="s">
        <v>1</v>
      </c>
      <c r="P365" s="31" t="s">
        <v>28</v>
      </c>
      <c r="Q365" s="31">
        <v>844.73</v>
      </c>
      <c r="R365" s="3">
        <v>109990.89</v>
      </c>
      <c r="S365" s="3">
        <v>-414400344.66000003</v>
      </c>
    </row>
    <row r="366" spans="1:19" ht="10.95" customHeight="1" x14ac:dyDescent="0.3">
      <c r="A366" s="30">
        <v>45009</v>
      </c>
      <c r="B366" s="98"/>
      <c r="C366" s="99"/>
      <c r="D366" s="36">
        <v>44986</v>
      </c>
      <c r="E366" s="28"/>
      <c r="F366" s="31">
        <v>42</v>
      </c>
      <c r="G366" s="31" t="s">
        <v>30</v>
      </c>
      <c r="H366" s="31" t="s">
        <v>629</v>
      </c>
      <c r="I366" s="31" t="s">
        <v>638</v>
      </c>
      <c r="J366" s="31">
        <v>15670516</v>
      </c>
      <c r="K366" s="28"/>
      <c r="L366" s="28"/>
      <c r="M366" s="31" t="s">
        <v>12</v>
      </c>
      <c r="N366" s="31" t="s">
        <v>66</v>
      </c>
      <c r="O366" s="31" t="s">
        <v>1</v>
      </c>
      <c r="P366" s="31" t="s">
        <v>28</v>
      </c>
      <c r="Q366" s="3">
        <v>1349.81</v>
      </c>
      <c r="R366" s="3">
        <v>175756.51</v>
      </c>
      <c r="S366" s="3">
        <v>-414224588.14999998</v>
      </c>
    </row>
    <row r="367" spans="1:19" ht="10.95" customHeight="1" x14ac:dyDescent="0.3">
      <c r="A367" s="30">
        <v>45009</v>
      </c>
      <c r="B367" s="98"/>
      <c r="C367" s="99"/>
      <c r="D367" s="36">
        <v>44986</v>
      </c>
      <c r="E367" s="28"/>
      <c r="F367" s="31">
        <v>42</v>
      </c>
      <c r="G367" s="31" t="s">
        <v>30</v>
      </c>
      <c r="H367" s="31" t="s">
        <v>629</v>
      </c>
      <c r="I367" s="31" t="s">
        <v>639</v>
      </c>
      <c r="J367" s="31">
        <v>15670522</v>
      </c>
      <c r="K367" s="28"/>
      <c r="L367" s="28"/>
      <c r="M367" s="31" t="s">
        <v>110</v>
      </c>
      <c r="N367" s="31" t="s">
        <v>66</v>
      </c>
      <c r="O367" s="31" t="s">
        <v>1</v>
      </c>
      <c r="P367" s="31" t="s">
        <v>28</v>
      </c>
      <c r="Q367" s="3">
        <v>2720</v>
      </c>
      <c r="R367" s="3">
        <v>354166.67</v>
      </c>
      <c r="S367" s="3">
        <v>-413870421.48000002</v>
      </c>
    </row>
    <row r="368" spans="1:19" ht="10.95" customHeight="1" x14ac:dyDescent="0.3">
      <c r="A368" s="30">
        <v>45009</v>
      </c>
      <c r="B368" s="98"/>
      <c r="C368" s="99"/>
      <c r="D368" s="36">
        <v>44986</v>
      </c>
      <c r="E368" s="28"/>
      <c r="F368" s="31">
        <v>42</v>
      </c>
      <c r="G368" s="31" t="s">
        <v>30</v>
      </c>
      <c r="H368" s="31" t="s">
        <v>629</v>
      </c>
      <c r="I368" s="31" t="s">
        <v>636</v>
      </c>
      <c r="J368" s="31">
        <v>15670532</v>
      </c>
      <c r="K368" s="28"/>
      <c r="L368" s="28"/>
      <c r="M368" s="31" t="s">
        <v>627</v>
      </c>
      <c r="N368" s="31" t="s">
        <v>66</v>
      </c>
      <c r="O368" s="31" t="s">
        <v>1</v>
      </c>
      <c r="P368" s="31" t="s">
        <v>28</v>
      </c>
      <c r="Q368" s="3">
        <v>21521.64</v>
      </c>
      <c r="R368" s="3">
        <v>2802296.87</v>
      </c>
      <c r="S368" s="3">
        <v>-411068124.61000001</v>
      </c>
    </row>
    <row r="369" spans="1:19" ht="10.95" customHeight="1" x14ac:dyDescent="0.3">
      <c r="A369" s="30">
        <v>45009</v>
      </c>
      <c r="B369" s="98"/>
      <c r="C369" s="99"/>
      <c r="D369" s="36">
        <v>44986</v>
      </c>
      <c r="E369" s="28"/>
      <c r="F369" s="31">
        <v>42</v>
      </c>
      <c r="G369" s="31" t="s">
        <v>30</v>
      </c>
      <c r="H369" s="31" t="s">
        <v>629</v>
      </c>
      <c r="I369" s="31" t="s">
        <v>628</v>
      </c>
      <c r="J369" s="31">
        <v>15670560</v>
      </c>
      <c r="K369" s="28"/>
      <c r="L369" s="28"/>
      <c r="M369" s="31" t="s">
        <v>627</v>
      </c>
      <c r="N369" s="31" t="s">
        <v>68</v>
      </c>
      <c r="O369" s="31" t="s">
        <v>1</v>
      </c>
      <c r="P369" s="31" t="s">
        <v>28</v>
      </c>
      <c r="Q369" s="31">
        <v>742.58</v>
      </c>
      <c r="R369" s="3">
        <v>96690.1</v>
      </c>
      <c r="S369" s="3">
        <v>-410971434.50999999</v>
      </c>
    </row>
    <row r="370" spans="1:19" ht="10.95" customHeight="1" x14ac:dyDescent="0.3">
      <c r="A370" s="30">
        <v>45009</v>
      </c>
      <c r="B370" s="98"/>
      <c r="C370" s="99"/>
      <c r="D370" s="36">
        <v>44986</v>
      </c>
      <c r="E370" s="28"/>
      <c r="F370" s="31">
        <v>42</v>
      </c>
      <c r="G370" s="31" t="s">
        <v>30</v>
      </c>
      <c r="H370" s="31" t="s">
        <v>629</v>
      </c>
      <c r="I370" s="31" t="s">
        <v>631</v>
      </c>
      <c r="J370" s="31">
        <v>15670563</v>
      </c>
      <c r="K370" s="28"/>
      <c r="L370" s="28"/>
      <c r="M370" s="31" t="s">
        <v>630</v>
      </c>
      <c r="N370" s="31" t="s">
        <v>68</v>
      </c>
      <c r="O370" s="31" t="s">
        <v>1</v>
      </c>
      <c r="P370" s="31" t="s">
        <v>28</v>
      </c>
      <c r="Q370" s="3">
        <v>3129.67</v>
      </c>
      <c r="R370" s="3">
        <v>407509.11</v>
      </c>
      <c r="S370" s="3">
        <v>-410563925.39999998</v>
      </c>
    </row>
    <row r="371" spans="1:19" ht="10.95" customHeight="1" x14ac:dyDescent="0.3">
      <c r="A371" s="30">
        <v>45009</v>
      </c>
      <c r="B371" s="98"/>
      <c r="C371" s="99"/>
      <c r="D371" s="36">
        <v>44986</v>
      </c>
      <c r="E371" s="28"/>
      <c r="F371" s="31">
        <v>42</v>
      </c>
      <c r="G371" s="31" t="s">
        <v>30</v>
      </c>
      <c r="H371" s="31" t="s">
        <v>634</v>
      </c>
      <c r="I371" s="31" t="s">
        <v>633</v>
      </c>
      <c r="J371" s="31">
        <v>15670542</v>
      </c>
      <c r="K371" s="28"/>
      <c r="L371" s="28"/>
      <c r="M371" s="31" t="s">
        <v>632</v>
      </c>
      <c r="N371" s="31" t="s">
        <v>65</v>
      </c>
      <c r="O371" s="31" t="s">
        <v>1</v>
      </c>
      <c r="P371" s="31" t="s">
        <v>28</v>
      </c>
      <c r="Q371" s="3">
        <v>47413.64</v>
      </c>
      <c r="R371" s="3">
        <v>6173651.04</v>
      </c>
      <c r="S371" s="3">
        <v>-404390274.36000001</v>
      </c>
    </row>
    <row r="372" spans="1:19" ht="10.95" customHeight="1" x14ac:dyDescent="0.3">
      <c r="A372" s="30">
        <v>45009</v>
      </c>
      <c r="B372" s="98"/>
      <c r="C372" s="99"/>
      <c r="D372" s="36">
        <v>44986</v>
      </c>
      <c r="E372" s="28"/>
      <c r="F372" s="31">
        <v>42</v>
      </c>
      <c r="G372" s="31" t="s">
        <v>30</v>
      </c>
      <c r="H372" s="31" t="s">
        <v>634</v>
      </c>
      <c r="I372" s="31" t="s">
        <v>635</v>
      </c>
      <c r="J372" s="31">
        <v>15670543</v>
      </c>
      <c r="K372" s="28"/>
      <c r="L372" s="28"/>
      <c r="M372" s="31" t="s">
        <v>632</v>
      </c>
      <c r="N372" s="31" t="s">
        <v>65</v>
      </c>
      <c r="O372" s="31" t="s">
        <v>1</v>
      </c>
      <c r="P372" s="31" t="s">
        <v>28</v>
      </c>
      <c r="Q372" s="3">
        <v>74457</v>
      </c>
      <c r="R372" s="3">
        <v>9694921.8699999992</v>
      </c>
      <c r="S372" s="3">
        <v>-394695352.49000001</v>
      </c>
    </row>
    <row r="373" spans="1:19" ht="10.95" customHeight="1" x14ac:dyDescent="0.3">
      <c r="A373" s="30">
        <v>45014</v>
      </c>
      <c r="B373" s="98"/>
      <c r="C373" s="99"/>
      <c r="D373" s="36">
        <v>44986</v>
      </c>
      <c r="E373" s="28"/>
      <c r="F373" s="31">
        <v>42</v>
      </c>
      <c r="G373" s="31" t="s">
        <v>30</v>
      </c>
      <c r="H373" s="31" t="s">
        <v>622</v>
      </c>
      <c r="I373" s="31" t="s">
        <v>624</v>
      </c>
      <c r="J373" s="31">
        <v>15674592</v>
      </c>
      <c r="K373" s="28"/>
      <c r="L373" s="28"/>
      <c r="M373" s="31" t="s">
        <v>330</v>
      </c>
      <c r="N373" s="31" t="s">
        <v>66</v>
      </c>
      <c r="O373" s="31" t="s">
        <v>1</v>
      </c>
      <c r="P373" s="31" t="s">
        <v>28</v>
      </c>
      <c r="Q373" s="3">
        <v>30222.11</v>
      </c>
      <c r="R373" s="3">
        <v>3945445.17</v>
      </c>
      <c r="S373" s="3">
        <v>-390749907.31999999</v>
      </c>
    </row>
    <row r="374" spans="1:19" ht="10.95" customHeight="1" x14ac:dyDescent="0.3">
      <c r="A374" s="30">
        <v>45014</v>
      </c>
      <c r="B374" s="98"/>
      <c r="C374" s="99"/>
      <c r="D374" s="36">
        <v>44986</v>
      </c>
      <c r="E374" s="28"/>
      <c r="F374" s="31">
        <v>42</v>
      </c>
      <c r="G374" s="31" t="s">
        <v>30</v>
      </c>
      <c r="H374" s="31" t="s">
        <v>622</v>
      </c>
      <c r="I374" s="31" t="s">
        <v>626</v>
      </c>
      <c r="J374" s="31">
        <v>15674594</v>
      </c>
      <c r="K374" s="28"/>
      <c r="L374" s="28"/>
      <c r="M374" s="31" t="s">
        <v>22</v>
      </c>
      <c r="N374" s="31" t="s">
        <v>68</v>
      </c>
      <c r="O374" s="31" t="s">
        <v>1</v>
      </c>
      <c r="P374" s="31" t="s">
        <v>28</v>
      </c>
      <c r="Q374" s="3">
        <v>9710.86</v>
      </c>
      <c r="R374" s="3">
        <v>1267736.29</v>
      </c>
      <c r="S374" s="3">
        <v>-389482171.02999997</v>
      </c>
    </row>
    <row r="375" spans="1:19" ht="10.95" customHeight="1" x14ac:dyDescent="0.3">
      <c r="A375" s="30">
        <v>45014</v>
      </c>
      <c r="B375" s="98"/>
      <c r="C375" s="99"/>
      <c r="D375" s="36">
        <v>44986</v>
      </c>
      <c r="E375" s="28"/>
      <c r="F375" s="31">
        <v>42</v>
      </c>
      <c r="G375" s="31" t="s">
        <v>30</v>
      </c>
      <c r="H375" s="31" t="s">
        <v>622</v>
      </c>
      <c r="I375" s="31" t="s">
        <v>625</v>
      </c>
      <c r="J375" s="31">
        <v>15674593</v>
      </c>
      <c r="K375" s="28"/>
      <c r="L375" s="28"/>
      <c r="M375" s="31" t="s">
        <v>56</v>
      </c>
      <c r="N375" s="31" t="s">
        <v>66</v>
      </c>
      <c r="O375" s="31" t="s">
        <v>1</v>
      </c>
      <c r="P375" s="31" t="s">
        <v>28</v>
      </c>
      <c r="Q375" s="3">
        <v>39693.75</v>
      </c>
      <c r="R375" s="3">
        <v>5181951.7</v>
      </c>
      <c r="S375" s="3">
        <v>-384300219.32999998</v>
      </c>
    </row>
    <row r="376" spans="1:19" ht="10.95" customHeight="1" x14ac:dyDescent="0.3">
      <c r="A376" s="30">
        <v>45014</v>
      </c>
      <c r="B376" s="98"/>
      <c r="C376" s="99"/>
      <c r="D376" s="36">
        <v>44986</v>
      </c>
      <c r="E376" s="28"/>
      <c r="F376" s="31">
        <v>42</v>
      </c>
      <c r="G376" s="31" t="s">
        <v>30</v>
      </c>
      <c r="H376" s="31" t="s">
        <v>622</v>
      </c>
      <c r="I376" s="31" t="s">
        <v>621</v>
      </c>
      <c r="J376" s="31">
        <v>15674590</v>
      </c>
      <c r="K376" s="28"/>
      <c r="L376" s="28"/>
      <c r="M376" s="31" t="s">
        <v>330</v>
      </c>
      <c r="N376" s="31" t="s">
        <v>66</v>
      </c>
      <c r="O376" s="31" t="s">
        <v>1</v>
      </c>
      <c r="P376" s="31" t="s">
        <v>28</v>
      </c>
      <c r="Q376" s="3">
        <v>1535.6</v>
      </c>
      <c r="R376" s="3">
        <v>200469.97</v>
      </c>
      <c r="S376" s="3">
        <v>-384099749.36000001</v>
      </c>
    </row>
    <row r="377" spans="1:19" ht="10.95" customHeight="1" x14ac:dyDescent="0.3">
      <c r="A377" s="30">
        <v>45014</v>
      </c>
      <c r="B377" s="98"/>
      <c r="C377" s="99"/>
      <c r="D377" s="36">
        <v>44986</v>
      </c>
      <c r="E377" s="28"/>
      <c r="F377" s="31">
        <v>42</v>
      </c>
      <c r="G377" s="31" t="s">
        <v>30</v>
      </c>
      <c r="H377" s="31" t="s">
        <v>622</v>
      </c>
      <c r="I377" s="31" t="s">
        <v>623</v>
      </c>
      <c r="J377" s="31">
        <v>15674591</v>
      </c>
      <c r="K377" s="28"/>
      <c r="L377" s="28"/>
      <c r="M377" s="31" t="s">
        <v>22</v>
      </c>
      <c r="N377" s="31" t="s">
        <v>66</v>
      </c>
      <c r="O377" s="31" t="s">
        <v>1</v>
      </c>
      <c r="P377" s="31" t="s">
        <v>28</v>
      </c>
      <c r="Q377" s="3">
        <v>23915.98</v>
      </c>
      <c r="R377" s="3">
        <v>3122190.6</v>
      </c>
      <c r="S377" s="3">
        <v>-380977558.75999999</v>
      </c>
    </row>
    <row r="378" spans="1:19" ht="10.95" customHeight="1" x14ac:dyDescent="0.3">
      <c r="A378" s="30">
        <v>45015</v>
      </c>
      <c r="B378" s="98"/>
      <c r="C378" s="99"/>
      <c r="D378" s="36">
        <v>44986</v>
      </c>
      <c r="E378" s="28"/>
      <c r="F378" s="31">
        <v>42</v>
      </c>
      <c r="G378" s="31" t="s">
        <v>30</v>
      </c>
      <c r="H378" s="31" t="s">
        <v>620</v>
      </c>
      <c r="I378" s="31" t="s">
        <v>619</v>
      </c>
      <c r="J378" s="31">
        <v>15675104</v>
      </c>
      <c r="K378" s="28"/>
      <c r="L378" s="28"/>
      <c r="M378" s="31" t="s">
        <v>67</v>
      </c>
      <c r="N378" s="31" t="s">
        <v>66</v>
      </c>
      <c r="O378" s="31" t="s">
        <v>1</v>
      </c>
      <c r="P378" s="31" t="s">
        <v>28</v>
      </c>
      <c r="Q378" s="3">
        <v>3881.22</v>
      </c>
      <c r="R378" s="3">
        <v>508013.09</v>
      </c>
      <c r="S378" s="3">
        <v>-380469545.67000002</v>
      </c>
    </row>
    <row r="379" spans="1:19" ht="10.95" customHeight="1" x14ac:dyDescent="0.3">
      <c r="A379" s="30">
        <v>45016</v>
      </c>
      <c r="B379" s="100">
        <v>44909</v>
      </c>
      <c r="C379" s="101"/>
      <c r="D379" s="36">
        <v>44986</v>
      </c>
      <c r="E379" s="31" t="s">
        <v>61</v>
      </c>
      <c r="F379" s="31" t="s">
        <v>841</v>
      </c>
      <c r="G379" s="31" t="s">
        <v>840</v>
      </c>
      <c r="H379" s="31" t="s">
        <v>839</v>
      </c>
      <c r="I379" s="31" t="s">
        <v>2447</v>
      </c>
      <c r="J379" s="31">
        <v>15702230</v>
      </c>
      <c r="K379" s="31" t="s">
        <v>852</v>
      </c>
      <c r="L379" s="31">
        <v>8353</v>
      </c>
      <c r="M379" s="28"/>
      <c r="N379" s="31" t="s">
        <v>57</v>
      </c>
      <c r="O379" s="31" t="s">
        <v>1</v>
      </c>
      <c r="P379" s="31" t="s">
        <v>28</v>
      </c>
      <c r="Q379" s="3">
        <v>250000</v>
      </c>
      <c r="R379" s="3">
        <v>31887755.100000001</v>
      </c>
      <c r="S379" s="3">
        <v>-348581790.56999999</v>
      </c>
    </row>
    <row r="380" spans="1:19" ht="10.95" customHeight="1" x14ac:dyDescent="0.3">
      <c r="A380" s="30">
        <v>45016</v>
      </c>
      <c r="B380" s="100">
        <v>44909</v>
      </c>
      <c r="C380" s="101"/>
      <c r="D380" s="36">
        <v>44986</v>
      </c>
      <c r="E380" s="31" t="s">
        <v>61</v>
      </c>
      <c r="F380" s="31" t="s">
        <v>841</v>
      </c>
      <c r="G380" s="31" t="s">
        <v>840</v>
      </c>
      <c r="H380" s="31" t="s">
        <v>839</v>
      </c>
      <c r="I380" s="31" t="s">
        <v>2447</v>
      </c>
      <c r="J380" s="31">
        <v>15702230</v>
      </c>
      <c r="K380" s="31" t="s">
        <v>851</v>
      </c>
      <c r="L380" s="31">
        <v>8354</v>
      </c>
      <c r="M380" s="28"/>
      <c r="N380" s="31" t="s">
        <v>57</v>
      </c>
      <c r="O380" s="31" t="s">
        <v>1</v>
      </c>
      <c r="P380" s="31" t="s">
        <v>28</v>
      </c>
      <c r="Q380" s="3">
        <v>150000</v>
      </c>
      <c r="R380" s="3">
        <v>19255455.710000001</v>
      </c>
      <c r="S380" s="3">
        <v>-329326334.86000001</v>
      </c>
    </row>
    <row r="381" spans="1:19" ht="10.95" customHeight="1" x14ac:dyDescent="0.3">
      <c r="A381" s="30">
        <v>45016</v>
      </c>
      <c r="B381" s="100">
        <v>45007</v>
      </c>
      <c r="C381" s="101"/>
      <c r="D381" s="36">
        <v>44986</v>
      </c>
      <c r="E381" s="31" t="s">
        <v>62</v>
      </c>
      <c r="F381" s="31" t="s">
        <v>58</v>
      </c>
      <c r="G381" s="31" t="s">
        <v>327</v>
      </c>
      <c r="H381" s="31" t="s">
        <v>842</v>
      </c>
      <c r="I381" s="31" t="s">
        <v>2201</v>
      </c>
      <c r="J381" s="31">
        <v>15700872</v>
      </c>
      <c r="K381" s="31" t="s">
        <v>2191</v>
      </c>
      <c r="L381" s="31" t="s">
        <v>786</v>
      </c>
      <c r="M381" s="31" t="s">
        <v>328</v>
      </c>
      <c r="N381" s="31" t="s">
        <v>57</v>
      </c>
      <c r="O381" s="31" t="s">
        <v>1</v>
      </c>
      <c r="P381" s="31" t="s">
        <v>31</v>
      </c>
      <c r="Q381" s="3">
        <v>-3984</v>
      </c>
      <c r="R381" s="3">
        <v>-517402.6</v>
      </c>
      <c r="S381" s="3">
        <v>-329843737.44999999</v>
      </c>
    </row>
    <row r="382" spans="1:19" ht="10.95" customHeight="1" x14ac:dyDescent="0.3">
      <c r="A382" s="30">
        <v>45016</v>
      </c>
      <c r="B382" s="100">
        <v>45007</v>
      </c>
      <c r="C382" s="101"/>
      <c r="D382" s="36">
        <v>44986</v>
      </c>
      <c r="E382" s="31" t="s">
        <v>62</v>
      </c>
      <c r="F382" s="31" t="s">
        <v>58</v>
      </c>
      <c r="G382" s="31" t="s">
        <v>327</v>
      </c>
      <c r="H382" s="31" t="s">
        <v>842</v>
      </c>
      <c r="I382" s="31" t="s">
        <v>2201</v>
      </c>
      <c r="J382" s="31">
        <v>15700872</v>
      </c>
      <c r="K382" s="31" t="s">
        <v>2190</v>
      </c>
      <c r="L382" s="31" t="s">
        <v>787</v>
      </c>
      <c r="M382" s="31" t="s">
        <v>329</v>
      </c>
      <c r="N382" s="31" t="s">
        <v>57</v>
      </c>
      <c r="O382" s="31" t="s">
        <v>1</v>
      </c>
      <c r="P382" s="31" t="s">
        <v>31</v>
      </c>
      <c r="Q382" s="3">
        <v>-2656</v>
      </c>
      <c r="R382" s="3">
        <v>-344935.06</v>
      </c>
      <c r="S382" s="3">
        <v>-330188672.51999998</v>
      </c>
    </row>
    <row r="383" spans="1:19" ht="10.95" customHeight="1" x14ac:dyDescent="0.3">
      <c r="A383" s="30">
        <v>45016</v>
      </c>
      <c r="B383" s="100">
        <v>44923</v>
      </c>
      <c r="C383" s="101"/>
      <c r="D383" s="36">
        <v>44986</v>
      </c>
      <c r="E383" s="31" t="s">
        <v>61</v>
      </c>
      <c r="F383" s="31" t="s">
        <v>841</v>
      </c>
      <c r="G383" s="31" t="s">
        <v>840</v>
      </c>
      <c r="H383" s="31" t="s">
        <v>839</v>
      </c>
      <c r="I383" s="31" t="s">
        <v>2447</v>
      </c>
      <c r="J383" s="31">
        <v>15702230</v>
      </c>
      <c r="K383" s="31" t="s">
        <v>850</v>
      </c>
      <c r="L383" s="31">
        <v>8352</v>
      </c>
      <c r="M383" s="28"/>
      <c r="N383" s="31" t="s">
        <v>57</v>
      </c>
      <c r="O383" s="31" t="s">
        <v>1</v>
      </c>
      <c r="P383" s="31" t="s">
        <v>28</v>
      </c>
      <c r="Q383" s="3">
        <v>250000</v>
      </c>
      <c r="R383" s="3">
        <v>31685678.07</v>
      </c>
      <c r="S383" s="3">
        <v>-298502994.44999999</v>
      </c>
    </row>
    <row r="384" spans="1:19" ht="10.95" customHeight="1" x14ac:dyDescent="0.3">
      <c r="A384" s="30">
        <v>45016</v>
      </c>
      <c r="B384" s="100">
        <v>45014</v>
      </c>
      <c r="C384" s="101"/>
      <c r="D384" s="36">
        <v>44986</v>
      </c>
      <c r="E384" s="31" t="s">
        <v>62</v>
      </c>
      <c r="F384" s="31" t="s">
        <v>58</v>
      </c>
      <c r="G384" s="31" t="s">
        <v>327</v>
      </c>
      <c r="H384" s="31" t="s">
        <v>842</v>
      </c>
      <c r="I384" s="31" t="s">
        <v>2201</v>
      </c>
      <c r="J384" s="31">
        <v>15700872</v>
      </c>
      <c r="K384" s="31" t="s">
        <v>2193</v>
      </c>
      <c r="L384" s="31" t="s">
        <v>784</v>
      </c>
      <c r="M384" s="31" t="s">
        <v>2194</v>
      </c>
      <c r="N384" s="31" t="s">
        <v>57</v>
      </c>
      <c r="O384" s="31" t="s">
        <v>1</v>
      </c>
      <c r="P384" s="31" t="s">
        <v>31</v>
      </c>
      <c r="Q384" s="3">
        <v>-57973.279999999999</v>
      </c>
      <c r="R384" s="3">
        <v>-7568313.8399999999</v>
      </c>
      <c r="S384" s="3">
        <v>-306071308.27999997</v>
      </c>
    </row>
    <row r="385" spans="1:19" ht="10.95" customHeight="1" x14ac:dyDescent="0.3">
      <c r="A385" s="30">
        <v>45016</v>
      </c>
      <c r="B385" s="100">
        <v>45014</v>
      </c>
      <c r="C385" s="101"/>
      <c r="D385" s="36">
        <v>44986</v>
      </c>
      <c r="E385" s="31" t="s">
        <v>62</v>
      </c>
      <c r="F385" s="31" t="s">
        <v>58</v>
      </c>
      <c r="G385" s="31" t="s">
        <v>327</v>
      </c>
      <c r="H385" s="31" t="s">
        <v>842</v>
      </c>
      <c r="I385" s="31" t="s">
        <v>2201</v>
      </c>
      <c r="J385" s="31">
        <v>15700872</v>
      </c>
      <c r="K385" s="31" t="s">
        <v>2195</v>
      </c>
      <c r="L385" s="31" t="s">
        <v>785</v>
      </c>
      <c r="M385" s="31" t="s">
        <v>336</v>
      </c>
      <c r="N385" s="31" t="s">
        <v>57</v>
      </c>
      <c r="O385" s="31" t="s">
        <v>1</v>
      </c>
      <c r="P385" s="31" t="s">
        <v>31</v>
      </c>
      <c r="Q385" s="31">
        <v>-350.9</v>
      </c>
      <c r="R385" s="3">
        <v>-45809.4</v>
      </c>
      <c r="S385" s="3">
        <v>-306117117.68000001</v>
      </c>
    </row>
    <row r="386" spans="1:19" ht="15" customHeight="1" x14ac:dyDescent="0.3">
      <c r="A386" s="111">
        <v>45016</v>
      </c>
      <c r="B386" s="114">
        <v>45015</v>
      </c>
      <c r="C386" s="115"/>
      <c r="D386" s="120">
        <v>44986</v>
      </c>
      <c r="E386" s="102" t="s">
        <v>63</v>
      </c>
      <c r="F386" s="102" t="s">
        <v>60</v>
      </c>
      <c r="G386" s="102" t="s">
        <v>30</v>
      </c>
      <c r="H386" s="102" t="s">
        <v>845</v>
      </c>
      <c r="I386" s="102" t="s">
        <v>2202</v>
      </c>
      <c r="J386" s="102">
        <v>15700839</v>
      </c>
      <c r="K386" s="33" t="s">
        <v>779</v>
      </c>
      <c r="L386" s="102" t="s">
        <v>778</v>
      </c>
      <c r="M386" s="102" t="s">
        <v>130</v>
      </c>
      <c r="N386" s="102" t="s">
        <v>57</v>
      </c>
      <c r="O386" s="102" t="s">
        <v>1</v>
      </c>
      <c r="P386" s="102" t="s">
        <v>28</v>
      </c>
      <c r="Q386" s="105">
        <v>1000</v>
      </c>
      <c r="R386" s="105">
        <v>130890.05</v>
      </c>
      <c r="S386" s="105">
        <v>-305986227.63</v>
      </c>
    </row>
    <row r="387" spans="1:19" ht="15" customHeight="1" x14ac:dyDescent="0.3">
      <c r="A387" s="113"/>
      <c r="B387" s="118"/>
      <c r="C387" s="119"/>
      <c r="D387" s="122"/>
      <c r="E387" s="104"/>
      <c r="F387" s="104"/>
      <c r="G387" s="104"/>
      <c r="H387" s="104"/>
      <c r="I387" s="104"/>
      <c r="J387" s="104"/>
      <c r="K387" s="34" t="s">
        <v>777</v>
      </c>
      <c r="L387" s="104"/>
      <c r="M387" s="104"/>
      <c r="N387" s="104"/>
      <c r="O387" s="104"/>
      <c r="P387" s="104"/>
      <c r="Q387" s="107"/>
      <c r="R387" s="107"/>
      <c r="S387" s="107"/>
    </row>
    <row r="388" spans="1:19" ht="10.95" customHeight="1" x14ac:dyDescent="0.3">
      <c r="A388" s="30">
        <v>45016</v>
      </c>
      <c r="B388" s="100">
        <v>45015</v>
      </c>
      <c r="C388" s="101"/>
      <c r="D388" s="36">
        <v>44986</v>
      </c>
      <c r="E388" s="31" t="s">
        <v>62</v>
      </c>
      <c r="F388" s="31" t="s">
        <v>58</v>
      </c>
      <c r="G388" s="31" t="s">
        <v>327</v>
      </c>
      <c r="H388" s="31" t="s">
        <v>842</v>
      </c>
      <c r="I388" s="31" t="s">
        <v>2201</v>
      </c>
      <c r="J388" s="31">
        <v>15700872</v>
      </c>
      <c r="K388" s="31" t="s">
        <v>2200</v>
      </c>
      <c r="L388" s="31" t="s">
        <v>775</v>
      </c>
      <c r="M388" s="31" t="s">
        <v>774</v>
      </c>
      <c r="N388" s="31" t="s">
        <v>57</v>
      </c>
      <c r="O388" s="31" t="s">
        <v>1</v>
      </c>
      <c r="P388" s="31" t="s">
        <v>31</v>
      </c>
      <c r="Q388" s="3">
        <v>-11900</v>
      </c>
      <c r="R388" s="3">
        <v>-1557591.62</v>
      </c>
      <c r="S388" s="3">
        <v>-307543819.25</v>
      </c>
    </row>
    <row r="389" spans="1:19" ht="10.95" customHeight="1" x14ac:dyDescent="0.3">
      <c r="A389" s="30">
        <v>45016</v>
      </c>
      <c r="B389" s="100">
        <v>45016</v>
      </c>
      <c r="C389" s="101"/>
      <c r="D389" s="36">
        <v>44986</v>
      </c>
      <c r="E389" s="28"/>
      <c r="F389" s="31" t="s">
        <v>117</v>
      </c>
      <c r="G389" s="31" t="s">
        <v>116</v>
      </c>
      <c r="H389" s="31" t="s">
        <v>2448</v>
      </c>
      <c r="I389" s="31" t="s">
        <v>849</v>
      </c>
      <c r="J389" s="31">
        <v>15700950</v>
      </c>
      <c r="K389" s="28"/>
      <c r="L389" s="28"/>
      <c r="M389" s="28"/>
      <c r="N389" s="31" t="s">
        <v>57</v>
      </c>
      <c r="O389" s="31" t="s">
        <v>1</v>
      </c>
      <c r="P389" s="31" t="s">
        <v>28</v>
      </c>
      <c r="Q389" s="3">
        <v>2441.15</v>
      </c>
      <c r="R389" s="3">
        <v>301376.53999999998</v>
      </c>
      <c r="S389" s="3">
        <v>-307242442.70999998</v>
      </c>
    </row>
    <row r="390" spans="1:19" ht="10.95" customHeight="1" x14ac:dyDescent="0.3">
      <c r="A390" s="30">
        <v>45016</v>
      </c>
      <c r="B390" s="100">
        <v>45016</v>
      </c>
      <c r="C390" s="101"/>
      <c r="D390" s="36">
        <v>44986</v>
      </c>
      <c r="E390" s="28"/>
      <c r="F390" s="31" t="s">
        <v>117</v>
      </c>
      <c r="G390" s="31" t="s">
        <v>116</v>
      </c>
      <c r="H390" s="31" t="s">
        <v>2449</v>
      </c>
      <c r="I390" s="31" t="s">
        <v>848</v>
      </c>
      <c r="J390" s="31">
        <v>15700951</v>
      </c>
      <c r="K390" s="28"/>
      <c r="L390" s="28"/>
      <c r="M390" s="28"/>
      <c r="N390" s="31" t="s">
        <v>57</v>
      </c>
      <c r="O390" s="31" t="s">
        <v>1</v>
      </c>
      <c r="P390" s="31" t="s">
        <v>31</v>
      </c>
      <c r="Q390" s="3">
        <v>-3122.25</v>
      </c>
      <c r="R390" s="3">
        <v>-381227.11</v>
      </c>
      <c r="S390" s="3">
        <v>-307623669.81999999</v>
      </c>
    </row>
    <row r="391" spans="1:19" ht="10.95" customHeight="1" x14ac:dyDescent="0.3">
      <c r="A391" s="30">
        <v>45016</v>
      </c>
      <c r="B391" s="100">
        <v>45016</v>
      </c>
      <c r="C391" s="101"/>
      <c r="D391" s="36">
        <v>44986</v>
      </c>
      <c r="E391" s="28"/>
      <c r="F391" s="31" t="s">
        <v>117</v>
      </c>
      <c r="G391" s="31" t="s">
        <v>116</v>
      </c>
      <c r="H391" s="31" t="s">
        <v>2450</v>
      </c>
      <c r="I391" s="31" t="s">
        <v>847</v>
      </c>
      <c r="J391" s="31">
        <v>15700949</v>
      </c>
      <c r="K391" s="28"/>
      <c r="L391" s="28"/>
      <c r="M391" s="28"/>
      <c r="N391" s="31" t="s">
        <v>57</v>
      </c>
      <c r="O391" s="31" t="s">
        <v>1</v>
      </c>
      <c r="P391" s="31" t="s">
        <v>28</v>
      </c>
      <c r="Q391" s="3">
        <v>6954.47</v>
      </c>
      <c r="R391" s="3">
        <v>870396.75</v>
      </c>
      <c r="S391" s="3">
        <v>-306753273.06999999</v>
      </c>
    </row>
    <row r="392" spans="1:19" ht="10.95" customHeight="1" x14ac:dyDescent="0.3">
      <c r="A392" s="30">
        <v>45016</v>
      </c>
      <c r="B392" s="100">
        <v>45016</v>
      </c>
      <c r="C392" s="101"/>
      <c r="D392" s="36">
        <v>44986</v>
      </c>
      <c r="E392" s="28"/>
      <c r="F392" s="31" t="s">
        <v>117</v>
      </c>
      <c r="G392" s="31" t="s">
        <v>116</v>
      </c>
      <c r="H392" s="31" t="s">
        <v>2451</v>
      </c>
      <c r="I392" s="31" t="s">
        <v>846</v>
      </c>
      <c r="J392" s="31">
        <v>15700948</v>
      </c>
      <c r="K392" s="28"/>
      <c r="L392" s="28"/>
      <c r="M392" s="28"/>
      <c r="N392" s="31" t="s">
        <v>57</v>
      </c>
      <c r="O392" s="31" t="s">
        <v>1</v>
      </c>
      <c r="P392" s="31" t="s">
        <v>28</v>
      </c>
      <c r="Q392" s="3">
        <v>1402.65</v>
      </c>
      <c r="R392" s="3">
        <v>173166.67</v>
      </c>
      <c r="S392" s="3">
        <v>-306580106.39999998</v>
      </c>
    </row>
    <row r="393" spans="1:19" ht="10.95" customHeight="1" x14ac:dyDescent="0.3">
      <c r="A393" s="30">
        <v>45016</v>
      </c>
      <c r="B393" s="100">
        <v>45016</v>
      </c>
      <c r="C393" s="101"/>
      <c r="D393" s="36">
        <v>44986</v>
      </c>
      <c r="E393" s="31" t="s">
        <v>566</v>
      </c>
      <c r="F393" s="31" t="s">
        <v>60</v>
      </c>
      <c r="G393" s="31" t="s">
        <v>59</v>
      </c>
      <c r="H393" s="31" t="s">
        <v>845</v>
      </c>
      <c r="I393" s="31" t="s">
        <v>2203</v>
      </c>
      <c r="J393" s="31">
        <v>15700858</v>
      </c>
      <c r="K393" s="31" t="s">
        <v>844</v>
      </c>
      <c r="L393" s="31" t="s">
        <v>843</v>
      </c>
      <c r="M393" s="28"/>
      <c r="N393" s="31" t="s">
        <v>57</v>
      </c>
      <c r="O393" s="31" t="s">
        <v>1</v>
      </c>
      <c r="P393" s="31" t="s">
        <v>31</v>
      </c>
      <c r="Q393" s="3">
        <v>-2281.4499999999998</v>
      </c>
      <c r="R393" s="3">
        <v>-299796.32</v>
      </c>
      <c r="S393" s="3">
        <v>-306879902.72000003</v>
      </c>
    </row>
    <row r="394" spans="1:19" ht="10.95" customHeight="1" x14ac:dyDescent="0.3">
      <c r="A394" s="30">
        <v>45016</v>
      </c>
      <c r="B394" s="98"/>
      <c r="C394" s="99"/>
      <c r="D394" s="36">
        <v>44986</v>
      </c>
      <c r="E394" s="28"/>
      <c r="F394" s="31">
        <v>42</v>
      </c>
      <c r="G394" s="31" t="s">
        <v>30</v>
      </c>
      <c r="H394" s="31" t="s">
        <v>611</v>
      </c>
      <c r="I394" s="31" t="s">
        <v>610</v>
      </c>
      <c r="J394" s="31">
        <v>15699880</v>
      </c>
      <c r="K394" s="28"/>
      <c r="L394" s="28"/>
      <c r="M394" s="31" t="s">
        <v>609</v>
      </c>
      <c r="N394" s="31" t="s">
        <v>66</v>
      </c>
      <c r="O394" s="31" t="s">
        <v>1</v>
      </c>
      <c r="P394" s="31" t="s">
        <v>28</v>
      </c>
      <c r="Q394" s="3">
        <v>1942.18</v>
      </c>
      <c r="R394" s="3">
        <v>255214.19</v>
      </c>
      <c r="S394" s="3">
        <v>-306624688.52999997</v>
      </c>
    </row>
    <row r="395" spans="1:19" ht="10.95" customHeight="1" x14ac:dyDescent="0.3">
      <c r="A395" s="30">
        <v>45016</v>
      </c>
      <c r="B395" s="98"/>
      <c r="C395" s="99"/>
      <c r="D395" s="36">
        <v>44986</v>
      </c>
      <c r="E395" s="28"/>
      <c r="F395" s="31">
        <v>42</v>
      </c>
      <c r="G395" s="31" t="s">
        <v>30</v>
      </c>
      <c r="H395" s="31" t="s">
        <v>606</v>
      </c>
      <c r="I395" s="31" t="s">
        <v>605</v>
      </c>
      <c r="J395" s="31">
        <v>15699891</v>
      </c>
      <c r="K395" s="28"/>
      <c r="L395" s="28"/>
      <c r="M395" s="31" t="s">
        <v>153</v>
      </c>
      <c r="N395" s="31" t="s">
        <v>65</v>
      </c>
      <c r="O395" s="31" t="s">
        <v>1</v>
      </c>
      <c r="P395" s="31" t="s">
        <v>28</v>
      </c>
      <c r="Q395" s="3">
        <v>8953.1</v>
      </c>
      <c r="R395" s="3">
        <v>1176491.46</v>
      </c>
      <c r="S395" s="3">
        <v>-305448197.06999999</v>
      </c>
    </row>
    <row r="396" spans="1:19" ht="10.95" customHeight="1" x14ac:dyDescent="0.3">
      <c r="A396" s="30">
        <v>45016</v>
      </c>
      <c r="B396" s="98"/>
      <c r="C396" s="99"/>
      <c r="D396" s="36">
        <v>44986</v>
      </c>
      <c r="E396" s="28"/>
      <c r="F396" s="31">
        <v>42</v>
      </c>
      <c r="G396" s="31" t="s">
        <v>30</v>
      </c>
      <c r="H396" s="31" t="s">
        <v>602</v>
      </c>
      <c r="I396" s="31" t="s">
        <v>608</v>
      </c>
      <c r="J396" s="31">
        <v>15699890</v>
      </c>
      <c r="K396" s="28"/>
      <c r="L396" s="28"/>
      <c r="M396" s="31" t="s">
        <v>446</v>
      </c>
      <c r="N396" s="31" t="s">
        <v>66</v>
      </c>
      <c r="O396" s="31" t="s">
        <v>1</v>
      </c>
      <c r="P396" s="31" t="s">
        <v>28</v>
      </c>
      <c r="Q396" s="3">
        <v>143442.04</v>
      </c>
      <c r="R396" s="3">
        <v>18849151.120000001</v>
      </c>
      <c r="S396" s="3">
        <v>-286599045.94999999</v>
      </c>
    </row>
    <row r="397" spans="1:19" ht="10.95" customHeight="1" x14ac:dyDescent="0.3">
      <c r="A397" s="30">
        <v>45016</v>
      </c>
      <c r="B397" s="98"/>
      <c r="C397" s="99"/>
      <c r="D397" s="36">
        <v>44986</v>
      </c>
      <c r="E397" s="28"/>
      <c r="F397" s="31" t="s">
        <v>58</v>
      </c>
      <c r="G397" s="31" t="s">
        <v>327</v>
      </c>
      <c r="H397" s="31" t="s">
        <v>842</v>
      </c>
      <c r="I397" s="31" t="s">
        <v>2201</v>
      </c>
      <c r="J397" s="31">
        <v>15700872</v>
      </c>
      <c r="K397" s="31" t="s">
        <v>2197</v>
      </c>
      <c r="L397" s="31" t="s">
        <v>783</v>
      </c>
      <c r="M397" s="31" t="s">
        <v>514</v>
      </c>
      <c r="N397" s="31" t="s">
        <v>57</v>
      </c>
      <c r="O397" s="31" t="s">
        <v>1</v>
      </c>
      <c r="P397" s="31" t="s">
        <v>31</v>
      </c>
      <c r="Q397" s="31">
        <v>-330</v>
      </c>
      <c r="R397" s="3">
        <v>-43080.94</v>
      </c>
      <c r="S397" s="3">
        <v>-286642126.88999999</v>
      </c>
    </row>
    <row r="398" spans="1:19" ht="10.95" customHeight="1" x14ac:dyDescent="0.3">
      <c r="A398" s="30">
        <v>45016</v>
      </c>
      <c r="B398" s="98"/>
      <c r="C398" s="99"/>
      <c r="D398" s="36">
        <v>44986</v>
      </c>
      <c r="E398" s="28"/>
      <c r="F398" s="31">
        <v>42</v>
      </c>
      <c r="G398" s="31" t="s">
        <v>30</v>
      </c>
      <c r="H398" s="31" t="s">
        <v>602</v>
      </c>
      <c r="I398" s="31" t="s">
        <v>607</v>
      </c>
      <c r="J398" s="31">
        <v>15699889</v>
      </c>
      <c r="K398" s="28"/>
      <c r="L398" s="28"/>
      <c r="M398" s="31" t="s">
        <v>67</v>
      </c>
      <c r="N398" s="31" t="s">
        <v>66</v>
      </c>
      <c r="O398" s="31" t="s">
        <v>1</v>
      </c>
      <c r="P398" s="31" t="s">
        <v>28</v>
      </c>
      <c r="Q398" s="3">
        <v>125159.82</v>
      </c>
      <c r="R398" s="3">
        <v>16446756.9</v>
      </c>
      <c r="S398" s="3">
        <v>-270195369.99000001</v>
      </c>
    </row>
    <row r="399" spans="1:19" ht="10.95" customHeight="1" x14ac:dyDescent="0.3">
      <c r="A399" s="30">
        <v>45016</v>
      </c>
      <c r="B399" s="98"/>
      <c r="C399" s="99"/>
      <c r="D399" s="36">
        <v>44986</v>
      </c>
      <c r="E399" s="28"/>
      <c r="F399" s="31">
        <v>42</v>
      </c>
      <c r="G399" s="31" t="s">
        <v>30</v>
      </c>
      <c r="H399" s="31" t="s">
        <v>602</v>
      </c>
      <c r="I399" s="31" t="s">
        <v>601</v>
      </c>
      <c r="J399" s="31">
        <v>15699888</v>
      </c>
      <c r="K399" s="28"/>
      <c r="L399" s="28"/>
      <c r="M399" s="31" t="s">
        <v>109</v>
      </c>
      <c r="N399" s="31" t="s">
        <v>66</v>
      </c>
      <c r="O399" s="31" t="s">
        <v>1</v>
      </c>
      <c r="P399" s="31" t="s">
        <v>28</v>
      </c>
      <c r="Q399" s="3">
        <v>38042.17</v>
      </c>
      <c r="R399" s="3">
        <v>4998971.09</v>
      </c>
      <c r="S399" s="3">
        <v>-265196398.90000001</v>
      </c>
    </row>
    <row r="400" spans="1:19" ht="10.95" customHeight="1" x14ac:dyDescent="0.3">
      <c r="A400" s="30">
        <v>45016</v>
      </c>
      <c r="B400" s="98"/>
      <c r="C400" s="99"/>
      <c r="D400" s="36">
        <v>44986</v>
      </c>
      <c r="E400" s="28"/>
      <c r="F400" s="31">
        <v>42</v>
      </c>
      <c r="G400" s="31" t="s">
        <v>30</v>
      </c>
      <c r="H400" s="31" t="s">
        <v>602</v>
      </c>
      <c r="I400" s="31" t="s">
        <v>604</v>
      </c>
      <c r="J400" s="31">
        <v>15699882</v>
      </c>
      <c r="K400" s="28"/>
      <c r="L400" s="28"/>
      <c r="M400" s="31" t="s">
        <v>140</v>
      </c>
      <c r="N400" s="31" t="s">
        <v>66</v>
      </c>
      <c r="O400" s="31" t="s">
        <v>1</v>
      </c>
      <c r="P400" s="31" t="s">
        <v>28</v>
      </c>
      <c r="Q400" s="3">
        <v>10177.19</v>
      </c>
      <c r="R400" s="3">
        <v>1337344.28</v>
      </c>
      <c r="S400" s="3">
        <v>-263859054.62</v>
      </c>
    </row>
    <row r="401" spans="1:19" ht="10.95" customHeight="1" x14ac:dyDescent="0.3">
      <c r="A401" s="30">
        <v>45016</v>
      </c>
      <c r="B401" s="98"/>
      <c r="C401" s="99"/>
      <c r="D401" s="36">
        <v>44986</v>
      </c>
      <c r="E401" s="28"/>
      <c r="F401" s="31" t="s">
        <v>58</v>
      </c>
      <c r="G401" s="31" t="s">
        <v>327</v>
      </c>
      <c r="H401" s="31" t="s">
        <v>842</v>
      </c>
      <c r="I401" s="31" t="s">
        <v>2201</v>
      </c>
      <c r="J401" s="31">
        <v>15700872</v>
      </c>
      <c r="K401" s="31" t="s">
        <v>2196</v>
      </c>
      <c r="L401" s="31" t="s">
        <v>782</v>
      </c>
      <c r="M401" s="31" t="s">
        <v>781</v>
      </c>
      <c r="N401" s="31" t="s">
        <v>57</v>
      </c>
      <c r="O401" s="31" t="s">
        <v>1</v>
      </c>
      <c r="P401" s="31" t="s">
        <v>31</v>
      </c>
      <c r="Q401" s="3">
        <v>-4000</v>
      </c>
      <c r="R401" s="3">
        <v>-522193.21</v>
      </c>
      <c r="S401" s="3">
        <v>-264381247.84</v>
      </c>
    </row>
    <row r="402" spans="1:19" ht="10.95" customHeight="1" x14ac:dyDescent="0.3">
      <c r="A402" s="30">
        <v>45016</v>
      </c>
      <c r="B402" s="98"/>
      <c r="C402" s="99"/>
      <c r="D402" s="36">
        <v>44986</v>
      </c>
      <c r="E402" s="28"/>
      <c r="F402" s="31">
        <v>42</v>
      </c>
      <c r="G402" s="31" t="s">
        <v>30</v>
      </c>
      <c r="H402" s="31" t="s">
        <v>602</v>
      </c>
      <c r="I402" s="31" t="s">
        <v>603</v>
      </c>
      <c r="J402" s="31">
        <v>15699879</v>
      </c>
      <c r="K402" s="28"/>
      <c r="L402" s="28"/>
      <c r="M402" s="31" t="s">
        <v>75</v>
      </c>
      <c r="N402" s="31" t="s">
        <v>66</v>
      </c>
      <c r="O402" s="31" t="s">
        <v>1</v>
      </c>
      <c r="P402" s="31" t="s">
        <v>28</v>
      </c>
      <c r="Q402" s="3">
        <v>1728.66</v>
      </c>
      <c r="R402" s="3">
        <v>227156.37</v>
      </c>
      <c r="S402" s="3">
        <v>-264154091.47</v>
      </c>
    </row>
    <row r="403" spans="1:19" ht="10.95" customHeight="1" x14ac:dyDescent="0.3">
      <c r="A403" s="30">
        <v>45016</v>
      </c>
      <c r="B403" s="98"/>
      <c r="C403" s="99"/>
      <c r="D403" s="36">
        <v>44986</v>
      </c>
      <c r="E403" s="28"/>
      <c r="F403" s="31" t="s">
        <v>841</v>
      </c>
      <c r="G403" s="31" t="s">
        <v>840</v>
      </c>
      <c r="H403" s="31" t="s">
        <v>839</v>
      </c>
      <c r="I403" s="31" t="s">
        <v>2447</v>
      </c>
      <c r="J403" s="31">
        <v>15702230</v>
      </c>
      <c r="K403" s="31" t="s">
        <v>838</v>
      </c>
      <c r="L403" s="31">
        <v>8355</v>
      </c>
      <c r="M403" s="28"/>
      <c r="N403" s="31" t="s">
        <v>57</v>
      </c>
      <c r="O403" s="31" t="s">
        <v>1</v>
      </c>
      <c r="P403" s="31" t="s">
        <v>28</v>
      </c>
      <c r="Q403" s="3">
        <v>250000</v>
      </c>
      <c r="R403" s="3">
        <v>32299741.600000001</v>
      </c>
      <c r="S403" s="3">
        <v>-231854349.86000001</v>
      </c>
    </row>
    <row r="404" spans="1:19" ht="10.95" customHeight="1" x14ac:dyDescent="0.3">
      <c r="A404" s="30">
        <v>45016</v>
      </c>
      <c r="B404" s="98"/>
      <c r="C404" s="99"/>
      <c r="D404" s="36">
        <v>44986</v>
      </c>
      <c r="E404" s="28"/>
      <c r="F404" s="31">
        <v>42</v>
      </c>
      <c r="G404" s="31" t="s">
        <v>30</v>
      </c>
      <c r="H404" s="31" t="s">
        <v>613</v>
      </c>
      <c r="I404" s="31" t="s">
        <v>614</v>
      </c>
      <c r="J404" s="31">
        <v>15699885</v>
      </c>
      <c r="K404" s="28"/>
      <c r="L404" s="28"/>
      <c r="M404" s="31" t="s">
        <v>135</v>
      </c>
      <c r="N404" s="31" t="s">
        <v>66</v>
      </c>
      <c r="O404" s="31" t="s">
        <v>1</v>
      </c>
      <c r="P404" s="31" t="s">
        <v>28</v>
      </c>
      <c r="Q404" s="3">
        <v>19910</v>
      </c>
      <c r="R404" s="3">
        <v>2616294.35</v>
      </c>
      <c r="S404" s="3">
        <v>-229238055.50999999</v>
      </c>
    </row>
    <row r="405" spans="1:19" ht="10.95" customHeight="1" x14ac:dyDescent="0.3">
      <c r="A405" s="30">
        <v>45016</v>
      </c>
      <c r="B405" s="98"/>
      <c r="C405" s="99"/>
      <c r="D405" s="36">
        <v>44986</v>
      </c>
      <c r="E405" s="28"/>
      <c r="F405" s="31">
        <v>42</v>
      </c>
      <c r="G405" s="31" t="s">
        <v>30</v>
      </c>
      <c r="H405" s="31" t="s">
        <v>613</v>
      </c>
      <c r="I405" s="31" t="s">
        <v>612</v>
      </c>
      <c r="J405" s="31">
        <v>15699883</v>
      </c>
      <c r="K405" s="28"/>
      <c r="L405" s="28"/>
      <c r="M405" s="31" t="s">
        <v>16</v>
      </c>
      <c r="N405" s="31" t="s">
        <v>66</v>
      </c>
      <c r="O405" s="31" t="s">
        <v>1</v>
      </c>
      <c r="P405" s="31" t="s">
        <v>28</v>
      </c>
      <c r="Q405" s="3">
        <v>12092</v>
      </c>
      <c r="R405" s="3">
        <v>1588961.89</v>
      </c>
      <c r="S405" s="3">
        <v>-227649093.62</v>
      </c>
    </row>
    <row r="406" spans="1:19" ht="10.95" customHeight="1" x14ac:dyDescent="0.3">
      <c r="A406" s="30">
        <v>45016</v>
      </c>
      <c r="B406" s="98"/>
      <c r="C406" s="99"/>
      <c r="D406" s="36">
        <v>44986</v>
      </c>
      <c r="E406" s="28"/>
      <c r="F406" s="31">
        <v>42</v>
      </c>
      <c r="G406" s="31" t="s">
        <v>30</v>
      </c>
      <c r="H406" s="31" t="s">
        <v>613</v>
      </c>
      <c r="I406" s="31" t="s">
        <v>618</v>
      </c>
      <c r="J406" s="31">
        <v>15699881</v>
      </c>
      <c r="K406" s="28"/>
      <c r="L406" s="28"/>
      <c r="M406" s="31" t="s">
        <v>70</v>
      </c>
      <c r="N406" s="31" t="s">
        <v>66</v>
      </c>
      <c r="O406" s="31" t="s">
        <v>1</v>
      </c>
      <c r="P406" s="31" t="s">
        <v>28</v>
      </c>
      <c r="Q406" s="3">
        <v>9513.26</v>
      </c>
      <c r="R406" s="3">
        <v>1250099.8700000001</v>
      </c>
      <c r="S406" s="3">
        <v>-226398993.75</v>
      </c>
    </row>
    <row r="407" spans="1:19" ht="10.95" customHeight="1" x14ac:dyDescent="0.3">
      <c r="A407" s="30">
        <v>45016</v>
      </c>
      <c r="B407" s="98"/>
      <c r="C407" s="99"/>
      <c r="D407" s="36">
        <v>44986</v>
      </c>
      <c r="E407" s="28"/>
      <c r="F407" s="31">
        <v>42</v>
      </c>
      <c r="G407" s="31" t="s">
        <v>30</v>
      </c>
      <c r="H407" s="31" t="s">
        <v>616</v>
      </c>
      <c r="I407" s="31" t="s">
        <v>615</v>
      </c>
      <c r="J407" s="31">
        <v>15699886</v>
      </c>
      <c r="K407" s="28"/>
      <c r="L407" s="28"/>
      <c r="M407" s="31" t="s">
        <v>2399</v>
      </c>
      <c r="N407" s="31" t="s">
        <v>66</v>
      </c>
      <c r="O407" s="31" t="s">
        <v>1</v>
      </c>
      <c r="P407" s="31" t="s">
        <v>28</v>
      </c>
      <c r="Q407" s="3">
        <v>29776</v>
      </c>
      <c r="R407" s="3">
        <v>3912746.39</v>
      </c>
      <c r="S407" s="3">
        <v>-222486247.36000001</v>
      </c>
    </row>
    <row r="408" spans="1:19" ht="10.95" customHeight="1" x14ac:dyDescent="0.3">
      <c r="A408" s="30">
        <v>45016</v>
      </c>
      <c r="B408" s="98"/>
      <c r="C408" s="99"/>
      <c r="D408" s="36">
        <v>44986</v>
      </c>
      <c r="E408" s="28"/>
      <c r="F408" s="31">
        <v>42</v>
      </c>
      <c r="G408" s="31" t="s">
        <v>30</v>
      </c>
      <c r="H408" s="31" t="s">
        <v>616</v>
      </c>
      <c r="I408" s="31" t="s">
        <v>617</v>
      </c>
      <c r="J408" s="31">
        <v>15699887</v>
      </c>
      <c r="K408" s="28"/>
      <c r="L408" s="28"/>
      <c r="M408" s="31" t="s">
        <v>70</v>
      </c>
      <c r="N408" s="31" t="s">
        <v>66</v>
      </c>
      <c r="O408" s="31" t="s">
        <v>1</v>
      </c>
      <c r="P408" s="31" t="s">
        <v>28</v>
      </c>
      <c r="Q408" s="3">
        <v>36096.26</v>
      </c>
      <c r="R408" s="3">
        <v>4743266.75</v>
      </c>
      <c r="S408" s="3">
        <v>-217742980.61000001</v>
      </c>
    </row>
    <row r="409" spans="1:19" ht="10.95" customHeight="1" x14ac:dyDescent="0.3">
      <c r="A409" s="30">
        <v>45019</v>
      </c>
      <c r="B409" s="98"/>
      <c r="C409" s="99"/>
      <c r="D409" s="36">
        <v>45017</v>
      </c>
      <c r="E409" s="28"/>
      <c r="F409" s="31">
        <v>42</v>
      </c>
      <c r="G409" s="31" t="s">
        <v>32</v>
      </c>
      <c r="H409" s="31" t="s">
        <v>907</v>
      </c>
      <c r="I409" s="31" t="s">
        <v>908</v>
      </c>
      <c r="J409" s="31">
        <v>15700661</v>
      </c>
      <c r="K409" s="28"/>
      <c r="L409" s="28"/>
      <c r="M409" s="31" t="s">
        <v>67</v>
      </c>
      <c r="N409" s="31" t="s">
        <v>66</v>
      </c>
      <c r="O409" s="31" t="s">
        <v>1</v>
      </c>
      <c r="P409" s="31" t="s">
        <v>31</v>
      </c>
      <c r="Q409" s="3">
        <v>-1405024.29</v>
      </c>
      <c r="R409" s="3">
        <v>-184871617.11000001</v>
      </c>
      <c r="S409" s="3">
        <v>-402614597.72000003</v>
      </c>
    </row>
    <row r="410" spans="1:19" ht="10.95" customHeight="1" x14ac:dyDescent="0.3">
      <c r="A410" s="30">
        <v>45021</v>
      </c>
      <c r="B410" s="98"/>
      <c r="C410" s="99"/>
      <c r="D410" s="36">
        <v>45017</v>
      </c>
      <c r="E410" s="28"/>
      <c r="F410" s="31">
        <v>42</v>
      </c>
      <c r="G410" s="31" t="s">
        <v>32</v>
      </c>
      <c r="H410" s="31" t="s">
        <v>909</v>
      </c>
      <c r="I410" s="31" t="s">
        <v>910</v>
      </c>
      <c r="J410" s="31">
        <v>15700953</v>
      </c>
      <c r="K410" s="28"/>
      <c r="L410" s="28"/>
      <c r="M410" s="31" t="s">
        <v>67</v>
      </c>
      <c r="N410" s="31" t="s">
        <v>66</v>
      </c>
      <c r="O410" s="31" t="s">
        <v>1</v>
      </c>
      <c r="P410" s="31" t="s">
        <v>31</v>
      </c>
      <c r="Q410" s="3">
        <v>-394543.37</v>
      </c>
      <c r="R410" s="3">
        <v>-52050576.520000003</v>
      </c>
      <c r="S410" s="3">
        <v>-454665174.24000001</v>
      </c>
    </row>
    <row r="411" spans="1:19" ht="10.95" customHeight="1" x14ac:dyDescent="0.3">
      <c r="A411" s="30">
        <v>45021</v>
      </c>
      <c r="B411" s="98"/>
      <c r="C411" s="99"/>
      <c r="D411" s="36">
        <v>45017</v>
      </c>
      <c r="E411" s="28"/>
      <c r="F411" s="31">
        <v>42</v>
      </c>
      <c r="G411" s="31" t="s">
        <v>30</v>
      </c>
      <c r="H411" s="31" t="s">
        <v>911</v>
      </c>
      <c r="I411" s="31" t="s">
        <v>912</v>
      </c>
      <c r="J411" s="31">
        <v>15700986</v>
      </c>
      <c r="K411" s="28"/>
      <c r="L411" s="28"/>
      <c r="M411" s="31" t="s">
        <v>12</v>
      </c>
      <c r="N411" s="31" t="s">
        <v>66</v>
      </c>
      <c r="O411" s="31" t="s">
        <v>1</v>
      </c>
      <c r="P411" s="31" t="s">
        <v>28</v>
      </c>
      <c r="Q411" s="3">
        <v>1178.4000000000001</v>
      </c>
      <c r="R411" s="3">
        <v>155461.74</v>
      </c>
      <c r="S411" s="3">
        <v>-454509712.5</v>
      </c>
    </row>
    <row r="412" spans="1:19" ht="10.95" customHeight="1" x14ac:dyDescent="0.3">
      <c r="A412" s="30">
        <v>45021</v>
      </c>
      <c r="B412" s="98"/>
      <c r="C412" s="99"/>
      <c r="D412" s="36">
        <v>45017</v>
      </c>
      <c r="E412" s="28"/>
      <c r="F412" s="31">
        <v>42</v>
      </c>
      <c r="G412" s="31" t="s">
        <v>30</v>
      </c>
      <c r="H412" s="31" t="s">
        <v>911</v>
      </c>
      <c r="I412" s="31" t="s">
        <v>915</v>
      </c>
      <c r="J412" s="31">
        <v>15700989</v>
      </c>
      <c r="K412" s="28"/>
      <c r="L412" s="28"/>
      <c r="M412" s="31" t="s">
        <v>357</v>
      </c>
      <c r="N412" s="31" t="s">
        <v>66</v>
      </c>
      <c r="O412" s="31" t="s">
        <v>1</v>
      </c>
      <c r="P412" s="31" t="s">
        <v>28</v>
      </c>
      <c r="Q412" s="3">
        <v>19748.53</v>
      </c>
      <c r="R412" s="3">
        <v>2605346.9700000002</v>
      </c>
      <c r="S412" s="3">
        <v>-451904365.52999997</v>
      </c>
    </row>
    <row r="413" spans="1:19" ht="10.95" customHeight="1" x14ac:dyDescent="0.3">
      <c r="A413" s="30">
        <v>45021</v>
      </c>
      <c r="B413" s="98"/>
      <c r="C413" s="99"/>
      <c r="D413" s="36">
        <v>45017</v>
      </c>
      <c r="E413" s="28"/>
      <c r="F413" s="31">
        <v>42</v>
      </c>
      <c r="G413" s="31" t="s">
        <v>30</v>
      </c>
      <c r="H413" s="31" t="s">
        <v>911</v>
      </c>
      <c r="I413" s="31" t="s">
        <v>914</v>
      </c>
      <c r="J413" s="31">
        <v>15700988</v>
      </c>
      <c r="K413" s="28"/>
      <c r="L413" s="28"/>
      <c r="M413" s="31" t="s">
        <v>478</v>
      </c>
      <c r="N413" s="31" t="s">
        <v>66</v>
      </c>
      <c r="O413" s="31" t="s">
        <v>1</v>
      </c>
      <c r="P413" s="31" t="s">
        <v>28</v>
      </c>
      <c r="Q413" s="3">
        <v>18978.23</v>
      </c>
      <c r="R413" s="3">
        <v>2503724.27</v>
      </c>
      <c r="S413" s="3">
        <v>-449400641.25999999</v>
      </c>
    </row>
    <row r="414" spans="1:19" ht="10.95" customHeight="1" x14ac:dyDescent="0.3">
      <c r="A414" s="30">
        <v>45021</v>
      </c>
      <c r="B414" s="98"/>
      <c r="C414" s="99"/>
      <c r="D414" s="36">
        <v>45017</v>
      </c>
      <c r="E414" s="28"/>
      <c r="F414" s="31">
        <v>42</v>
      </c>
      <c r="G414" s="31" t="s">
        <v>30</v>
      </c>
      <c r="H414" s="31" t="s">
        <v>911</v>
      </c>
      <c r="I414" s="31" t="s">
        <v>913</v>
      </c>
      <c r="J414" s="31">
        <v>15700987</v>
      </c>
      <c r="K414" s="28"/>
      <c r="L414" s="28"/>
      <c r="M414" s="31" t="s">
        <v>12</v>
      </c>
      <c r="N414" s="31" t="s">
        <v>66</v>
      </c>
      <c r="O414" s="31" t="s">
        <v>1</v>
      </c>
      <c r="P414" s="31" t="s">
        <v>28</v>
      </c>
      <c r="Q414" s="3">
        <v>2195.1999999999998</v>
      </c>
      <c r="R414" s="3">
        <v>289604.21999999997</v>
      </c>
      <c r="S414" s="3">
        <v>-449111037.04000002</v>
      </c>
    </row>
    <row r="415" spans="1:19" ht="10.95" customHeight="1" x14ac:dyDescent="0.3">
      <c r="A415" s="30">
        <v>45022</v>
      </c>
      <c r="B415" s="98"/>
      <c r="C415" s="99"/>
      <c r="D415" s="36">
        <v>45017</v>
      </c>
      <c r="E415" s="28"/>
      <c r="F415" s="31">
        <v>42</v>
      </c>
      <c r="G415" s="31" t="s">
        <v>30</v>
      </c>
      <c r="H415" s="31" t="s">
        <v>916</v>
      </c>
      <c r="I415" s="31" t="s">
        <v>921</v>
      </c>
      <c r="J415" s="31">
        <v>15701094</v>
      </c>
      <c r="K415" s="28"/>
      <c r="L415" s="28"/>
      <c r="M415" s="31" t="s">
        <v>330</v>
      </c>
      <c r="N415" s="31" t="s">
        <v>66</v>
      </c>
      <c r="O415" s="31" t="s">
        <v>1</v>
      </c>
      <c r="P415" s="31" t="s">
        <v>28</v>
      </c>
      <c r="Q415" s="3">
        <v>1470.68</v>
      </c>
      <c r="R415" s="3">
        <v>194534.39</v>
      </c>
      <c r="S415" s="3">
        <v>-448916502.64999998</v>
      </c>
    </row>
    <row r="416" spans="1:19" ht="10.95" customHeight="1" x14ac:dyDescent="0.3">
      <c r="A416" s="30">
        <v>45022</v>
      </c>
      <c r="B416" s="98"/>
      <c r="C416" s="99"/>
      <c r="D416" s="36">
        <v>45017</v>
      </c>
      <c r="E416" s="28"/>
      <c r="F416" s="31">
        <v>42</v>
      </c>
      <c r="G416" s="31" t="s">
        <v>32</v>
      </c>
      <c r="H416" s="31" t="s">
        <v>934</v>
      </c>
      <c r="I416" s="31" t="s">
        <v>937</v>
      </c>
      <c r="J416" s="31">
        <v>15702084</v>
      </c>
      <c r="K416" s="28"/>
      <c r="L416" s="28"/>
      <c r="M416" s="31" t="s">
        <v>145</v>
      </c>
      <c r="N416" s="31" t="s">
        <v>66</v>
      </c>
      <c r="O416" s="31" t="s">
        <v>1</v>
      </c>
      <c r="P416" s="31" t="s">
        <v>31</v>
      </c>
      <c r="Q416" s="3">
        <v>-10219.27</v>
      </c>
      <c r="R416" s="3">
        <v>-1351755.29</v>
      </c>
      <c r="S416" s="3">
        <v>-450268257.94</v>
      </c>
    </row>
    <row r="417" spans="1:19" ht="10.95" customHeight="1" x14ac:dyDescent="0.3">
      <c r="A417" s="30">
        <v>45022</v>
      </c>
      <c r="B417" s="98"/>
      <c r="C417" s="99"/>
      <c r="D417" s="36">
        <v>45017</v>
      </c>
      <c r="E417" s="28"/>
      <c r="F417" s="31">
        <v>42</v>
      </c>
      <c r="G417" s="31" t="s">
        <v>30</v>
      </c>
      <c r="H417" s="31" t="s">
        <v>916</v>
      </c>
      <c r="I417" s="31" t="s">
        <v>919</v>
      </c>
      <c r="J417" s="31">
        <v>15701096</v>
      </c>
      <c r="K417" s="28"/>
      <c r="L417" s="28"/>
      <c r="M417" s="31" t="s">
        <v>74</v>
      </c>
      <c r="N417" s="31" t="s">
        <v>66</v>
      </c>
      <c r="O417" s="31" t="s">
        <v>1</v>
      </c>
      <c r="P417" s="31" t="s">
        <v>28</v>
      </c>
      <c r="Q417" s="3">
        <v>74300.960000000006</v>
      </c>
      <c r="R417" s="3">
        <v>9828169.3100000005</v>
      </c>
      <c r="S417" s="3">
        <v>-440440088.63</v>
      </c>
    </row>
    <row r="418" spans="1:19" ht="10.95" customHeight="1" x14ac:dyDescent="0.3">
      <c r="A418" s="30">
        <v>45022</v>
      </c>
      <c r="B418" s="98"/>
      <c r="C418" s="99"/>
      <c r="D418" s="36">
        <v>45017</v>
      </c>
      <c r="E418" s="28"/>
      <c r="F418" s="31">
        <v>42</v>
      </c>
      <c r="G418" s="31" t="s">
        <v>30</v>
      </c>
      <c r="H418" s="31" t="s">
        <v>916</v>
      </c>
      <c r="I418" s="31" t="s">
        <v>918</v>
      </c>
      <c r="J418" s="31">
        <v>15701097</v>
      </c>
      <c r="K418" s="28"/>
      <c r="L418" s="28"/>
      <c r="M418" s="31" t="s">
        <v>330</v>
      </c>
      <c r="N418" s="31" t="s">
        <v>68</v>
      </c>
      <c r="O418" s="31" t="s">
        <v>1</v>
      </c>
      <c r="P418" s="31" t="s">
        <v>28</v>
      </c>
      <c r="Q418" s="31">
        <v>64.92</v>
      </c>
      <c r="R418" s="3">
        <v>8587.2999999999993</v>
      </c>
      <c r="S418" s="3">
        <v>-440431501.32999998</v>
      </c>
    </row>
    <row r="419" spans="1:19" ht="10.95" customHeight="1" x14ac:dyDescent="0.3">
      <c r="A419" s="30">
        <v>45022</v>
      </c>
      <c r="B419" s="98"/>
      <c r="C419" s="99"/>
      <c r="D419" s="36">
        <v>45017</v>
      </c>
      <c r="E419" s="28"/>
      <c r="F419" s="31">
        <v>42</v>
      </c>
      <c r="G419" s="31" t="s">
        <v>30</v>
      </c>
      <c r="H419" s="31" t="s">
        <v>916</v>
      </c>
      <c r="I419" s="31" t="s">
        <v>917</v>
      </c>
      <c r="J419" s="31">
        <v>15701098</v>
      </c>
      <c r="K419" s="28"/>
      <c r="L419" s="28"/>
      <c r="M419" s="31" t="s">
        <v>67</v>
      </c>
      <c r="N419" s="31" t="s">
        <v>68</v>
      </c>
      <c r="O419" s="31" t="s">
        <v>1</v>
      </c>
      <c r="P419" s="31" t="s">
        <v>28</v>
      </c>
      <c r="Q419" s="3">
        <v>59475.14</v>
      </c>
      <c r="R419" s="3">
        <v>7867082.0099999998</v>
      </c>
      <c r="S419" s="3">
        <v>-432564419.31999999</v>
      </c>
    </row>
    <row r="420" spans="1:19" ht="10.95" customHeight="1" x14ac:dyDescent="0.3">
      <c r="A420" s="30">
        <v>45022</v>
      </c>
      <c r="B420" s="98"/>
      <c r="C420" s="99"/>
      <c r="D420" s="36">
        <v>45017</v>
      </c>
      <c r="E420" s="28"/>
      <c r="F420" s="31">
        <v>42</v>
      </c>
      <c r="G420" s="31" t="s">
        <v>30</v>
      </c>
      <c r="H420" s="31" t="s">
        <v>922</v>
      </c>
      <c r="I420" s="31" t="s">
        <v>923</v>
      </c>
      <c r="J420" s="31">
        <v>15701129</v>
      </c>
      <c r="K420" s="28"/>
      <c r="L420" s="28"/>
      <c r="M420" s="31" t="s">
        <v>67</v>
      </c>
      <c r="N420" s="31" t="s">
        <v>66</v>
      </c>
      <c r="O420" s="31" t="s">
        <v>1</v>
      </c>
      <c r="P420" s="31" t="s">
        <v>28</v>
      </c>
      <c r="Q420" s="3">
        <v>5326.88</v>
      </c>
      <c r="R420" s="3">
        <v>704613.76</v>
      </c>
      <c r="S420" s="3">
        <v>-431859805.56</v>
      </c>
    </row>
    <row r="421" spans="1:19" ht="10.95" customHeight="1" x14ac:dyDescent="0.3">
      <c r="A421" s="30">
        <v>45022</v>
      </c>
      <c r="B421" s="98"/>
      <c r="C421" s="99"/>
      <c r="D421" s="36">
        <v>45017</v>
      </c>
      <c r="E421" s="28"/>
      <c r="F421" s="31">
        <v>42</v>
      </c>
      <c r="G421" s="31" t="s">
        <v>30</v>
      </c>
      <c r="H421" s="31" t="s">
        <v>922</v>
      </c>
      <c r="I421" s="31" t="s">
        <v>924</v>
      </c>
      <c r="J421" s="31">
        <v>15701130</v>
      </c>
      <c r="K421" s="28"/>
      <c r="L421" s="28"/>
      <c r="M421" s="31" t="s">
        <v>71</v>
      </c>
      <c r="N421" s="31" t="s">
        <v>66</v>
      </c>
      <c r="O421" s="31" t="s">
        <v>1</v>
      </c>
      <c r="P421" s="31" t="s">
        <v>28</v>
      </c>
      <c r="Q421" s="3">
        <v>5692.57</v>
      </c>
      <c r="R421" s="3">
        <v>752985.45</v>
      </c>
      <c r="S421" s="3">
        <v>-431106820.11000001</v>
      </c>
    </row>
    <row r="422" spans="1:19" ht="10.95" customHeight="1" x14ac:dyDescent="0.3">
      <c r="A422" s="30">
        <v>45022</v>
      </c>
      <c r="B422" s="98"/>
      <c r="C422" s="99"/>
      <c r="D422" s="36">
        <v>45017</v>
      </c>
      <c r="E422" s="28"/>
      <c r="F422" s="31">
        <v>42</v>
      </c>
      <c r="G422" s="31" t="s">
        <v>30</v>
      </c>
      <c r="H422" s="31" t="s">
        <v>925</v>
      </c>
      <c r="I422" s="31" t="s">
        <v>926</v>
      </c>
      <c r="J422" s="31">
        <v>15701142</v>
      </c>
      <c r="K422" s="28"/>
      <c r="L422" s="28"/>
      <c r="M422" s="31" t="s">
        <v>331</v>
      </c>
      <c r="N422" s="31" t="s">
        <v>66</v>
      </c>
      <c r="O422" s="31" t="s">
        <v>1</v>
      </c>
      <c r="P422" s="31" t="s">
        <v>28</v>
      </c>
      <c r="Q422" s="31">
        <v>750.81</v>
      </c>
      <c r="R422" s="3">
        <v>99313.49</v>
      </c>
      <c r="S422" s="3">
        <v>-431007506.62</v>
      </c>
    </row>
    <row r="423" spans="1:19" ht="10.95" customHeight="1" x14ac:dyDescent="0.3">
      <c r="A423" s="30">
        <v>45022</v>
      </c>
      <c r="B423" s="98"/>
      <c r="C423" s="99"/>
      <c r="D423" s="36">
        <v>45017</v>
      </c>
      <c r="E423" s="28"/>
      <c r="F423" s="31">
        <v>42</v>
      </c>
      <c r="G423" s="31" t="s">
        <v>30</v>
      </c>
      <c r="H423" s="31" t="s">
        <v>925</v>
      </c>
      <c r="I423" s="31" t="s">
        <v>927</v>
      </c>
      <c r="J423" s="31">
        <v>15701143</v>
      </c>
      <c r="K423" s="28"/>
      <c r="L423" s="28"/>
      <c r="M423" s="31" t="s">
        <v>56</v>
      </c>
      <c r="N423" s="31" t="s">
        <v>66</v>
      </c>
      <c r="O423" s="31" t="s">
        <v>1</v>
      </c>
      <c r="P423" s="31" t="s">
        <v>28</v>
      </c>
      <c r="Q423" s="3">
        <v>18731.2</v>
      </c>
      <c r="R423" s="3">
        <v>2477671.96</v>
      </c>
      <c r="S423" s="3">
        <v>-428529834.66000003</v>
      </c>
    </row>
    <row r="424" spans="1:19" ht="10.95" customHeight="1" x14ac:dyDescent="0.3">
      <c r="A424" s="30">
        <v>45022</v>
      </c>
      <c r="B424" s="98"/>
      <c r="C424" s="99"/>
      <c r="D424" s="36">
        <v>45017</v>
      </c>
      <c r="E424" s="28"/>
      <c r="F424" s="31">
        <v>42</v>
      </c>
      <c r="G424" s="31" t="s">
        <v>30</v>
      </c>
      <c r="H424" s="31" t="s">
        <v>928</v>
      </c>
      <c r="I424" s="31" t="s">
        <v>929</v>
      </c>
      <c r="J424" s="31">
        <v>15701192</v>
      </c>
      <c r="K424" s="28"/>
      <c r="L424" s="28"/>
      <c r="M424" s="31" t="s">
        <v>145</v>
      </c>
      <c r="N424" s="31" t="s">
        <v>66</v>
      </c>
      <c r="O424" s="31" t="s">
        <v>1</v>
      </c>
      <c r="P424" s="31" t="s">
        <v>28</v>
      </c>
      <c r="Q424" s="3">
        <v>9882.7000000000007</v>
      </c>
      <c r="R424" s="3">
        <v>1307235.45</v>
      </c>
      <c r="S424" s="3">
        <v>-427222599.20999998</v>
      </c>
    </row>
    <row r="425" spans="1:19" ht="10.95" customHeight="1" x14ac:dyDescent="0.3">
      <c r="A425" s="30">
        <v>45022</v>
      </c>
      <c r="B425" s="98"/>
      <c r="C425" s="99"/>
      <c r="D425" s="36">
        <v>45017</v>
      </c>
      <c r="E425" s="28"/>
      <c r="F425" s="31">
        <v>42</v>
      </c>
      <c r="G425" s="31" t="s">
        <v>30</v>
      </c>
      <c r="H425" s="31" t="s">
        <v>930</v>
      </c>
      <c r="I425" s="31" t="s">
        <v>931</v>
      </c>
      <c r="J425" s="31">
        <v>15701234</v>
      </c>
      <c r="K425" s="28"/>
      <c r="L425" s="28"/>
      <c r="M425" s="31" t="s">
        <v>111</v>
      </c>
      <c r="N425" s="31" t="s">
        <v>66</v>
      </c>
      <c r="O425" s="31" t="s">
        <v>1</v>
      </c>
      <c r="P425" s="31" t="s">
        <v>28</v>
      </c>
      <c r="Q425" s="3">
        <v>4424.42</v>
      </c>
      <c r="R425" s="3">
        <v>585240.74</v>
      </c>
      <c r="S425" s="3">
        <v>-426637358.47000003</v>
      </c>
    </row>
    <row r="426" spans="1:19" ht="10.95" customHeight="1" x14ac:dyDescent="0.3">
      <c r="A426" s="30">
        <v>45022</v>
      </c>
      <c r="B426" s="98"/>
      <c r="C426" s="99"/>
      <c r="D426" s="36">
        <v>45017</v>
      </c>
      <c r="E426" s="28"/>
      <c r="F426" s="31">
        <v>42</v>
      </c>
      <c r="G426" s="31" t="s">
        <v>30</v>
      </c>
      <c r="H426" s="31" t="s">
        <v>930</v>
      </c>
      <c r="I426" s="31" t="s">
        <v>932</v>
      </c>
      <c r="J426" s="31">
        <v>15701235</v>
      </c>
      <c r="K426" s="28"/>
      <c r="L426" s="28"/>
      <c r="M426" s="31" t="s">
        <v>135</v>
      </c>
      <c r="N426" s="31" t="s">
        <v>66</v>
      </c>
      <c r="O426" s="31" t="s">
        <v>1</v>
      </c>
      <c r="P426" s="31" t="s">
        <v>28</v>
      </c>
      <c r="Q426" s="3">
        <v>19910</v>
      </c>
      <c r="R426" s="3">
        <v>2633597.88</v>
      </c>
      <c r="S426" s="3">
        <v>-424003760.58999997</v>
      </c>
    </row>
    <row r="427" spans="1:19" ht="10.95" customHeight="1" x14ac:dyDescent="0.3">
      <c r="A427" s="30">
        <v>45022</v>
      </c>
      <c r="B427" s="98"/>
      <c r="C427" s="99"/>
      <c r="D427" s="36">
        <v>45017</v>
      </c>
      <c r="E427" s="28"/>
      <c r="F427" s="31">
        <v>42</v>
      </c>
      <c r="G427" s="31" t="s">
        <v>30</v>
      </c>
      <c r="H427" s="31" t="s">
        <v>930</v>
      </c>
      <c r="I427" s="31" t="s">
        <v>933</v>
      </c>
      <c r="J427" s="31">
        <v>15701236</v>
      </c>
      <c r="K427" s="28"/>
      <c r="L427" s="28"/>
      <c r="M427" s="31" t="s">
        <v>67</v>
      </c>
      <c r="N427" s="31" t="s">
        <v>66</v>
      </c>
      <c r="O427" s="31" t="s">
        <v>1</v>
      </c>
      <c r="P427" s="31" t="s">
        <v>28</v>
      </c>
      <c r="Q427" s="3">
        <v>25589.34</v>
      </c>
      <c r="R427" s="3">
        <v>3384833.33</v>
      </c>
      <c r="S427" s="3">
        <v>-420618927.25999999</v>
      </c>
    </row>
    <row r="428" spans="1:19" ht="10.95" customHeight="1" x14ac:dyDescent="0.3">
      <c r="A428" s="30">
        <v>45022</v>
      </c>
      <c r="B428" s="98"/>
      <c r="C428" s="99"/>
      <c r="D428" s="36">
        <v>45017</v>
      </c>
      <c r="E428" s="28"/>
      <c r="F428" s="31">
        <v>42</v>
      </c>
      <c r="G428" s="31" t="s">
        <v>32</v>
      </c>
      <c r="H428" s="31" t="s">
        <v>934</v>
      </c>
      <c r="I428" s="31" t="s">
        <v>935</v>
      </c>
      <c r="J428" s="31">
        <v>15702082</v>
      </c>
      <c r="K428" s="28"/>
      <c r="L428" s="28"/>
      <c r="M428" s="31" t="s">
        <v>330</v>
      </c>
      <c r="N428" s="31" t="s">
        <v>66</v>
      </c>
      <c r="O428" s="31" t="s">
        <v>1</v>
      </c>
      <c r="P428" s="31" t="s">
        <v>31</v>
      </c>
      <c r="Q428" s="3">
        <v>-1535.6</v>
      </c>
      <c r="R428" s="3">
        <v>-203121.69</v>
      </c>
      <c r="S428" s="3">
        <v>-420822048.94999999</v>
      </c>
    </row>
    <row r="429" spans="1:19" ht="10.95" customHeight="1" x14ac:dyDescent="0.3">
      <c r="A429" s="30">
        <v>45022</v>
      </c>
      <c r="B429" s="98"/>
      <c r="C429" s="99"/>
      <c r="D429" s="36">
        <v>45017</v>
      </c>
      <c r="E429" s="28"/>
      <c r="F429" s="31">
        <v>42</v>
      </c>
      <c r="G429" s="31" t="s">
        <v>32</v>
      </c>
      <c r="H429" s="31" t="s">
        <v>934</v>
      </c>
      <c r="I429" s="31" t="s">
        <v>936</v>
      </c>
      <c r="J429" s="31">
        <v>15702083</v>
      </c>
      <c r="K429" s="28"/>
      <c r="L429" s="28"/>
      <c r="M429" s="31" t="s">
        <v>70</v>
      </c>
      <c r="N429" s="31" t="s">
        <v>66</v>
      </c>
      <c r="O429" s="31" t="s">
        <v>1</v>
      </c>
      <c r="P429" s="31" t="s">
        <v>31</v>
      </c>
      <c r="Q429" s="3">
        <v>-9513.26</v>
      </c>
      <c r="R429" s="3">
        <v>-1258367.72</v>
      </c>
      <c r="S429" s="3">
        <v>-422080416.67000002</v>
      </c>
    </row>
    <row r="430" spans="1:19" ht="10.95" customHeight="1" x14ac:dyDescent="0.3">
      <c r="A430" s="30">
        <v>45022</v>
      </c>
      <c r="B430" s="98"/>
      <c r="C430" s="99"/>
      <c r="D430" s="36">
        <v>45017</v>
      </c>
      <c r="E430" s="28"/>
      <c r="F430" s="31">
        <v>42</v>
      </c>
      <c r="G430" s="31" t="s">
        <v>30</v>
      </c>
      <c r="H430" s="31" t="s">
        <v>916</v>
      </c>
      <c r="I430" s="31" t="s">
        <v>920</v>
      </c>
      <c r="J430" s="31">
        <v>15701095</v>
      </c>
      <c r="K430" s="28"/>
      <c r="L430" s="28"/>
      <c r="M430" s="31" t="s">
        <v>67</v>
      </c>
      <c r="N430" s="31" t="s">
        <v>66</v>
      </c>
      <c r="O430" s="31" t="s">
        <v>1</v>
      </c>
      <c r="P430" s="31" t="s">
        <v>28</v>
      </c>
      <c r="Q430" s="3">
        <v>44606.86</v>
      </c>
      <c r="R430" s="3">
        <v>5900378.3099999996</v>
      </c>
      <c r="S430" s="3">
        <v>-416180038.36000001</v>
      </c>
    </row>
    <row r="431" spans="1:19" ht="10.95" customHeight="1" x14ac:dyDescent="0.3">
      <c r="A431" s="30">
        <v>45027</v>
      </c>
      <c r="B431" s="98"/>
      <c r="C431" s="99"/>
      <c r="D431" s="36">
        <v>45017</v>
      </c>
      <c r="E431" s="28"/>
      <c r="F431" s="31">
        <v>42</v>
      </c>
      <c r="G431" s="31" t="s">
        <v>30</v>
      </c>
      <c r="H431" s="31" t="s">
        <v>938</v>
      </c>
      <c r="I431" s="31" t="s">
        <v>939</v>
      </c>
      <c r="J431" s="31">
        <v>16611287</v>
      </c>
      <c r="K431" s="28"/>
      <c r="L431" s="28"/>
      <c r="M431" s="31" t="s">
        <v>67</v>
      </c>
      <c r="N431" s="31" t="s">
        <v>66</v>
      </c>
      <c r="O431" s="31" t="s">
        <v>1</v>
      </c>
      <c r="P431" s="31" t="s">
        <v>28</v>
      </c>
      <c r="Q431" s="3">
        <v>1405024.29</v>
      </c>
      <c r="R431" s="3">
        <v>186590211.15000001</v>
      </c>
      <c r="S431" s="3">
        <v>-229589827.21000001</v>
      </c>
    </row>
    <row r="432" spans="1:19" ht="10.95" customHeight="1" x14ac:dyDescent="0.3">
      <c r="A432" s="30">
        <v>45030</v>
      </c>
      <c r="B432" s="98"/>
      <c r="C432" s="99"/>
      <c r="D432" s="36">
        <v>45017</v>
      </c>
      <c r="E432" s="28"/>
      <c r="F432" s="31">
        <v>42</v>
      </c>
      <c r="G432" s="31" t="s">
        <v>30</v>
      </c>
      <c r="H432" s="31" t="s">
        <v>940</v>
      </c>
      <c r="I432" s="31" t="s">
        <v>946</v>
      </c>
      <c r="J432" s="31">
        <v>16611056</v>
      </c>
      <c r="K432" s="28"/>
      <c r="L432" s="28"/>
      <c r="M432" s="31" t="s">
        <v>74</v>
      </c>
      <c r="N432" s="31" t="s">
        <v>64</v>
      </c>
      <c r="O432" s="31" t="s">
        <v>1</v>
      </c>
      <c r="P432" s="31" t="s">
        <v>28</v>
      </c>
      <c r="Q432" s="3">
        <v>69436.990000000005</v>
      </c>
      <c r="R432" s="3">
        <v>9270626.1699999999</v>
      </c>
      <c r="S432" s="3">
        <v>-220319201.03999999</v>
      </c>
    </row>
    <row r="433" spans="1:19" ht="10.95" customHeight="1" x14ac:dyDescent="0.3">
      <c r="A433" s="30">
        <v>45030</v>
      </c>
      <c r="B433" s="98"/>
      <c r="C433" s="99"/>
      <c r="D433" s="36">
        <v>45017</v>
      </c>
      <c r="E433" s="28"/>
      <c r="F433" s="31">
        <v>42</v>
      </c>
      <c r="G433" s="31" t="s">
        <v>32</v>
      </c>
      <c r="H433" s="31" t="s">
        <v>948</v>
      </c>
      <c r="I433" s="31" t="s">
        <v>949</v>
      </c>
      <c r="J433" s="31">
        <v>16611392</v>
      </c>
      <c r="K433" s="28"/>
      <c r="L433" s="28"/>
      <c r="M433" s="31" t="s">
        <v>75</v>
      </c>
      <c r="N433" s="31" t="s">
        <v>66</v>
      </c>
      <c r="O433" s="31" t="s">
        <v>1</v>
      </c>
      <c r="P433" s="31" t="s">
        <v>31</v>
      </c>
      <c r="Q433" s="3">
        <v>-4798.13</v>
      </c>
      <c r="R433" s="3">
        <v>-640604.81000000006</v>
      </c>
      <c r="S433" s="3">
        <v>-220959805.84999999</v>
      </c>
    </row>
    <row r="434" spans="1:19" ht="10.95" customHeight="1" x14ac:dyDescent="0.3">
      <c r="A434" s="30">
        <v>45030</v>
      </c>
      <c r="B434" s="98"/>
      <c r="C434" s="99"/>
      <c r="D434" s="36">
        <v>45017</v>
      </c>
      <c r="E434" s="28"/>
      <c r="F434" s="31">
        <v>42</v>
      </c>
      <c r="G434" s="31" t="s">
        <v>30</v>
      </c>
      <c r="H434" s="31" t="s">
        <v>940</v>
      </c>
      <c r="I434" s="31" t="s">
        <v>944</v>
      </c>
      <c r="J434" s="31">
        <v>16611228</v>
      </c>
      <c r="K434" s="28"/>
      <c r="L434" s="28"/>
      <c r="M434" s="31" t="s">
        <v>8</v>
      </c>
      <c r="N434" s="31" t="s">
        <v>66</v>
      </c>
      <c r="O434" s="31" t="s">
        <v>1</v>
      </c>
      <c r="P434" s="31" t="s">
        <v>28</v>
      </c>
      <c r="Q434" s="3">
        <v>2227.96</v>
      </c>
      <c r="R434" s="3">
        <v>297457.94</v>
      </c>
      <c r="S434" s="3">
        <v>-220662347.91</v>
      </c>
    </row>
    <row r="435" spans="1:19" ht="10.95" customHeight="1" x14ac:dyDescent="0.3">
      <c r="A435" s="30">
        <v>45030</v>
      </c>
      <c r="B435" s="98"/>
      <c r="C435" s="99"/>
      <c r="D435" s="36">
        <v>45017</v>
      </c>
      <c r="E435" s="28"/>
      <c r="F435" s="31">
        <v>42</v>
      </c>
      <c r="G435" s="31" t="s">
        <v>30</v>
      </c>
      <c r="H435" s="31" t="s">
        <v>940</v>
      </c>
      <c r="I435" s="31" t="s">
        <v>943</v>
      </c>
      <c r="J435" s="31">
        <v>16611242</v>
      </c>
      <c r="K435" s="28"/>
      <c r="L435" s="28"/>
      <c r="M435" s="31" t="s">
        <v>2410</v>
      </c>
      <c r="N435" s="31" t="s">
        <v>66</v>
      </c>
      <c r="O435" s="31" t="s">
        <v>1</v>
      </c>
      <c r="P435" s="31" t="s">
        <v>28</v>
      </c>
      <c r="Q435" s="3">
        <v>4459.3900000000003</v>
      </c>
      <c r="R435" s="3">
        <v>595379.17000000004</v>
      </c>
      <c r="S435" s="3">
        <v>-220066968.74000001</v>
      </c>
    </row>
    <row r="436" spans="1:19" ht="10.95" customHeight="1" x14ac:dyDescent="0.3">
      <c r="A436" s="30">
        <v>45030</v>
      </c>
      <c r="B436" s="98"/>
      <c r="C436" s="99"/>
      <c r="D436" s="36">
        <v>45017</v>
      </c>
      <c r="E436" s="28"/>
      <c r="F436" s="31">
        <v>42</v>
      </c>
      <c r="G436" s="31" t="s">
        <v>30</v>
      </c>
      <c r="H436" s="31" t="s">
        <v>940</v>
      </c>
      <c r="I436" s="31" t="s">
        <v>942</v>
      </c>
      <c r="J436" s="31">
        <v>16611248</v>
      </c>
      <c r="K436" s="28"/>
      <c r="L436" s="28"/>
      <c r="M436" s="31" t="s">
        <v>67</v>
      </c>
      <c r="N436" s="31" t="s">
        <v>66</v>
      </c>
      <c r="O436" s="31" t="s">
        <v>1</v>
      </c>
      <c r="P436" s="31" t="s">
        <v>28</v>
      </c>
      <c r="Q436" s="3">
        <v>5655.65</v>
      </c>
      <c r="R436" s="3">
        <v>755093.46</v>
      </c>
      <c r="S436" s="3">
        <v>-219311875.28</v>
      </c>
    </row>
    <row r="437" spans="1:19" ht="10.95" customHeight="1" x14ac:dyDescent="0.3">
      <c r="A437" s="30">
        <v>45030</v>
      </c>
      <c r="B437" s="98"/>
      <c r="C437" s="99"/>
      <c r="D437" s="36">
        <v>45017</v>
      </c>
      <c r="E437" s="28"/>
      <c r="F437" s="31">
        <v>42</v>
      </c>
      <c r="G437" s="31" t="s">
        <v>30</v>
      </c>
      <c r="H437" s="31" t="s">
        <v>940</v>
      </c>
      <c r="I437" s="31" t="s">
        <v>941</v>
      </c>
      <c r="J437" s="31">
        <v>16611251</v>
      </c>
      <c r="K437" s="28"/>
      <c r="L437" s="28"/>
      <c r="M437" s="31" t="s">
        <v>8</v>
      </c>
      <c r="N437" s="31" t="s">
        <v>66</v>
      </c>
      <c r="O437" s="31" t="s">
        <v>1</v>
      </c>
      <c r="P437" s="31" t="s">
        <v>28</v>
      </c>
      <c r="Q437" s="3">
        <v>6929.03</v>
      </c>
      <c r="R437" s="3">
        <v>925104.14</v>
      </c>
      <c r="S437" s="3">
        <v>-218386771.13999999</v>
      </c>
    </row>
    <row r="438" spans="1:19" ht="10.95" customHeight="1" x14ac:dyDescent="0.3">
      <c r="A438" s="30">
        <v>45030</v>
      </c>
      <c r="B438" s="98"/>
      <c r="C438" s="99"/>
      <c r="D438" s="36">
        <v>45017</v>
      </c>
      <c r="E438" s="28"/>
      <c r="F438" s="31">
        <v>42</v>
      </c>
      <c r="G438" s="31" t="s">
        <v>30</v>
      </c>
      <c r="H438" s="31" t="s">
        <v>940</v>
      </c>
      <c r="I438" s="31" t="s">
        <v>947</v>
      </c>
      <c r="J438" s="31">
        <v>16611267</v>
      </c>
      <c r="K438" s="28"/>
      <c r="L438" s="28"/>
      <c r="M438" s="31" t="s">
        <v>7</v>
      </c>
      <c r="N438" s="31" t="s">
        <v>66</v>
      </c>
      <c r="O438" s="31" t="s">
        <v>1</v>
      </c>
      <c r="P438" s="31" t="s">
        <v>28</v>
      </c>
      <c r="Q438" s="3">
        <v>13524.9</v>
      </c>
      <c r="R438" s="3">
        <v>1805727.64</v>
      </c>
      <c r="S438" s="3">
        <v>-216581043.5</v>
      </c>
    </row>
    <row r="439" spans="1:19" ht="10.95" customHeight="1" x14ac:dyDescent="0.3">
      <c r="A439" s="30">
        <v>45030</v>
      </c>
      <c r="B439" s="98"/>
      <c r="C439" s="99"/>
      <c r="D439" s="36">
        <v>45017</v>
      </c>
      <c r="E439" s="28"/>
      <c r="F439" s="31">
        <v>42</v>
      </c>
      <c r="G439" s="31" t="s">
        <v>30</v>
      </c>
      <c r="H439" s="31" t="s">
        <v>940</v>
      </c>
      <c r="I439" s="31" t="s">
        <v>965</v>
      </c>
      <c r="J439" s="31">
        <v>16611269</v>
      </c>
      <c r="K439" s="28"/>
      <c r="L439" s="28"/>
      <c r="M439" s="31" t="s">
        <v>67</v>
      </c>
      <c r="N439" s="31" t="s">
        <v>66</v>
      </c>
      <c r="O439" s="31" t="s">
        <v>1</v>
      </c>
      <c r="P439" s="31" t="s">
        <v>28</v>
      </c>
      <c r="Q439" s="3">
        <v>18573.240000000002</v>
      </c>
      <c r="R439" s="3">
        <v>2479738.3199999998</v>
      </c>
      <c r="S439" s="3">
        <v>-214101305.18000001</v>
      </c>
    </row>
    <row r="440" spans="1:19" ht="10.95" customHeight="1" x14ac:dyDescent="0.3">
      <c r="A440" s="30">
        <v>45030</v>
      </c>
      <c r="B440" s="98"/>
      <c r="C440" s="99"/>
      <c r="D440" s="36">
        <v>45017</v>
      </c>
      <c r="E440" s="28"/>
      <c r="F440" s="31">
        <v>42</v>
      </c>
      <c r="G440" s="31" t="s">
        <v>30</v>
      </c>
      <c r="H440" s="31" t="s">
        <v>940</v>
      </c>
      <c r="I440" s="31" t="s">
        <v>966</v>
      </c>
      <c r="J440" s="31">
        <v>16611280</v>
      </c>
      <c r="K440" s="28"/>
      <c r="L440" s="28"/>
      <c r="M440" s="31" t="s">
        <v>330</v>
      </c>
      <c r="N440" s="31" t="s">
        <v>66</v>
      </c>
      <c r="O440" s="31" t="s">
        <v>1</v>
      </c>
      <c r="P440" s="31" t="s">
        <v>28</v>
      </c>
      <c r="Q440" s="3">
        <v>64727.53</v>
      </c>
      <c r="R440" s="3">
        <v>8641859.8100000005</v>
      </c>
      <c r="S440" s="3">
        <v>-205459445.37</v>
      </c>
    </row>
    <row r="441" spans="1:19" ht="10.95" customHeight="1" x14ac:dyDescent="0.3">
      <c r="A441" s="30">
        <v>45030</v>
      </c>
      <c r="B441" s="98"/>
      <c r="C441" s="99"/>
      <c r="D441" s="36">
        <v>45017</v>
      </c>
      <c r="E441" s="28"/>
      <c r="F441" s="31">
        <v>42</v>
      </c>
      <c r="G441" s="31" t="s">
        <v>30</v>
      </c>
      <c r="H441" s="31" t="s">
        <v>940</v>
      </c>
      <c r="I441" s="31" t="s">
        <v>967</v>
      </c>
      <c r="J441" s="31">
        <v>16611281</v>
      </c>
      <c r="K441" s="28"/>
      <c r="L441" s="28"/>
      <c r="M441" s="31" t="s">
        <v>67</v>
      </c>
      <c r="N441" s="31" t="s">
        <v>66</v>
      </c>
      <c r="O441" s="31" t="s">
        <v>1</v>
      </c>
      <c r="P441" s="31" t="s">
        <v>28</v>
      </c>
      <c r="Q441" s="3">
        <v>77313.929999999993</v>
      </c>
      <c r="R441" s="3">
        <v>10322287.050000001</v>
      </c>
      <c r="S441" s="3">
        <v>-195137158.31999999</v>
      </c>
    </row>
    <row r="442" spans="1:19" ht="10.95" customHeight="1" x14ac:dyDescent="0.3">
      <c r="A442" s="30">
        <v>45030</v>
      </c>
      <c r="B442" s="98"/>
      <c r="C442" s="99"/>
      <c r="D442" s="36">
        <v>45017</v>
      </c>
      <c r="E442" s="28"/>
      <c r="F442" s="31">
        <v>42</v>
      </c>
      <c r="G442" s="31" t="s">
        <v>30</v>
      </c>
      <c r="H442" s="31" t="s">
        <v>968</v>
      </c>
      <c r="I442" s="31" t="s">
        <v>969</v>
      </c>
      <c r="J442" s="31">
        <v>16611213</v>
      </c>
      <c r="K442" s="28"/>
      <c r="L442" s="28"/>
      <c r="M442" s="31" t="s">
        <v>137</v>
      </c>
      <c r="N442" s="31" t="s">
        <v>66</v>
      </c>
      <c r="O442" s="31" t="s">
        <v>1</v>
      </c>
      <c r="P442" s="31" t="s">
        <v>28</v>
      </c>
      <c r="Q442" s="3">
        <v>1052.81</v>
      </c>
      <c r="R442" s="3">
        <v>140562.07999999999</v>
      </c>
      <c r="S442" s="3">
        <v>-194996596.24000001</v>
      </c>
    </row>
    <row r="443" spans="1:19" ht="10.95" customHeight="1" x14ac:dyDescent="0.3">
      <c r="A443" s="30">
        <v>45030</v>
      </c>
      <c r="B443" s="98"/>
      <c r="C443" s="99"/>
      <c r="D443" s="36">
        <v>45017</v>
      </c>
      <c r="E443" s="28"/>
      <c r="F443" s="31">
        <v>42</v>
      </c>
      <c r="G443" s="31" t="s">
        <v>30</v>
      </c>
      <c r="H443" s="31" t="s">
        <v>968</v>
      </c>
      <c r="I443" s="31" t="s">
        <v>970</v>
      </c>
      <c r="J443" s="31">
        <v>16611232</v>
      </c>
      <c r="K443" s="28"/>
      <c r="L443" s="28"/>
      <c r="M443" s="31" t="s">
        <v>331</v>
      </c>
      <c r="N443" s="31" t="s">
        <v>66</v>
      </c>
      <c r="O443" s="31" t="s">
        <v>1</v>
      </c>
      <c r="P443" s="31" t="s">
        <v>28</v>
      </c>
      <c r="Q443" s="3">
        <v>3104.81</v>
      </c>
      <c r="R443" s="3">
        <v>414527.37</v>
      </c>
      <c r="S443" s="3">
        <v>-194582068.87</v>
      </c>
    </row>
    <row r="444" spans="1:19" ht="10.95" customHeight="1" x14ac:dyDescent="0.3">
      <c r="A444" s="30">
        <v>45030</v>
      </c>
      <c r="B444" s="98"/>
      <c r="C444" s="99"/>
      <c r="D444" s="36">
        <v>45017</v>
      </c>
      <c r="E444" s="28"/>
      <c r="F444" s="31">
        <v>42</v>
      </c>
      <c r="G444" s="31" t="s">
        <v>30</v>
      </c>
      <c r="H444" s="31" t="s">
        <v>968</v>
      </c>
      <c r="I444" s="31" t="s">
        <v>971</v>
      </c>
      <c r="J444" s="31">
        <v>16611233</v>
      </c>
      <c r="K444" s="28"/>
      <c r="L444" s="28"/>
      <c r="M444" s="31" t="s">
        <v>972</v>
      </c>
      <c r="N444" s="31" t="s">
        <v>66</v>
      </c>
      <c r="O444" s="31" t="s">
        <v>1</v>
      </c>
      <c r="P444" s="31" t="s">
        <v>28</v>
      </c>
      <c r="Q444" s="3">
        <v>3122.18</v>
      </c>
      <c r="R444" s="3">
        <v>416846.46</v>
      </c>
      <c r="S444" s="3">
        <v>-194165222.41</v>
      </c>
    </row>
    <row r="445" spans="1:19" ht="10.95" customHeight="1" x14ac:dyDescent="0.3">
      <c r="A445" s="30">
        <v>45030</v>
      </c>
      <c r="B445" s="98"/>
      <c r="C445" s="99"/>
      <c r="D445" s="36">
        <v>45017</v>
      </c>
      <c r="E445" s="28"/>
      <c r="F445" s="31">
        <v>42</v>
      </c>
      <c r="G445" s="31" t="s">
        <v>30</v>
      </c>
      <c r="H445" s="31" t="s">
        <v>968</v>
      </c>
      <c r="I445" s="31" t="s">
        <v>973</v>
      </c>
      <c r="J445" s="31">
        <v>16611338</v>
      </c>
      <c r="K445" s="28"/>
      <c r="L445" s="28"/>
      <c r="M445" s="31" t="s">
        <v>137</v>
      </c>
      <c r="N445" s="31" t="s">
        <v>68</v>
      </c>
      <c r="O445" s="31" t="s">
        <v>1</v>
      </c>
      <c r="P445" s="31" t="s">
        <v>28</v>
      </c>
      <c r="Q445" s="31">
        <v>421.4</v>
      </c>
      <c r="R445" s="3">
        <v>56261.68</v>
      </c>
      <c r="S445" s="3">
        <v>-194108960.72999999</v>
      </c>
    </row>
    <row r="446" spans="1:19" ht="10.95" customHeight="1" x14ac:dyDescent="0.3">
      <c r="A446" s="30">
        <v>45030</v>
      </c>
      <c r="B446" s="98"/>
      <c r="C446" s="99"/>
      <c r="D446" s="36">
        <v>45017</v>
      </c>
      <c r="E446" s="28"/>
      <c r="F446" s="31">
        <v>42</v>
      </c>
      <c r="G446" s="31" t="s">
        <v>30</v>
      </c>
      <c r="H446" s="31" t="s">
        <v>968</v>
      </c>
      <c r="I446" s="31" t="s">
        <v>974</v>
      </c>
      <c r="J446" s="31">
        <v>16611342</v>
      </c>
      <c r="K446" s="28"/>
      <c r="L446" s="28"/>
      <c r="M446" s="31" t="s">
        <v>69</v>
      </c>
      <c r="N446" s="31" t="s">
        <v>68</v>
      </c>
      <c r="O446" s="31" t="s">
        <v>1</v>
      </c>
      <c r="P446" s="31" t="s">
        <v>28</v>
      </c>
      <c r="Q446" s="31">
        <v>768.85</v>
      </c>
      <c r="R446" s="3">
        <v>102650.2</v>
      </c>
      <c r="S446" s="3">
        <v>-194006310.53</v>
      </c>
    </row>
    <row r="447" spans="1:19" ht="10.95" customHeight="1" x14ac:dyDescent="0.3">
      <c r="A447" s="30">
        <v>45030</v>
      </c>
      <c r="B447" s="98"/>
      <c r="C447" s="99"/>
      <c r="D447" s="36">
        <v>45017</v>
      </c>
      <c r="E447" s="28"/>
      <c r="F447" s="31">
        <v>42</v>
      </c>
      <c r="G447" s="31" t="s">
        <v>30</v>
      </c>
      <c r="H447" s="31" t="s">
        <v>962</v>
      </c>
      <c r="I447" s="31" t="s">
        <v>964</v>
      </c>
      <c r="J447" s="31">
        <v>16611207</v>
      </c>
      <c r="K447" s="28"/>
      <c r="L447" s="28"/>
      <c r="M447" s="31" t="s">
        <v>71</v>
      </c>
      <c r="N447" s="31" t="s">
        <v>66</v>
      </c>
      <c r="O447" s="31" t="s">
        <v>1</v>
      </c>
      <c r="P447" s="31" t="s">
        <v>28</v>
      </c>
      <c r="Q447" s="31">
        <v>608.71</v>
      </c>
      <c r="R447" s="3">
        <v>81269.69</v>
      </c>
      <c r="S447" s="3">
        <v>-193925040.84</v>
      </c>
    </row>
    <row r="448" spans="1:19" ht="10.95" customHeight="1" x14ac:dyDescent="0.3">
      <c r="A448" s="30">
        <v>45030</v>
      </c>
      <c r="B448" s="98"/>
      <c r="C448" s="99"/>
      <c r="D448" s="36">
        <v>45017</v>
      </c>
      <c r="E448" s="28"/>
      <c r="F448" s="31">
        <v>42</v>
      </c>
      <c r="G448" s="31" t="s">
        <v>30</v>
      </c>
      <c r="H448" s="31" t="s">
        <v>962</v>
      </c>
      <c r="I448" s="31" t="s">
        <v>963</v>
      </c>
      <c r="J448" s="31">
        <v>16611274</v>
      </c>
      <c r="K448" s="28"/>
      <c r="L448" s="28"/>
      <c r="M448" s="31" t="s">
        <v>70</v>
      </c>
      <c r="N448" s="31" t="s">
        <v>66</v>
      </c>
      <c r="O448" s="31" t="s">
        <v>1</v>
      </c>
      <c r="P448" s="31" t="s">
        <v>28</v>
      </c>
      <c r="Q448" s="3">
        <v>24088.5</v>
      </c>
      <c r="R448" s="3">
        <v>3216088.12</v>
      </c>
      <c r="S448" s="3">
        <v>-190708952.72</v>
      </c>
    </row>
    <row r="449" spans="1:19" ht="10.95" customHeight="1" x14ac:dyDescent="0.3">
      <c r="A449" s="30">
        <v>45030</v>
      </c>
      <c r="B449" s="98"/>
      <c r="C449" s="99"/>
      <c r="D449" s="36">
        <v>45017</v>
      </c>
      <c r="E449" s="28"/>
      <c r="F449" s="31">
        <v>42</v>
      </c>
      <c r="G449" s="31" t="s">
        <v>30</v>
      </c>
      <c r="H449" s="31" t="s">
        <v>957</v>
      </c>
      <c r="I449" s="31" t="s">
        <v>961</v>
      </c>
      <c r="J449" s="31">
        <v>16611210</v>
      </c>
      <c r="K449" s="28"/>
      <c r="L449" s="28"/>
      <c r="M449" s="31" t="s">
        <v>150</v>
      </c>
      <c r="N449" s="31" t="s">
        <v>66</v>
      </c>
      <c r="O449" s="31" t="s">
        <v>1</v>
      </c>
      <c r="P449" s="31" t="s">
        <v>28</v>
      </c>
      <c r="Q449" s="31">
        <v>893.29</v>
      </c>
      <c r="R449" s="3">
        <v>119264.35</v>
      </c>
      <c r="S449" s="3">
        <v>-190589688.37</v>
      </c>
    </row>
    <row r="450" spans="1:19" ht="10.95" customHeight="1" x14ac:dyDescent="0.3">
      <c r="A450" s="30">
        <v>45030</v>
      </c>
      <c r="B450" s="98"/>
      <c r="C450" s="99"/>
      <c r="D450" s="36">
        <v>45017</v>
      </c>
      <c r="E450" s="28"/>
      <c r="F450" s="31">
        <v>42</v>
      </c>
      <c r="G450" s="31" t="s">
        <v>30</v>
      </c>
      <c r="H450" s="31" t="s">
        <v>957</v>
      </c>
      <c r="I450" s="31" t="s">
        <v>960</v>
      </c>
      <c r="J450" s="31">
        <v>16611275</v>
      </c>
      <c r="K450" s="28"/>
      <c r="L450" s="28"/>
      <c r="M450" s="31" t="s">
        <v>56</v>
      </c>
      <c r="N450" s="31" t="s">
        <v>66</v>
      </c>
      <c r="O450" s="31" t="s">
        <v>1</v>
      </c>
      <c r="P450" s="31" t="s">
        <v>28</v>
      </c>
      <c r="Q450" s="3">
        <v>27706.9</v>
      </c>
      <c r="R450" s="3">
        <v>3699185.58</v>
      </c>
      <c r="S450" s="3">
        <v>-186890502.78999999</v>
      </c>
    </row>
    <row r="451" spans="1:19" ht="10.95" customHeight="1" x14ac:dyDescent="0.3">
      <c r="A451" s="30">
        <v>45030</v>
      </c>
      <c r="B451" s="98"/>
      <c r="C451" s="99"/>
      <c r="D451" s="36">
        <v>45017</v>
      </c>
      <c r="E451" s="28"/>
      <c r="F451" s="31">
        <v>42</v>
      </c>
      <c r="G451" s="31" t="s">
        <v>30</v>
      </c>
      <c r="H451" s="31" t="s">
        <v>957</v>
      </c>
      <c r="I451" s="31" t="s">
        <v>959</v>
      </c>
      <c r="J451" s="31">
        <v>16611278</v>
      </c>
      <c r="K451" s="28"/>
      <c r="L451" s="28"/>
      <c r="M451" s="31" t="s">
        <v>17</v>
      </c>
      <c r="N451" s="31" t="s">
        <v>66</v>
      </c>
      <c r="O451" s="31" t="s">
        <v>1</v>
      </c>
      <c r="P451" s="31" t="s">
        <v>28</v>
      </c>
      <c r="Q451" s="3">
        <v>38050.79</v>
      </c>
      <c r="R451" s="3">
        <v>5080212.28</v>
      </c>
      <c r="S451" s="3">
        <v>-181810290.50999999</v>
      </c>
    </row>
    <row r="452" spans="1:19" ht="10.95" customHeight="1" x14ac:dyDescent="0.3">
      <c r="A452" s="30">
        <v>45030</v>
      </c>
      <c r="B452" s="98"/>
      <c r="C452" s="99"/>
      <c r="D452" s="36">
        <v>45017</v>
      </c>
      <c r="E452" s="28"/>
      <c r="F452" s="31">
        <v>42</v>
      </c>
      <c r="G452" s="31" t="s">
        <v>30</v>
      </c>
      <c r="H452" s="31" t="s">
        <v>957</v>
      </c>
      <c r="I452" s="31" t="s">
        <v>958</v>
      </c>
      <c r="J452" s="31">
        <v>16611279</v>
      </c>
      <c r="K452" s="28"/>
      <c r="L452" s="28"/>
      <c r="M452" s="31" t="s">
        <v>17</v>
      </c>
      <c r="N452" s="31" t="s">
        <v>66</v>
      </c>
      <c r="O452" s="31" t="s">
        <v>1</v>
      </c>
      <c r="P452" s="31" t="s">
        <v>28</v>
      </c>
      <c r="Q452" s="3">
        <v>38050.79</v>
      </c>
      <c r="R452" s="3">
        <v>5080212.28</v>
      </c>
      <c r="S452" s="3">
        <v>-176730078.22999999</v>
      </c>
    </row>
    <row r="453" spans="1:19" ht="10.95" customHeight="1" x14ac:dyDescent="0.3">
      <c r="A453" s="30">
        <v>45030</v>
      </c>
      <c r="B453" s="98"/>
      <c r="C453" s="99"/>
      <c r="D453" s="36">
        <v>45017</v>
      </c>
      <c r="E453" s="28"/>
      <c r="F453" s="31">
        <v>42</v>
      </c>
      <c r="G453" s="31" t="s">
        <v>30</v>
      </c>
      <c r="H453" s="31" t="s">
        <v>955</v>
      </c>
      <c r="I453" s="31" t="s">
        <v>956</v>
      </c>
      <c r="J453" s="31">
        <v>16611260</v>
      </c>
      <c r="K453" s="28"/>
      <c r="L453" s="28"/>
      <c r="M453" s="31" t="s">
        <v>451</v>
      </c>
      <c r="N453" s="31" t="s">
        <v>66</v>
      </c>
      <c r="O453" s="31" t="s">
        <v>1</v>
      </c>
      <c r="P453" s="31" t="s">
        <v>28</v>
      </c>
      <c r="Q453" s="3">
        <v>10996.84</v>
      </c>
      <c r="R453" s="3">
        <v>1468202.94</v>
      </c>
      <c r="S453" s="3">
        <v>-175261875.28999999</v>
      </c>
    </row>
    <row r="454" spans="1:19" ht="10.95" customHeight="1" x14ac:dyDescent="0.3">
      <c r="A454" s="30">
        <v>45030</v>
      </c>
      <c r="B454" s="98"/>
      <c r="C454" s="99"/>
      <c r="D454" s="36">
        <v>45017</v>
      </c>
      <c r="E454" s="28"/>
      <c r="F454" s="31">
        <v>42</v>
      </c>
      <c r="G454" s="31" t="s">
        <v>30</v>
      </c>
      <c r="H454" s="31" t="s">
        <v>952</v>
      </c>
      <c r="I454" s="31" t="s">
        <v>953</v>
      </c>
      <c r="J454" s="31">
        <v>16611295</v>
      </c>
      <c r="K454" s="28"/>
      <c r="L454" s="28"/>
      <c r="M454" s="31" t="s">
        <v>954</v>
      </c>
      <c r="N454" s="31" t="s">
        <v>65</v>
      </c>
      <c r="O454" s="31" t="s">
        <v>1</v>
      </c>
      <c r="P454" s="31" t="s">
        <v>28</v>
      </c>
      <c r="Q454" s="3">
        <v>4998.4399999999996</v>
      </c>
      <c r="R454" s="3">
        <v>667348.46</v>
      </c>
      <c r="S454" s="3">
        <v>-174594526.83000001</v>
      </c>
    </row>
    <row r="455" spans="1:19" ht="10.95" customHeight="1" x14ac:dyDescent="0.3">
      <c r="A455" s="30">
        <v>45030</v>
      </c>
      <c r="B455" s="98"/>
      <c r="C455" s="99"/>
      <c r="D455" s="36">
        <v>45017</v>
      </c>
      <c r="E455" s="28"/>
      <c r="F455" s="31">
        <v>42</v>
      </c>
      <c r="G455" s="31" t="s">
        <v>32</v>
      </c>
      <c r="H455" s="31" t="s">
        <v>950</v>
      </c>
      <c r="I455" s="31" t="s">
        <v>951</v>
      </c>
      <c r="J455" s="31">
        <v>16611404</v>
      </c>
      <c r="K455" s="28"/>
      <c r="L455" s="28"/>
      <c r="M455" s="31" t="s">
        <v>17</v>
      </c>
      <c r="N455" s="31" t="s">
        <v>66</v>
      </c>
      <c r="O455" s="31" t="s">
        <v>1</v>
      </c>
      <c r="P455" s="31" t="s">
        <v>31</v>
      </c>
      <c r="Q455" s="3">
        <v>-38050.79</v>
      </c>
      <c r="R455" s="3">
        <v>-5080212.28</v>
      </c>
      <c r="S455" s="3">
        <v>-179674739.11000001</v>
      </c>
    </row>
    <row r="456" spans="1:19" ht="10.95" customHeight="1" x14ac:dyDescent="0.3">
      <c r="A456" s="30">
        <v>45030</v>
      </c>
      <c r="B456" s="98"/>
      <c r="C456" s="99"/>
      <c r="D456" s="36">
        <v>45017</v>
      </c>
      <c r="E456" s="28"/>
      <c r="F456" s="31">
        <v>42</v>
      </c>
      <c r="G456" s="31" t="s">
        <v>30</v>
      </c>
      <c r="H456" s="31" t="s">
        <v>940</v>
      </c>
      <c r="I456" s="31" t="s">
        <v>945</v>
      </c>
      <c r="J456" s="31">
        <v>16611220</v>
      </c>
      <c r="K456" s="28"/>
      <c r="L456" s="28"/>
      <c r="M456" s="31" t="s">
        <v>8</v>
      </c>
      <c r="N456" s="31" t="s">
        <v>66</v>
      </c>
      <c r="O456" s="31" t="s">
        <v>1</v>
      </c>
      <c r="P456" s="31" t="s">
        <v>28</v>
      </c>
      <c r="Q456" s="3">
        <v>1641.97</v>
      </c>
      <c r="R456" s="3">
        <v>219221.63</v>
      </c>
      <c r="S456" s="3">
        <v>-179455517.47999999</v>
      </c>
    </row>
    <row r="457" spans="1:19" ht="10.95" customHeight="1" x14ac:dyDescent="0.3">
      <c r="A457" s="30">
        <v>45033</v>
      </c>
      <c r="B457" s="98"/>
      <c r="C457" s="99"/>
      <c r="D457" s="36">
        <v>45017</v>
      </c>
      <c r="E457" s="28"/>
      <c r="F457" s="31">
        <v>42</v>
      </c>
      <c r="G457" s="31" t="s">
        <v>32</v>
      </c>
      <c r="H457" s="31" t="s">
        <v>975</v>
      </c>
      <c r="I457" s="31" t="s">
        <v>977</v>
      </c>
      <c r="J457" s="31">
        <v>16611374</v>
      </c>
      <c r="K457" s="28"/>
      <c r="L457" s="28"/>
      <c r="M457" s="31" t="s">
        <v>111</v>
      </c>
      <c r="N457" s="31" t="s">
        <v>66</v>
      </c>
      <c r="O457" s="31" t="s">
        <v>1</v>
      </c>
      <c r="P457" s="31" t="s">
        <v>31</v>
      </c>
      <c r="Q457" s="31">
        <v>-168.49</v>
      </c>
      <c r="R457" s="3">
        <v>-22525.4</v>
      </c>
      <c r="S457" s="3">
        <v>-179478042.88</v>
      </c>
    </row>
    <row r="458" spans="1:19" ht="10.95" customHeight="1" x14ac:dyDescent="0.3">
      <c r="A458" s="30">
        <v>45033</v>
      </c>
      <c r="B458" s="98"/>
      <c r="C458" s="99"/>
      <c r="D458" s="36">
        <v>45017</v>
      </c>
      <c r="E458" s="28"/>
      <c r="F458" s="31">
        <v>42</v>
      </c>
      <c r="G458" s="31" t="s">
        <v>32</v>
      </c>
      <c r="H458" s="31" t="s">
        <v>975</v>
      </c>
      <c r="I458" s="31" t="s">
        <v>976</v>
      </c>
      <c r="J458" s="31">
        <v>16611378</v>
      </c>
      <c r="K458" s="28"/>
      <c r="L458" s="28"/>
      <c r="M458" s="31" t="s">
        <v>110</v>
      </c>
      <c r="N458" s="31" t="s">
        <v>66</v>
      </c>
      <c r="O458" s="31" t="s">
        <v>1</v>
      </c>
      <c r="P458" s="31" t="s">
        <v>31</v>
      </c>
      <c r="Q458" s="31">
        <v>-428.79</v>
      </c>
      <c r="R458" s="3">
        <v>-57324.87</v>
      </c>
      <c r="S458" s="3">
        <v>-179535367.75</v>
      </c>
    </row>
    <row r="459" spans="1:19" ht="10.95" customHeight="1" x14ac:dyDescent="0.3">
      <c r="A459" s="30">
        <v>45033</v>
      </c>
      <c r="B459" s="98"/>
      <c r="C459" s="99"/>
      <c r="D459" s="36">
        <v>45017</v>
      </c>
      <c r="E459" s="28"/>
      <c r="F459" s="31">
        <v>42</v>
      </c>
      <c r="G459" s="31" t="s">
        <v>32</v>
      </c>
      <c r="H459" s="31" t="s">
        <v>975</v>
      </c>
      <c r="I459" s="31" t="s">
        <v>986</v>
      </c>
      <c r="J459" s="31">
        <v>16611382</v>
      </c>
      <c r="K459" s="28"/>
      <c r="L459" s="28"/>
      <c r="M459" s="31" t="s">
        <v>6</v>
      </c>
      <c r="N459" s="31" t="s">
        <v>66</v>
      </c>
      <c r="O459" s="31" t="s">
        <v>1</v>
      </c>
      <c r="P459" s="31" t="s">
        <v>31</v>
      </c>
      <c r="Q459" s="3">
        <v>-1217.29</v>
      </c>
      <c r="R459" s="3">
        <v>-162739.29999999999</v>
      </c>
      <c r="S459" s="3">
        <v>-179698107.05000001</v>
      </c>
    </row>
    <row r="460" spans="1:19" ht="10.95" customHeight="1" x14ac:dyDescent="0.3">
      <c r="A460" s="30">
        <v>45033</v>
      </c>
      <c r="B460" s="98"/>
      <c r="C460" s="99"/>
      <c r="D460" s="36">
        <v>45017</v>
      </c>
      <c r="E460" s="28"/>
      <c r="F460" s="31">
        <v>42</v>
      </c>
      <c r="G460" s="31" t="s">
        <v>32</v>
      </c>
      <c r="H460" s="31" t="s">
        <v>975</v>
      </c>
      <c r="I460" s="31" t="s">
        <v>985</v>
      </c>
      <c r="J460" s="31">
        <v>16611389</v>
      </c>
      <c r="K460" s="28"/>
      <c r="L460" s="28"/>
      <c r="M460" s="31" t="s">
        <v>74</v>
      </c>
      <c r="N460" s="31" t="s">
        <v>66</v>
      </c>
      <c r="O460" s="31" t="s">
        <v>1</v>
      </c>
      <c r="P460" s="31" t="s">
        <v>31</v>
      </c>
      <c r="Q460" s="3">
        <v>-3509.74</v>
      </c>
      <c r="R460" s="3">
        <v>-469216.58</v>
      </c>
      <c r="S460" s="3">
        <v>-180167323.63</v>
      </c>
    </row>
    <row r="461" spans="1:19" ht="10.95" customHeight="1" x14ac:dyDescent="0.3">
      <c r="A461" s="30">
        <v>45033</v>
      </c>
      <c r="B461" s="98"/>
      <c r="C461" s="99"/>
      <c r="D461" s="36">
        <v>45017</v>
      </c>
      <c r="E461" s="28"/>
      <c r="F461" s="31">
        <v>42</v>
      </c>
      <c r="G461" s="31" t="s">
        <v>32</v>
      </c>
      <c r="H461" s="31" t="s">
        <v>975</v>
      </c>
      <c r="I461" s="31" t="s">
        <v>984</v>
      </c>
      <c r="J461" s="31">
        <v>16611397</v>
      </c>
      <c r="K461" s="28"/>
      <c r="L461" s="28"/>
      <c r="M461" s="31" t="s">
        <v>67</v>
      </c>
      <c r="N461" s="31" t="s">
        <v>66</v>
      </c>
      <c r="O461" s="31" t="s">
        <v>1</v>
      </c>
      <c r="P461" s="31" t="s">
        <v>31</v>
      </c>
      <c r="Q461" s="3">
        <v>-8168.46</v>
      </c>
      <c r="R461" s="3">
        <v>-1092040.1100000001</v>
      </c>
      <c r="S461" s="3">
        <v>-181259363.74000001</v>
      </c>
    </row>
    <row r="462" spans="1:19" ht="10.95" customHeight="1" x14ac:dyDescent="0.3">
      <c r="A462" s="30">
        <v>45033</v>
      </c>
      <c r="B462" s="98"/>
      <c r="C462" s="99"/>
      <c r="D462" s="36">
        <v>45017</v>
      </c>
      <c r="E462" s="28"/>
      <c r="F462" s="31">
        <v>42</v>
      </c>
      <c r="G462" s="31" t="s">
        <v>32</v>
      </c>
      <c r="H462" s="31" t="s">
        <v>978</v>
      </c>
      <c r="I462" s="31" t="s">
        <v>982</v>
      </c>
      <c r="J462" s="31">
        <v>16611399</v>
      </c>
      <c r="K462" s="28"/>
      <c r="L462" s="28"/>
      <c r="M462" s="31" t="s">
        <v>75</v>
      </c>
      <c r="N462" s="31" t="s">
        <v>66</v>
      </c>
      <c r="O462" s="31" t="s">
        <v>1</v>
      </c>
      <c r="P462" s="31" t="s">
        <v>31</v>
      </c>
      <c r="Q462" s="3">
        <v>-11881.91</v>
      </c>
      <c r="R462" s="3">
        <v>-1588490.64</v>
      </c>
      <c r="S462" s="3">
        <v>-182847854.38</v>
      </c>
    </row>
    <row r="463" spans="1:19" ht="10.95" customHeight="1" x14ac:dyDescent="0.3">
      <c r="A463" s="30">
        <v>45033</v>
      </c>
      <c r="B463" s="98"/>
      <c r="C463" s="99"/>
      <c r="D463" s="36">
        <v>45017</v>
      </c>
      <c r="E463" s="28"/>
      <c r="F463" s="31">
        <v>42</v>
      </c>
      <c r="G463" s="31" t="s">
        <v>32</v>
      </c>
      <c r="H463" s="31" t="s">
        <v>978</v>
      </c>
      <c r="I463" s="31" t="s">
        <v>987</v>
      </c>
      <c r="J463" s="31">
        <v>16611381</v>
      </c>
      <c r="K463" s="28"/>
      <c r="L463" s="28"/>
      <c r="M463" s="28"/>
      <c r="N463" s="31" t="s">
        <v>66</v>
      </c>
      <c r="O463" s="31" t="s">
        <v>1</v>
      </c>
      <c r="P463" s="31" t="s">
        <v>31</v>
      </c>
      <c r="Q463" s="3">
        <v>-1208.92</v>
      </c>
      <c r="R463" s="3">
        <v>-161620.32</v>
      </c>
      <c r="S463" s="3">
        <v>-183009474.69999999</v>
      </c>
    </row>
    <row r="464" spans="1:19" ht="10.95" customHeight="1" x14ac:dyDescent="0.3">
      <c r="A464" s="30">
        <v>45033</v>
      </c>
      <c r="B464" s="98"/>
      <c r="C464" s="99"/>
      <c r="D464" s="36">
        <v>45017</v>
      </c>
      <c r="E464" s="28"/>
      <c r="F464" s="31">
        <v>42</v>
      </c>
      <c r="G464" s="31" t="s">
        <v>32</v>
      </c>
      <c r="H464" s="31" t="s">
        <v>978</v>
      </c>
      <c r="I464" s="31" t="s">
        <v>981</v>
      </c>
      <c r="J464" s="31">
        <v>16611386</v>
      </c>
      <c r="K464" s="28"/>
      <c r="L464" s="28"/>
      <c r="M464" s="31" t="s">
        <v>75</v>
      </c>
      <c r="N464" s="31" t="s">
        <v>66</v>
      </c>
      <c r="O464" s="31" t="s">
        <v>1</v>
      </c>
      <c r="P464" s="31" t="s">
        <v>31</v>
      </c>
      <c r="Q464" s="3">
        <v>-2304.6</v>
      </c>
      <c r="R464" s="3">
        <v>-308101.59999999998</v>
      </c>
      <c r="S464" s="3">
        <v>-183317576.30000001</v>
      </c>
    </row>
    <row r="465" spans="1:19" ht="10.95" customHeight="1" x14ac:dyDescent="0.3">
      <c r="A465" s="30">
        <v>45033</v>
      </c>
      <c r="B465" s="98"/>
      <c r="C465" s="99"/>
      <c r="D465" s="36">
        <v>45017</v>
      </c>
      <c r="E465" s="28"/>
      <c r="F465" s="31">
        <v>42</v>
      </c>
      <c r="G465" s="31" t="s">
        <v>32</v>
      </c>
      <c r="H465" s="31" t="s">
        <v>978</v>
      </c>
      <c r="I465" s="31" t="s">
        <v>980</v>
      </c>
      <c r="J465" s="31">
        <v>16611387</v>
      </c>
      <c r="K465" s="28"/>
      <c r="L465" s="28"/>
      <c r="M465" s="31" t="s">
        <v>17</v>
      </c>
      <c r="N465" s="31" t="s">
        <v>66</v>
      </c>
      <c r="O465" s="31" t="s">
        <v>1</v>
      </c>
      <c r="P465" s="31" t="s">
        <v>31</v>
      </c>
      <c r="Q465" s="3">
        <v>-2528.29</v>
      </c>
      <c r="R465" s="3">
        <v>-338006.68</v>
      </c>
      <c r="S465" s="3">
        <v>-183655582.97999999</v>
      </c>
    </row>
    <row r="466" spans="1:19" ht="10.95" customHeight="1" x14ac:dyDescent="0.3">
      <c r="A466" s="30">
        <v>45033</v>
      </c>
      <c r="B466" s="98"/>
      <c r="C466" s="99"/>
      <c r="D466" s="36">
        <v>45017</v>
      </c>
      <c r="E466" s="28"/>
      <c r="F466" s="31">
        <v>42</v>
      </c>
      <c r="G466" s="31" t="s">
        <v>32</v>
      </c>
      <c r="H466" s="31" t="s">
        <v>978</v>
      </c>
      <c r="I466" s="31" t="s">
        <v>979</v>
      </c>
      <c r="J466" s="31">
        <v>16611396</v>
      </c>
      <c r="K466" s="28"/>
      <c r="L466" s="28"/>
      <c r="M466" s="31" t="s">
        <v>670</v>
      </c>
      <c r="N466" s="31" t="s">
        <v>66</v>
      </c>
      <c r="O466" s="31" t="s">
        <v>1</v>
      </c>
      <c r="P466" s="31" t="s">
        <v>31</v>
      </c>
      <c r="Q466" s="3">
        <v>-7941.46</v>
      </c>
      <c r="R466" s="3">
        <v>-1061692.51</v>
      </c>
      <c r="S466" s="3">
        <v>-184717275.49000001</v>
      </c>
    </row>
    <row r="467" spans="1:19" ht="10.95" customHeight="1" x14ac:dyDescent="0.3">
      <c r="A467" s="30">
        <v>45033</v>
      </c>
      <c r="B467" s="98"/>
      <c r="C467" s="99"/>
      <c r="D467" s="36">
        <v>45017</v>
      </c>
      <c r="E467" s="28"/>
      <c r="F467" s="31">
        <v>42</v>
      </c>
      <c r="G467" s="31" t="s">
        <v>32</v>
      </c>
      <c r="H467" s="31" t="s">
        <v>975</v>
      </c>
      <c r="I467" s="31" t="s">
        <v>983</v>
      </c>
      <c r="J467" s="31">
        <v>16611403</v>
      </c>
      <c r="K467" s="28"/>
      <c r="L467" s="28"/>
      <c r="M467" s="31" t="s">
        <v>854</v>
      </c>
      <c r="N467" s="31" t="s">
        <v>66</v>
      </c>
      <c r="O467" s="31" t="s">
        <v>1</v>
      </c>
      <c r="P467" s="31" t="s">
        <v>31</v>
      </c>
      <c r="Q467" s="3">
        <v>-25456.57</v>
      </c>
      <c r="R467" s="3">
        <v>-3403284.76</v>
      </c>
      <c r="S467" s="3">
        <v>-188120560.25</v>
      </c>
    </row>
    <row r="468" spans="1:19" ht="10.95" customHeight="1" x14ac:dyDescent="0.3">
      <c r="A468" s="30">
        <v>45034</v>
      </c>
      <c r="B468" s="98"/>
      <c r="C468" s="99"/>
      <c r="D468" s="36">
        <v>45017</v>
      </c>
      <c r="E468" s="28"/>
      <c r="F468" s="31">
        <v>42</v>
      </c>
      <c r="G468" s="31" t="s">
        <v>32</v>
      </c>
      <c r="H468" s="31" t="s">
        <v>950</v>
      </c>
      <c r="I468" s="31" t="s">
        <v>988</v>
      </c>
      <c r="J468" s="31">
        <v>16611388</v>
      </c>
      <c r="K468" s="28"/>
      <c r="L468" s="28"/>
      <c r="M468" s="31" t="s">
        <v>972</v>
      </c>
      <c r="N468" s="31" t="s">
        <v>66</v>
      </c>
      <c r="O468" s="31" t="s">
        <v>1</v>
      </c>
      <c r="P468" s="31" t="s">
        <v>31</v>
      </c>
      <c r="Q468" s="3">
        <v>-3122.18</v>
      </c>
      <c r="R468" s="3">
        <v>-417403.74</v>
      </c>
      <c r="S468" s="3">
        <v>-188537963.99000001</v>
      </c>
    </row>
    <row r="469" spans="1:19" ht="10.95" customHeight="1" x14ac:dyDescent="0.3">
      <c r="A469" s="30">
        <v>45034</v>
      </c>
      <c r="B469" s="98"/>
      <c r="C469" s="99"/>
      <c r="D469" s="36">
        <v>45017</v>
      </c>
      <c r="E469" s="28"/>
      <c r="F469" s="31">
        <v>42</v>
      </c>
      <c r="G469" s="31" t="s">
        <v>32</v>
      </c>
      <c r="H469" s="31" t="s">
        <v>950</v>
      </c>
      <c r="I469" s="31" t="s">
        <v>989</v>
      </c>
      <c r="J469" s="31">
        <v>16611412</v>
      </c>
      <c r="K469" s="28"/>
      <c r="L469" s="28"/>
      <c r="M469" s="31" t="s">
        <v>330</v>
      </c>
      <c r="N469" s="31" t="s">
        <v>68</v>
      </c>
      <c r="O469" s="31" t="s">
        <v>1</v>
      </c>
      <c r="P469" s="31" t="s">
        <v>31</v>
      </c>
      <c r="Q469" s="31">
        <v>-64.92</v>
      </c>
      <c r="R469" s="3">
        <v>-8679.14</v>
      </c>
      <c r="S469" s="3">
        <v>-188546643.13</v>
      </c>
    </row>
    <row r="470" spans="1:19" ht="10.95" customHeight="1" x14ac:dyDescent="0.3">
      <c r="A470" s="30">
        <v>45034</v>
      </c>
      <c r="B470" s="98"/>
      <c r="C470" s="99"/>
      <c r="D470" s="36">
        <v>45017</v>
      </c>
      <c r="E470" s="28"/>
      <c r="F470" s="31">
        <v>42</v>
      </c>
      <c r="G470" s="31" t="s">
        <v>32</v>
      </c>
      <c r="H470" s="31" t="s">
        <v>978</v>
      </c>
      <c r="I470" s="31" t="s">
        <v>990</v>
      </c>
      <c r="J470" s="31">
        <v>16611373</v>
      </c>
      <c r="K470" s="28"/>
      <c r="L470" s="28"/>
      <c r="M470" s="31" t="s">
        <v>75</v>
      </c>
      <c r="N470" s="31" t="s">
        <v>66</v>
      </c>
      <c r="O470" s="31" t="s">
        <v>1</v>
      </c>
      <c r="P470" s="31" t="s">
        <v>31</v>
      </c>
      <c r="Q470" s="31">
        <v>-20</v>
      </c>
      <c r="R470" s="3">
        <v>-2673.8</v>
      </c>
      <c r="S470" s="3">
        <v>-188549316.93000001</v>
      </c>
    </row>
    <row r="471" spans="1:19" ht="10.95" customHeight="1" x14ac:dyDescent="0.3">
      <c r="A471" s="30">
        <v>45034</v>
      </c>
      <c r="B471" s="98"/>
      <c r="C471" s="99"/>
      <c r="D471" s="36">
        <v>45017</v>
      </c>
      <c r="E471" s="28"/>
      <c r="F471" s="31">
        <v>42</v>
      </c>
      <c r="G471" s="31" t="s">
        <v>32</v>
      </c>
      <c r="H471" s="31" t="s">
        <v>991</v>
      </c>
      <c r="I471" s="31" t="s">
        <v>992</v>
      </c>
      <c r="J471" s="31">
        <v>16611411</v>
      </c>
      <c r="K471" s="28"/>
      <c r="L471" s="28"/>
      <c r="M471" s="31" t="s">
        <v>6</v>
      </c>
      <c r="N471" s="31" t="s">
        <v>66</v>
      </c>
      <c r="O471" s="31" t="s">
        <v>1</v>
      </c>
      <c r="P471" s="31" t="s">
        <v>31</v>
      </c>
      <c r="Q471" s="3">
        <v>-722338.33</v>
      </c>
      <c r="R471" s="3">
        <v>-96569295.450000003</v>
      </c>
      <c r="S471" s="3">
        <v>-285118612.38</v>
      </c>
    </row>
    <row r="472" spans="1:19" ht="10.95" customHeight="1" x14ac:dyDescent="0.3">
      <c r="A472" s="30">
        <v>45034</v>
      </c>
      <c r="B472" s="98"/>
      <c r="C472" s="99"/>
      <c r="D472" s="36">
        <v>45017</v>
      </c>
      <c r="E472" s="28"/>
      <c r="F472" s="31">
        <v>42</v>
      </c>
      <c r="G472" s="31" t="s">
        <v>30</v>
      </c>
      <c r="H472" s="31" t="s">
        <v>999</v>
      </c>
      <c r="I472" s="31" t="s">
        <v>1000</v>
      </c>
      <c r="J472" s="31">
        <v>16611284</v>
      </c>
      <c r="K472" s="28"/>
      <c r="L472" s="28"/>
      <c r="M472" s="31" t="s">
        <v>149</v>
      </c>
      <c r="N472" s="31" t="s">
        <v>66</v>
      </c>
      <c r="O472" s="31" t="s">
        <v>1</v>
      </c>
      <c r="P472" s="31" t="s">
        <v>28</v>
      </c>
      <c r="Q472" s="3">
        <v>169816.65</v>
      </c>
      <c r="R472" s="3">
        <v>22702760.690000001</v>
      </c>
      <c r="S472" s="3">
        <v>-262415851.69</v>
      </c>
    </row>
    <row r="473" spans="1:19" ht="10.95" customHeight="1" x14ac:dyDescent="0.3">
      <c r="A473" s="30">
        <v>45034</v>
      </c>
      <c r="B473" s="98"/>
      <c r="C473" s="99"/>
      <c r="D473" s="36">
        <v>45017</v>
      </c>
      <c r="E473" s="28"/>
      <c r="F473" s="31">
        <v>42</v>
      </c>
      <c r="G473" s="31" t="s">
        <v>30</v>
      </c>
      <c r="H473" s="31" t="s">
        <v>993</v>
      </c>
      <c r="I473" s="31" t="s">
        <v>995</v>
      </c>
      <c r="J473" s="31">
        <v>16611341</v>
      </c>
      <c r="K473" s="28"/>
      <c r="L473" s="28"/>
      <c r="M473" s="31" t="s">
        <v>469</v>
      </c>
      <c r="N473" s="31" t="s">
        <v>68</v>
      </c>
      <c r="O473" s="31" t="s">
        <v>1</v>
      </c>
      <c r="P473" s="31" t="s">
        <v>28</v>
      </c>
      <c r="Q473" s="31">
        <v>751.41</v>
      </c>
      <c r="R473" s="3">
        <v>100455.88</v>
      </c>
      <c r="S473" s="3">
        <v>-262315395.81</v>
      </c>
    </row>
    <row r="474" spans="1:19" ht="10.95" customHeight="1" x14ac:dyDescent="0.3">
      <c r="A474" s="30">
        <v>45034</v>
      </c>
      <c r="B474" s="98"/>
      <c r="C474" s="99"/>
      <c r="D474" s="36">
        <v>45017</v>
      </c>
      <c r="E474" s="28"/>
      <c r="F474" s="31">
        <v>42</v>
      </c>
      <c r="G474" s="31" t="s">
        <v>32</v>
      </c>
      <c r="H474" s="31" t="s">
        <v>993</v>
      </c>
      <c r="I474" s="31" t="s">
        <v>996</v>
      </c>
      <c r="J474" s="31">
        <v>16611400</v>
      </c>
      <c r="K474" s="28"/>
      <c r="L474" s="28"/>
      <c r="M474" s="31" t="s">
        <v>67</v>
      </c>
      <c r="N474" s="31" t="s">
        <v>66</v>
      </c>
      <c r="O474" s="31" t="s">
        <v>1</v>
      </c>
      <c r="P474" s="31" t="s">
        <v>31</v>
      </c>
      <c r="Q474" s="3">
        <v>-15511.55</v>
      </c>
      <c r="R474" s="3">
        <v>-2073736.63</v>
      </c>
      <c r="S474" s="3">
        <v>-264389132.44</v>
      </c>
    </row>
    <row r="475" spans="1:19" ht="10.95" customHeight="1" x14ac:dyDescent="0.3">
      <c r="A475" s="30">
        <v>45034</v>
      </c>
      <c r="B475" s="98"/>
      <c r="C475" s="99"/>
      <c r="D475" s="36">
        <v>45017</v>
      </c>
      <c r="E475" s="28"/>
      <c r="F475" s="31">
        <v>42</v>
      </c>
      <c r="G475" s="31" t="s">
        <v>30</v>
      </c>
      <c r="H475" s="31" t="s">
        <v>997</v>
      </c>
      <c r="I475" s="31" t="s">
        <v>998</v>
      </c>
      <c r="J475" s="31">
        <v>16611335</v>
      </c>
      <c r="K475" s="28"/>
      <c r="L475" s="28"/>
      <c r="M475" s="31" t="s">
        <v>330</v>
      </c>
      <c r="N475" s="31" t="s">
        <v>68</v>
      </c>
      <c r="O475" s="31" t="s">
        <v>1</v>
      </c>
      <c r="P475" s="31" t="s">
        <v>28</v>
      </c>
      <c r="Q475" s="31">
        <v>64.92</v>
      </c>
      <c r="R475" s="3">
        <v>8679.14</v>
      </c>
      <c r="S475" s="3">
        <v>-264380453.30000001</v>
      </c>
    </row>
    <row r="476" spans="1:19" ht="10.95" customHeight="1" x14ac:dyDescent="0.3">
      <c r="A476" s="30">
        <v>45034</v>
      </c>
      <c r="B476" s="98"/>
      <c r="C476" s="99"/>
      <c r="D476" s="36">
        <v>45017</v>
      </c>
      <c r="E476" s="28"/>
      <c r="F476" s="31">
        <v>42</v>
      </c>
      <c r="G476" s="31" t="s">
        <v>30</v>
      </c>
      <c r="H476" s="31" t="s">
        <v>993</v>
      </c>
      <c r="I476" s="31" t="s">
        <v>994</v>
      </c>
      <c r="J476" s="31">
        <v>16611229</v>
      </c>
      <c r="K476" s="28"/>
      <c r="L476" s="28"/>
      <c r="M476" s="31" t="s">
        <v>972</v>
      </c>
      <c r="N476" s="31" t="s">
        <v>66</v>
      </c>
      <c r="O476" s="31" t="s">
        <v>1</v>
      </c>
      <c r="P476" s="31" t="s">
        <v>28</v>
      </c>
      <c r="Q476" s="3">
        <v>2370.77</v>
      </c>
      <c r="R476" s="3">
        <v>316947.86</v>
      </c>
      <c r="S476" s="3">
        <v>-264063505.44</v>
      </c>
    </row>
    <row r="477" spans="1:19" ht="10.95" customHeight="1" x14ac:dyDescent="0.3">
      <c r="A477" s="30">
        <v>45035</v>
      </c>
      <c r="B477" s="98"/>
      <c r="C477" s="99"/>
      <c r="D477" s="36">
        <v>45017</v>
      </c>
      <c r="E477" s="28"/>
      <c r="F477" s="31">
        <v>42</v>
      </c>
      <c r="G477" s="31" t="s">
        <v>30</v>
      </c>
      <c r="H477" s="31" t="s">
        <v>1001</v>
      </c>
      <c r="I477" s="31" t="s">
        <v>1003</v>
      </c>
      <c r="J477" s="31">
        <v>16611237</v>
      </c>
      <c r="K477" s="28"/>
      <c r="L477" s="28"/>
      <c r="M477" s="31" t="s">
        <v>75</v>
      </c>
      <c r="N477" s="31" t="s">
        <v>66</v>
      </c>
      <c r="O477" s="31" t="s">
        <v>1</v>
      </c>
      <c r="P477" s="31" t="s">
        <v>28</v>
      </c>
      <c r="Q477" s="3">
        <v>3865.91</v>
      </c>
      <c r="R477" s="3">
        <v>518914.09</v>
      </c>
      <c r="S477" s="3">
        <v>-263544591.34999999</v>
      </c>
    </row>
    <row r="478" spans="1:19" ht="10.95" customHeight="1" x14ac:dyDescent="0.3">
      <c r="A478" s="30">
        <v>45035</v>
      </c>
      <c r="B478" s="98"/>
      <c r="C478" s="99"/>
      <c r="D478" s="36">
        <v>45017</v>
      </c>
      <c r="E478" s="28"/>
      <c r="F478" s="31">
        <v>42</v>
      </c>
      <c r="G478" s="31" t="s">
        <v>30</v>
      </c>
      <c r="H478" s="31" t="s">
        <v>1004</v>
      </c>
      <c r="I478" s="31" t="s">
        <v>1006</v>
      </c>
      <c r="J478" s="31">
        <v>16611246</v>
      </c>
      <c r="K478" s="28"/>
      <c r="L478" s="28"/>
      <c r="M478" s="31" t="s">
        <v>13</v>
      </c>
      <c r="N478" s="31" t="s">
        <v>66</v>
      </c>
      <c r="O478" s="31" t="s">
        <v>1</v>
      </c>
      <c r="P478" s="31" t="s">
        <v>28</v>
      </c>
      <c r="Q478" s="3">
        <v>5077.22</v>
      </c>
      <c r="R478" s="3">
        <v>681506.04</v>
      </c>
      <c r="S478" s="3">
        <v>-262863085.31</v>
      </c>
    </row>
    <row r="479" spans="1:19" ht="10.95" customHeight="1" x14ac:dyDescent="0.3">
      <c r="A479" s="30">
        <v>45035</v>
      </c>
      <c r="B479" s="98"/>
      <c r="C479" s="99"/>
      <c r="D479" s="36">
        <v>45017</v>
      </c>
      <c r="E479" s="28"/>
      <c r="F479" s="31">
        <v>42</v>
      </c>
      <c r="G479" s="31" t="s">
        <v>30</v>
      </c>
      <c r="H479" s="31" t="s">
        <v>1004</v>
      </c>
      <c r="I479" s="31" t="s">
        <v>1005</v>
      </c>
      <c r="J479" s="31">
        <v>16611221</v>
      </c>
      <c r="K479" s="28"/>
      <c r="L479" s="28"/>
      <c r="M479" s="31" t="s">
        <v>694</v>
      </c>
      <c r="N479" s="31" t="s">
        <v>66</v>
      </c>
      <c r="O479" s="31" t="s">
        <v>1</v>
      </c>
      <c r="P479" s="31" t="s">
        <v>28</v>
      </c>
      <c r="Q479" s="3">
        <v>1665.57</v>
      </c>
      <c r="R479" s="3">
        <v>223566.44</v>
      </c>
      <c r="S479" s="3">
        <v>-262639518.87</v>
      </c>
    </row>
    <row r="480" spans="1:19" ht="10.95" customHeight="1" x14ac:dyDescent="0.3">
      <c r="A480" s="30">
        <v>45035</v>
      </c>
      <c r="B480" s="98"/>
      <c r="C480" s="99"/>
      <c r="D480" s="36">
        <v>45017</v>
      </c>
      <c r="E480" s="28"/>
      <c r="F480" s="31">
        <v>42</v>
      </c>
      <c r="G480" s="31" t="s">
        <v>30</v>
      </c>
      <c r="H480" s="31" t="s">
        <v>1001</v>
      </c>
      <c r="I480" s="31" t="s">
        <v>1002</v>
      </c>
      <c r="J480" s="31">
        <v>16611243</v>
      </c>
      <c r="K480" s="28"/>
      <c r="L480" s="28"/>
      <c r="M480" s="31" t="s">
        <v>139</v>
      </c>
      <c r="N480" s="31" t="s">
        <v>66</v>
      </c>
      <c r="O480" s="31" t="s">
        <v>1</v>
      </c>
      <c r="P480" s="31" t="s">
        <v>28</v>
      </c>
      <c r="Q480" s="3">
        <v>4681.5</v>
      </c>
      <c r="R480" s="3">
        <v>628389.26</v>
      </c>
      <c r="S480" s="3">
        <v>-262011129.61000001</v>
      </c>
    </row>
    <row r="481" spans="1:19" ht="10.95" customHeight="1" x14ac:dyDescent="0.3">
      <c r="A481" s="30">
        <v>45036</v>
      </c>
      <c r="B481" s="98"/>
      <c r="C481" s="99"/>
      <c r="D481" s="36">
        <v>45017</v>
      </c>
      <c r="E481" s="28"/>
      <c r="F481" s="31">
        <v>42</v>
      </c>
      <c r="G481" s="31" t="s">
        <v>30</v>
      </c>
      <c r="H481" s="31" t="s">
        <v>975</v>
      </c>
      <c r="I481" s="31" t="s">
        <v>1008</v>
      </c>
      <c r="J481" s="31">
        <v>16611198</v>
      </c>
      <c r="K481" s="28"/>
      <c r="L481" s="28"/>
      <c r="M481" s="28"/>
      <c r="N481" s="31" t="s">
        <v>66</v>
      </c>
      <c r="O481" s="31" t="s">
        <v>1</v>
      </c>
      <c r="P481" s="31" t="s">
        <v>28</v>
      </c>
      <c r="Q481" s="31">
        <v>172.34</v>
      </c>
      <c r="R481" s="3">
        <v>23132.89</v>
      </c>
      <c r="S481" s="3">
        <v>-261987996.72</v>
      </c>
    </row>
    <row r="482" spans="1:19" ht="10.95" customHeight="1" x14ac:dyDescent="0.3">
      <c r="A482" s="30">
        <v>45036</v>
      </c>
      <c r="B482" s="98"/>
      <c r="C482" s="99"/>
      <c r="D482" s="36">
        <v>45017</v>
      </c>
      <c r="E482" s="28"/>
      <c r="F482" s="31">
        <v>42</v>
      </c>
      <c r="G482" s="31" t="s">
        <v>30</v>
      </c>
      <c r="H482" s="31" t="s">
        <v>975</v>
      </c>
      <c r="I482" s="31" t="s">
        <v>1007</v>
      </c>
      <c r="J482" s="31">
        <v>16611265</v>
      </c>
      <c r="K482" s="28"/>
      <c r="L482" s="28"/>
      <c r="M482" s="31" t="s">
        <v>72</v>
      </c>
      <c r="N482" s="31" t="s">
        <v>66</v>
      </c>
      <c r="O482" s="31" t="s">
        <v>1</v>
      </c>
      <c r="P482" s="31" t="s">
        <v>28</v>
      </c>
      <c r="Q482" s="3">
        <v>12735.43</v>
      </c>
      <c r="R482" s="3">
        <v>1709453.69</v>
      </c>
      <c r="S482" s="3">
        <v>-260278543.03</v>
      </c>
    </row>
    <row r="483" spans="1:19" ht="10.95" customHeight="1" x14ac:dyDescent="0.3">
      <c r="A483" s="30">
        <v>45036</v>
      </c>
      <c r="B483" s="98"/>
      <c r="C483" s="99"/>
      <c r="D483" s="36">
        <v>45017</v>
      </c>
      <c r="E483" s="28"/>
      <c r="F483" s="31">
        <v>42</v>
      </c>
      <c r="G483" s="31" t="s">
        <v>30</v>
      </c>
      <c r="H483" s="31" t="s">
        <v>975</v>
      </c>
      <c r="I483" s="31" t="s">
        <v>1009</v>
      </c>
      <c r="J483" s="31">
        <v>16611337</v>
      </c>
      <c r="K483" s="28"/>
      <c r="L483" s="28"/>
      <c r="M483" s="28"/>
      <c r="N483" s="31" t="s">
        <v>68</v>
      </c>
      <c r="O483" s="31" t="s">
        <v>1</v>
      </c>
      <c r="P483" s="31" t="s">
        <v>28</v>
      </c>
      <c r="Q483" s="31">
        <v>172.34</v>
      </c>
      <c r="R483" s="3">
        <v>23132.89</v>
      </c>
      <c r="S483" s="3">
        <v>-260255410.13999999</v>
      </c>
    </row>
    <row r="484" spans="1:19" ht="10.95" customHeight="1" x14ac:dyDescent="0.3">
      <c r="A484" s="30">
        <v>45036</v>
      </c>
      <c r="B484" s="98"/>
      <c r="C484" s="99"/>
      <c r="D484" s="36">
        <v>45017</v>
      </c>
      <c r="E484" s="28"/>
      <c r="F484" s="31">
        <v>42</v>
      </c>
      <c r="G484" s="31" t="s">
        <v>32</v>
      </c>
      <c r="H484" s="31" t="s">
        <v>1015</v>
      </c>
      <c r="I484" s="31" t="s">
        <v>1017</v>
      </c>
      <c r="J484" s="31">
        <v>16611401</v>
      </c>
      <c r="K484" s="28"/>
      <c r="L484" s="28"/>
      <c r="M484" s="31" t="s">
        <v>357</v>
      </c>
      <c r="N484" s="31" t="s">
        <v>66</v>
      </c>
      <c r="O484" s="31" t="s">
        <v>1</v>
      </c>
      <c r="P484" s="31" t="s">
        <v>31</v>
      </c>
      <c r="Q484" s="3">
        <v>-19748.53</v>
      </c>
      <c r="R484" s="3">
        <v>-2650809.4</v>
      </c>
      <c r="S484" s="3">
        <v>-262906219.53999999</v>
      </c>
    </row>
    <row r="485" spans="1:19" ht="10.95" customHeight="1" x14ac:dyDescent="0.3">
      <c r="A485" s="30">
        <v>45036</v>
      </c>
      <c r="B485" s="98"/>
      <c r="C485" s="99"/>
      <c r="D485" s="36">
        <v>45017</v>
      </c>
      <c r="E485" s="28"/>
      <c r="F485" s="31">
        <v>42</v>
      </c>
      <c r="G485" s="31" t="s">
        <v>30</v>
      </c>
      <c r="H485" s="31" t="s">
        <v>1010</v>
      </c>
      <c r="I485" s="31" t="s">
        <v>1012</v>
      </c>
      <c r="J485" s="31">
        <v>16611339</v>
      </c>
      <c r="K485" s="28"/>
      <c r="L485" s="28"/>
      <c r="M485" s="31" t="s">
        <v>357</v>
      </c>
      <c r="N485" s="31" t="s">
        <v>68</v>
      </c>
      <c r="O485" s="31" t="s">
        <v>1</v>
      </c>
      <c r="P485" s="31" t="s">
        <v>28</v>
      </c>
      <c r="Q485" s="31">
        <v>540.22</v>
      </c>
      <c r="R485" s="3">
        <v>72512.75</v>
      </c>
      <c r="S485" s="3">
        <v>-262833706.78999999</v>
      </c>
    </row>
    <row r="486" spans="1:19" ht="10.95" customHeight="1" x14ac:dyDescent="0.3">
      <c r="A486" s="30">
        <v>45036</v>
      </c>
      <c r="B486" s="98"/>
      <c r="C486" s="99"/>
      <c r="D486" s="36">
        <v>45017</v>
      </c>
      <c r="E486" s="28"/>
      <c r="F486" s="31">
        <v>42</v>
      </c>
      <c r="G486" s="31" t="s">
        <v>30</v>
      </c>
      <c r="H486" s="31" t="s">
        <v>1013</v>
      </c>
      <c r="I486" s="31" t="s">
        <v>1014</v>
      </c>
      <c r="J486" s="31">
        <v>16611215</v>
      </c>
      <c r="K486" s="28"/>
      <c r="L486" s="28"/>
      <c r="M486" s="31" t="s">
        <v>22</v>
      </c>
      <c r="N486" s="31" t="s">
        <v>66</v>
      </c>
      <c r="O486" s="31" t="s">
        <v>1</v>
      </c>
      <c r="P486" s="31" t="s">
        <v>28</v>
      </c>
      <c r="Q486" s="3">
        <v>1280.8399999999999</v>
      </c>
      <c r="R486" s="3">
        <v>171924.83</v>
      </c>
      <c r="S486" s="3">
        <v>-262661781.96000001</v>
      </c>
    </row>
    <row r="487" spans="1:19" ht="10.95" customHeight="1" x14ac:dyDescent="0.3">
      <c r="A487" s="30">
        <v>45036</v>
      </c>
      <c r="B487" s="98"/>
      <c r="C487" s="99"/>
      <c r="D487" s="36">
        <v>45017</v>
      </c>
      <c r="E487" s="28"/>
      <c r="F487" s="31">
        <v>42</v>
      </c>
      <c r="G487" s="31" t="s">
        <v>32</v>
      </c>
      <c r="H487" s="31" t="s">
        <v>1015</v>
      </c>
      <c r="I487" s="31" t="s">
        <v>1016</v>
      </c>
      <c r="J487" s="31">
        <v>16611375</v>
      </c>
      <c r="K487" s="28"/>
      <c r="L487" s="28"/>
      <c r="M487" s="28"/>
      <c r="N487" s="31" t="s">
        <v>66</v>
      </c>
      <c r="O487" s="31" t="s">
        <v>1</v>
      </c>
      <c r="P487" s="31" t="s">
        <v>31</v>
      </c>
      <c r="Q487" s="31">
        <v>-172.34</v>
      </c>
      <c r="R487" s="3">
        <v>-23132.89</v>
      </c>
      <c r="S487" s="3">
        <v>-262684914.84999999</v>
      </c>
    </row>
    <row r="488" spans="1:19" ht="10.95" customHeight="1" x14ac:dyDescent="0.3">
      <c r="A488" s="30">
        <v>45036</v>
      </c>
      <c r="B488" s="98"/>
      <c r="C488" s="99"/>
      <c r="D488" s="36">
        <v>45017</v>
      </c>
      <c r="E488" s="28"/>
      <c r="F488" s="31">
        <v>42</v>
      </c>
      <c r="G488" s="31" t="s">
        <v>30</v>
      </c>
      <c r="H488" s="31" t="s">
        <v>1010</v>
      </c>
      <c r="I488" s="31" t="s">
        <v>1011</v>
      </c>
      <c r="J488" s="31">
        <v>16611271</v>
      </c>
      <c r="K488" s="28"/>
      <c r="L488" s="28"/>
      <c r="M488" s="31" t="s">
        <v>357</v>
      </c>
      <c r="N488" s="31" t="s">
        <v>66</v>
      </c>
      <c r="O488" s="31" t="s">
        <v>1</v>
      </c>
      <c r="P488" s="31" t="s">
        <v>28</v>
      </c>
      <c r="Q488" s="3">
        <v>19208.310000000001</v>
      </c>
      <c r="R488" s="3">
        <v>2578296.64</v>
      </c>
      <c r="S488" s="3">
        <v>-260106618.21000001</v>
      </c>
    </row>
    <row r="489" spans="1:19" ht="10.95" customHeight="1" x14ac:dyDescent="0.3">
      <c r="A489" s="30">
        <v>45040</v>
      </c>
      <c r="B489" s="98"/>
      <c r="C489" s="99"/>
      <c r="D489" s="36">
        <v>45017</v>
      </c>
      <c r="E489" s="28"/>
      <c r="F489" s="31">
        <v>42</v>
      </c>
      <c r="G489" s="31" t="s">
        <v>32</v>
      </c>
      <c r="H489" s="31" t="s">
        <v>1018</v>
      </c>
      <c r="I489" s="31" t="s">
        <v>1019</v>
      </c>
      <c r="J489" s="31">
        <v>16611409</v>
      </c>
      <c r="K489" s="28"/>
      <c r="L489" s="28"/>
      <c r="M489" s="31" t="s">
        <v>1020</v>
      </c>
      <c r="N489" s="31" t="s">
        <v>66</v>
      </c>
      <c r="O489" s="31" t="s">
        <v>1</v>
      </c>
      <c r="P489" s="31" t="s">
        <v>31</v>
      </c>
      <c r="Q489" s="3">
        <v>-426279.77</v>
      </c>
      <c r="R489" s="3">
        <v>-56913186.909999996</v>
      </c>
      <c r="S489" s="3">
        <v>-317019805.12</v>
      </c>
    </row>
    <row r="490" spans="1:19" ht="10.95" customHeight="1" x14ac:dyDescent="0.3">
      <c r="A490" s="30">
        <v>45041</v>
      </c>
      <c r="B490" s="98"/>
      <c r="C490" s="99"/>
      <c r="D490" s="36">
        <v>45017</v>
      </c>
      <c r="E490" s="28"/>
      <c r="F490" s="31">
        <v>42</v>
      </c>
      <c r="G490" s="31" t="s">
        <v>32</v>
      </c>
      <c r="H490" s="31" t="s">
        <v>1018</v>
      </c>
      <c r="I490" s="31" t="s">
        <v>1021</v>
      </c>
      <c r="J490" s="31">
        <v>16611380</v>
      </c>
      <c r="K490" s="28"/>
      <c r="L490" s="28"/>
      <c r="M490" s="31" t="s">
        <v>72</v>
      </c>
      <c r="N490" s="31" t="s">
        <v>66</v>
      </c>
      <c r="O490" s="31" t="s">
        <v>1</v>
      </c>
      <c r="P490" s="31" t="s">
        <v>31</v>
      </c>
      <c r="Q490" s="31">
        <v>-968.88</v>
      </c>
      <c r="R490" s="3">
        <v>-129356.48</v>
      </c>
      <c r="S490" s="3">
        <v>-317149161.60000002</v>
      </c>
    </row>
    <row r="491" spans="1:19" ht="10.95" customHeight="1" x14ac:dyDescent="0.3">
      <c r="A491" s="30">
        <v>45041</v>
      </c>
      <c r="B491" s="98"/>
      <c r="C491" s="99"/>
      <c r="D491" s="36">
        <v>45017</v>
      </c>
      <c r="E491" s="28"/>
      <c r="F491" s="31">
        <v>42</v>
      </c>
      <c r="G491" s="31" t="s">
        <v>32</v>
      </c>
      <c r="H491" s="31" t="s">
        <v>1018</v>
      </c>
      <c r="I491" s="31" t="s">
        <v>1027</v>
      </c>
      <c r="J491" s="31">
        <v>16611383</v>
      </c>
      <c r="K491" s="28"/>
      <c r="L491" s="28"/>
      <c r="M491" s="31" t="s">
        <v>340</v>
      </c>
      <c r="N491" s="31" t="s">
        <v>66</v>
      </c>
      <c r="O491" s="31" t="s">
        <v>1</v>
      </c>
      <c r="P491" s="31" t="s">
        <v>31</v>
      </c>
      <c r="Q491" s="3">
        <v>-1265.26</v>
      </c>
      <c r="R491" s="3">
        <v>-168926.57</v>
      </c>
      <c r="S491" s="3">
        <v>-317318088.17000002</v>
      </c>
    </row>
    <row r="492" spans="1:19" ht="10.95" customHeight="1" x14ac:dyDescent="0.3">
      <c r="A492" s="30">
        <v>45041</v>
      </c>
      <c r="B492" s="98"/>
      <c r="C492" s="99"/>
      <c r="D492" s="36">
        <v>45017</v>
      </c>
      <c r="E492" s="28"/>
      <c r="F492" s="31">
        <v>42</v>
      </c>
      <c r="G492" s="31" t="s">
        <v>32</v>
      </c>
      <c r="H492" s="31" t="s">
        <v>1018</v>
      </c>
      <c r="I492" s="31" t="s">
        <v>1026</v>
      </c>
      <c r="J492" s="31">
        <v>16611385</v>
      </c>
      <c r="K492" s="28"/>
      <c r="L492" s="28"/>
      <c r="M492" s="31" t="s">
        <v>17</v>
      </c>
      <c r="N492" s="31" t="s">
        <v>66</v>
      </c>
      <c r="O492" s="31" t="s">
        <v>1</v>
      </c>
      <c r="P492" s="31" t="s">
        <v>31</v>
      </c>
      <c r="Q492" s="3">
        <v>-1833.28</v>
      </c>
      <c r="R492" s="3">
        <v>-244763.68</v>
      </c>
      <c r="S492" s="3">
        <v>-317562851.85000002</v>
      </c>
    </row>
    <row r="493" spans="1:19" ht="10.95" customHeight="1" x14ac:dyDescent="0.3">
      <c r="A493" s="30">
        <v>45041</v>
      </c>
      <c r="B493" s="98"/>
      <c r="C493" s="99"/>
      <c r="D493" s="36">
        <v>45017</v>
      </c>
      <c r="E493" s="28"/>
      <c r="F493" s="31">
        <v>42</v>
      </c>
      <c r="G493" s="31" t="s">
        <v>32</v>
      </c>
      <c r="H493" s="31" t="s">
        <v>1018</v>
      </c>
      <c r="I493" s="31" t="s">
        <v>1022</v>
      </c>
      <c r="J493" s="31">
        <v>16611398</v>
      </c>
      <c r="K493" s="28"/>
      <c r="L493" s="28"/>
      <c r="M493" s="31" t="s">
        <v>703</v>
      </c>
      <c r="N493" s="31" t="s">
        <v>66</v>
      </c>
      <c r="O493" s="31" t="s">
        <v>1</v>
      </c>
      <c r="P493" s="31" t="s">
        <v>31</v>
      </c>
      <c r="Q493" s="3">
        <v>-8445.9599999999991</v>
      </c>
      <c r="R493" s="3">
        <v>-1127631.51</v>
      </c>
      <c r="S493" s="3">
        <v>-318690483.36000001</v>
      </c>
    </row>
    <row r="494" spans="1:19" ht="10.95" customHeight="1" x14ac:dyDescent="0.3">
      <c r="A494" s="30">
        <v>45041</v>
      </c>
      <c r="B494" s="98"/>
      <c r="C494" s="99"/>
      <c r="D494" s="36">
        <v>45017</v>
      </c>
      <c r="E494" s="28"/>
      <c r="F494" s="31">
        <v>42</v>
      </c>
      <c r="G494" s="31" t="s">
        <v>32</v>
      </c>
      <c r="H494" s="31" t="s">
        <v>1018</v>
      </c>
      <c r="I494" s="31" t="s">
        <v>1024</v>
      </c>
      <c r="J494" s="31">
        <v>16611393</v>
      </c>
      <c r="K494" s="28"/>
      <c r="L494" s="28"/>
      <c r="M494" s="31" t="s">
        <v>74</v>
      </c>
      <c r="N494" s="31" t="s">
        <v>66</v>
      </c>
      <c r="O494" s="31" t="s">
        <v>1</v>
      </c>
      <c r="P494" s="31" t="s">
        <v>31</v>
      </c>
      <c r="Q494" s="3">
        <v>-5219.49</v>
      </c>
      <c r="R494" s="3">
        <v>-696861.15</v>
      </c>
      <c r="S494" s="3">
        <v>-319387344.50999999</v>
      </c>
    </row>
    <row r="495" spans="1:19" ht="10.95" customHeight="1" x14ac:dyDescent="0.3">
      <c r="A495" s="30">
        <v>45041</v>
      </c>
      <c r="B495" s="98"/>
      <c r="C495" s="99"/>
      <c r="D495" s="36">
        <v>45017</v>
      </c>
      <c r="E495" s="28"/>
      <c r="F495" s="31">
        <v>42</v>
      </c>
      <c r="G495" s="31" t="s">
        <v>32</v>
      </c>
      <c r="H495" s="31" t="s">
        <v>1018</v>
      </c>
      <c r="I495" s="31" t="s">
        <v>1023</v>
      </c>
      <c r="J495" s="31">
        <v>16611394</v>
      </c>
      <c r="K495" s="28"/>
      <c r="L495" s="28"/>
      <c r="M495" s="31" t="s">
        <v>670</v>
      </c>
      <c r="N495" s="31" t="s">
        <v>66</v>
      </c>
      <c r="O495" s="31" t="s">
        <v>1</v>
      </c>
      <c r="P495" s="31" t="s">
        <v>31</v>
      </c>
      <c r="Q495" s="3">
        <v>-6110.89</v>
      </c>
      <c r="R495" s="3">
        <v>-815873.16</v>
      </c>
      <c r="S495" s="3">
        <v>-320203217.67000002</v>
      </c>
    </row>
    <row r="496" spans="1:19" ht="10.95" customHeight="1" x14ac:dyDescent="0.3">
      <c r="A496" s="30">
        <v>45041</v>
      </c>
      <c r="B496" s="98"/>
      <c r="C496" s="99"/>
      <c r="D496" s="36">
        <v>45017</v>
      </c>
      <c r="E496" s="28"/>
      <c r="F496" s="31">
        <v>42</v>
      </c>
      <c r="G496" s="31" t="s">
        <v>32</v>
      </c>
      <c r="H496" s="31" t="s">
        <v>1018</v>
      </c>
      <c r="I496" s="31" t="s">
        <v>1025</v>
      </c>
      <c r="J496" s="31">
        <v>16611390</v>
      </c>
      <c r="K496" s="28"/>
      <c r="L496" s="28"/>
      <c r="M496" s="31" t="s">
        <v>138</v>
      </c>
      <c r="N496" s="31" t="s">
        <v>66</v>
      </c>
      <c r="O496" s="31" t="s">
        <v>1</v>
      </c>
      <c r="P496" s="31" t="s">
        <v>31</v>
      </c>
      <c r="Q496" s="3">
        <v>-3662.79</v>
      </c>
      <c r="R496" s="3">
        <v>-489024.03</v>
      </c>
      <c r="S496" s="3">
        <v>-320692241.69999999</v>
      </c>
    </row>
    <row r="497" spans="1:19" ht="10.95" customHeight="1" x14ac:dyDescent="0.3">
      <c r="A497" s="30">
        <v>45042</v>
      </c>
      <c r="B497" s="98"/>
      <c r="C497" s="99"/>
      <c r="D497" s="36">
        <v>45017</v>
      </c>
      <c r="E497" s="28"/>
      <c r="F497" s="31">
        <v>42</v>
      </c>
      <c r="G497" s="31" t="s">
        <v>30</v>
      </c>
      <c r="H497" s="31" t="s">
        <v>1034</v>
      </c>
      <c r="I497" s="31" t="s">
        <v>1035</v>
      </c>
      <c r="J497" s="31">
        <v>16611272</v>
      </c>
      <c r="K497" s="28"/>
      <c r="L497" s="28"/>
      <c r="M497" s="31" t="s">
        <v>451</v>
      </c>
      <c r="N497" s="31" t="s">
        <v>66</v>
      </c>
      <c r="O497" s="31" t="s">
        <v>1</v>
      </c>
      <c r="P497" s="31" t="s">
        <v>28</v>
      </c>
      <c r="Q497" s="3">
        <v>20545.47</v>
      </c>
      <c r="R497" s="3">
        <v>2757781.21</v>
      </c>
      <c r="S497" s="3">
        <v>-317934460.49000001</v>
      </c>
    </row>
    <row r="498" spans="1:19" ht="10.95" customHeight="1" x14ac:dyDescent="0.3">
      <c r="A498" s="30">
        <v>45042</v>
      </c>
      <c r="B498" s="98"/>
      <c r="C498" s="99"/>
      <c r="D498" s="36">
        <v>45017</v>
      </c>
      <c r="E498" s="28"/>
      <c r="F498" s="31">
        <v>42</v>
      </c>
      <c r="G498" s="31" t="s">
        <v>32</v>
      </c>
      <c r="H498" s="31" t="s">
        <v>1028</v>
      </c>
      <c r="I498" s="31" t="s">
        <v>1033</v>
      </c>
      <c r="J498" s="31">
        <v>16611377</v>
      </c>
      <c r="K498" s="28"/>
      <c r="L498" s="28"/>
      <c r="M498" s="31" t="s">
        <v>135</v>
      </c>
      <c r="N498" s="31" t="s">
        <v>66</v>
      </c>
      <c r="O498" s="31" t="s">
        <v>1</v>
      </c>
      <c r="P498" s="31" t="s">
        <v>31</v>
      </c>
      <c r="Q498" s="31">
        <v>-375.2</v>
      </c>
      <c r="R498" s="3">
        <v>-50362.42</v>
      </c>
      <c r="S498" s="3">
        <v>-317984822.91000003</v>
      </c>
    </row>
    <row r="499" spans="1:19" ht="10.95" customHeight="1" x14ac:dyDescent="0.3">
      <c r="A499" s="30">
        <v>45042</v>
      </c>
      <c r="B499" s="98"/>
      <c r="C499" s="99"/>
      <c r="D499" s="36">
        <v>45017</v>
      </c>
      <c r="E499" s="28"/>
      <c r="F499" s="31">
        <v>42</v>
      </c>
      <c r="G499" s="31" t="s">
        <v>32</v>
      </c>
      <c r="H499" s="31" t="s">
        <v>1028</v>
      </c>
      <c r="I499" s="31" t="s">
        <v>1032</v>
      </c>
      <c r="J499" s="31">
        <v>16611379</v>
      </c>
      <c r="K499" s="28"/>
      <c r="L499" s="28"/>
      <c r="M499" s="31" t="s">
        <v>72</v>
      </c>
      <c r="N499" s="31" t="s">
        <v>66</v>
      </c>
      <c r="O499" s="31" t="s">
        <v>1</v>
      </c>
      <c r="P499" s="31" t="s">
        <v>31</v>
      </c>
      <c r="Q499" s="31">
        <v>-867.23</v>
      </c>
      <c r="R499" s="3">
        <v>-116406.71</v>
      </c>
      <c r="S499" s="3">
        <v>-318101229.62</v>
      </c>
    </row>
    <row r="500" spans="1:19" ht="10.95" customHeight="1" x14ac:dyDescent="0.3">
      <c r="A500" s="30">
        <v>45042</v>
      </c>
      <c r="B500" s="98"/>
      <c r="C500" s="99"/>
      <c r="D500" s="36">
        <v>45017</v>
      </c>
      <c r="E500" s="28"/>
      <c r="F500" s="31">
        <v>42</v>
      </c>
      <c r="G500" s="31" t="s">
        <v>32</v>
      </c>
      <c r="H500" s="31" t="s">
        <v>1028</v>
      </c>
      <c r="I500" s="31" t="s">
        <v>1031</v>
      </c>
      <c r="J500" s="31">
        <v>16611391</v>
      </c>
      <c r="K500" s="28"/>
      <c r="L500" s="28"/>
      <c r="M500" s="31" t="s">
        <v>22</v>
      </c>
      <c r="N500" s="31" t="s">
        <v>66</v>
      </c>
      <c r="O500" s="31" t="s">
        <v>1</v>
      </c>
      <c r="P500" s="31" t="s">
        <v>31</v>
      </c>
      <c r="Q500" s="3">
        <v>-4107.33</v>
      </c>
      <c r="R500" s="3">
        <v>-551319.46</v>
      </c>
      <c r="S500" s="3">
        <v>-318652549.07999998</v>
      </c>
    </row>
    <row r="501" spans="1:19" ht="10.95" customHeight="1" x14ac:dyDescent="0.3">
      <c r="A501" s="30">
        <v>45042</v>
      </c>
      <c r="B501" s="98"/>
      <c r="C501" s="99"/>
      <c r="D501" s="36">
        <v>45017</v>
      </c>
      <c r="E501" s="28"/>
      <c r="F501" s="31">
        <v>42</v>
      </c>
      <c r="G501" s="31" t="s">
        <v>32</v>
      </c>
      <c r="H501" s="31" t="s">
        <v>1028</v>
      </c>
      <c r="I501" s="31" t="s">
        <v>1030</v>
      </c>
      <c r="J501" s="31">
        <v>16611395</v>
      </c>
      <c r="K501" s="28"/>
      <c r="L501" s="28"/>
      <c r="M501" s="31" t="s">
        <v>110</v>
      </c>
      <c r="N501" s="31" t="s">
        <v>66</v>
      </c>
      <c r="O501" s="31" t="s">
        <v>1</v>
      </c>
      <c r="P501" s="31" t="s">
        <v>31</v>
      </c>
      <c r="Q501" s="3">
        <v>-6472.04</v>
      </c>
      <c r="R501" s="3">
        <v>-868730.2</v>
      </c>
      <c r="S501" s="3">
        <v>-319521279.27999997</v>
      </c>
    </row>
    <row r="502" spans="1:19" ht="10.95" customHeight="1" x14ac:dyDescent="0.3">
      <c r="A502" s="30">
        <v>45042</v>
      </c>
      <c r="B502" s="98"/>
      <c r="C502" s="99"/>
      <c r="D502" s="36">
        <v>45017</v>
      </c>
      <c r="E502" s="28"/>
      <c r="F502" s="31">
        <v>42</v>
      </c>
      <c r="G502" s="31" t="s">
        <v>32</v>
      </c>
      <c r="H502" s="31" t="s">
        <v>1028</v>
      </c>
      <c r="I502" s="31" t="s">
        <v>1029</v>
      </c>
      <c r="J502" s="31">
        <v>16611408</v>
      </c>
      <c r="K502" s="28"/>
      <c r="L502" s="28"/>
      <c r="M502" s="31" t="s">
        <v>75</v>
      </c>
      <c r="N502" s="31" t="s">
        <v>66</v>
      </c>
      <c r="O502" s="31" t="s">
        <v>1</v>
      </c>
      <c r="P502" s="31" t="s">
        <v>31</v>
      </c>
      <c r="Q502" s="3">
        <v>-109820.83</v>
      </c>
      <c r="R502" s="3">
        <v>-14741051.01</v>
      </c>
      <c r="S502" s="3">
        <v>-334262330.29000002</v>
      </c>
    </row>
    <row r="503" spans="1:19" ht="10.95" customHeight="1" x14ac:dyDescent="0.3">
      <c r="A503" s="30">
        <v>45042</v>
      </c>
      <c r="B503" s="98"/>
      <c r="C503" s="99"/>
      <c r="D503" s="36">
        <v>45017</v>
      </c>
      <c r="E503" s="28"/>
      <c r="F503" s="31">
        <v>42</v>
      </c>
      <c r="G503" s="31" t="s">
        <v>32</v>
      </c>
      <c r="H503" s="31" t="s">
        <v>1028</v>
      </c>
      <c r="I503" s="31" t="s">
        <v>1036</v>
      </c>
      <c r="J503" s="31">
        <v>16611410</v>
      </c>
      <c r="K503" s="28"/>
      <c r="L503" s="28"/>
      <c r="M503" s="31" t="s">
        <v>67</v>
      </c>
      <c r="N503" s="31" t="s">
        <v>66</v>
      </c>
      <c r="O503" s="31" t="s">
        <v>1</v>
      </c>
      <c r="P503" s="31" t="s">
        <v>31</v>
      </c>
      <c r="Q503" s="3">
        <v>-635025.91</v>
      </c>
      <c r="R503" s="3">
        <v>-85238377.180000007</v>
      </c>
      <c r="S503" s="3">
        <v>-419500707.47000003</v>
      </c>
    </row>
    <row r="504" spans="1:19" ht="10.95" customHeight="1" x14ac:dyDescent="0.3">
      <c r="A504" s="30">
        <v>45043</v>
      </c>
      <c r="B504" s="98"/>
      <c r="C504" s="99"/>
      <c r="D504" s="36">
        <v>45017</v>
      </c>
      <c r="E504" s="28"/>
      <c r="F504" s="31">
        <v>42</v>
      </c>
      <c r="G504" s="31" t="s">
        <v>30</v>
      </c>
      <c r="H504" s="31" t="s">
        <v>1039</v>
      </c>
      <c r="I504" s="31" t="s">
        <v>1041</v>
      </c>
      <c r="J504" s="31">
        <v>16611259</v>
      </c>
      <c r="K504" s="28"/>
      <c r="L504" s="28"/>
      <c r="M504" s="31" t="s">
        <v>8</v>
      </c>
      <c r="N504" s="31" t="s">
        <v>66</v>
      </c>
      <c r="O504" s="31" t="s">
        <v>1</v>
      </c>
      <c r="P504" s="31" t="s">
        <v>28</v>
      </c>
      <c r="Q504" s="3">
        <v>10726.84</v>
      </c>
      <c r="R504" s="3">
        <v>1447616.73</v>
      </c>
      <c r="S504" s="3">
        <v>-418053090.74000001</v>
      </c>
    </row>
    <row r="505" spans="1:19" ht="10.95" customHeight="1" x14ac:dyDescent="0.3">
      <c r="A505" s="30">
        <v>45043</v>
      </c>
      <c r="B505" s="98"/>
      <c r="C505" s="99"/>
      <c r="D505" s="36">
        <v>45017</v>
      </c>
      <c r="E505" s="28"/>
      <c r="F505" s="31">
        <v>42</v>
      </c>
      <c r="G505" s="31" t="s">
        <v>30</v>
      </c>
      <c r="H505" s="31" t="s">
        <v>1042</v>
      </c>
      <c r="I505" s="31" t="s">
        <v>1043</v>
      </c>
      <c r="J505" s="31">
        <v>16611231</v>
      </c>
      <c r="K505" s="28"/>
      <c r="L505" s="28"/>
      <c r="M505" s="31" t="s">
        <v>1044</v>
      </c>
      <c r="N505" s="31" t="s">
        <v>66</v>
      </c>
      <c r="O505" s="31" t="s">
        <v>1</v>
      </c>
      <c r="P505" s="31" t="s">
        <v>28</v>
      </c>
      <c r="Q505" s="3">
        <v>3053.85</v>
      </c>
      <c r="R505" s="3">
        <v>412125.51</v>
      </c>
      <c r="S505" s="3">
        <v>-417640965.23000002</v>
      </c>
    </row>
    <row r="506" spans="1:19" ht="10.95" customHeight="1" x14ac:dyDescent="0.3">
      <c r="A506" s="30">
        <v>45043</v>
      </c>
      <c r="B506" s="98"/>
      <c r="C506" s="99"/>
      <c r="D506" s="36">
        <v>45017</v>
      </c>
      <c r="E506" s="28"/>
      <c r="F506" s="31">
        <v>42</v>
      </c>
      <c r="G506" s="31" t="s">
        <v>30</v>
      </c>
      <c r="H506" s="31" t="s">
        <v>1045</v>
      </c>
      <c r="I506" s="31" t="s">
        <v>1046</v>
      </c>
      <c r="J506" s="31">
        <v>16611230</v>
      </c>
      <c r="K506" s="28"/>
      <c r="L506" s="28"/>
      <c r="M506" s="31" t="s">
        <v>462</v>
      </c>
      <c r="N506" s="31" t="s">
        <v>66</v>
      </c>
      <c r="O506" s="31" t="s">
        <v>1</v>
      </c>
      <c r="P506" s="31" t="s">
        <v>28</v>
      </c>
      <c r="Q506" s="3">
        <v>2447.19</v>
      </c>
      <c r="R506" s="3">
        <v>330255.06</v>
      </c>
      <c r="S506" s="3">
        <v>-417310710.17000002</v>
      </c>
    </row>
    <row r="507" spans="1:19" ht="10.95" customHeight="1" x14ac:dyDescent="0.3">
      <c r="A507" s="30">
        <v>45043</v>
      </c>
      <c r="B507" s="98"/>
      <c r="C507" s="99"/>
      <c r="D507" s="36">
        <v>45017</v>
      </c>
      <c r="E507" s="28"/>
      <c r="F507" s="31">
        <v>42</v>
      </c>
      <c r="G507" s="31" t="s">
        <v>30</v>
      </c>
      <c r="H507" s="31" t="s">
        <v>1047</v>
      </c>
      <c r="I507" s="31" t="s">
        <v>1048</v>
      </c>
      <c r="J507" s="31">
        <v>16611354</v>
      </c>
      <c r="K507" s="28"/>
      <c r="L507" s="28"/>
      <c r="M507" s="31" t="s">
        <v>22</v>
      </c>
      <c r="N507" s="31" t="s">
        <v>68</v>
      </c>
      <c r="O507" s="31" t="s">
        <v>1</v>
      </c>
      <c r="P507" s="31" t="s">
        <v>28</v>
      </c>
      <c r="Q507" s="3">
        <v>36667.71</v>
      </c>
      <c r="R507" s="3">
        <v>4948408.91</v>
      </c>
      <c r="S507" s="3">
        <v>-412362301.25999999</v>
      </c>
    </row>
    <row r="508" spans="1:19" ht="10.95" customHeight="1" x14ac:dyDescent="0.3">
      <c r="A508" s="30">
        <v>45043</v>
      </c>
      <c r="B508" s="98"/>
      <c r="C508" s="99"/>
      <c r="D508" s="36">
        <v>45017</v>
      </c>
      <c r="E508" s="28"/>
      <c r="F508" s="31">
        <v>42</v>
      </c>
      <c r="G508" s="31" t="s">
        <v>30</v>
      </c>
      <c r="H508" s="31" t="s">
        <v>1047</v>
      </c>
      <c r="I508" s="31" t="s">
        <v>1049</v>
      </c>
      <c r="J508" s="31">
        <v>16611273</v>
      </c>
      <c r="K508" s="28"/>
      <c r="L508" s="28"/>
      <c r="M508" s="31" t="s">
        <v>2400</v>
      </c>
      <c r="N508" s="31" t="s">
        <v>66</v>
      </c>
      <c r="O508" s="31" t="s">
        <v>1</v>
      </c>
      <c r="P508" s="31" t="s">
        <v>28</v>
      </c>
      <c r="Q508" s="3">
        <v>22552</v>
      </c>
      <c r="R508" s="3">
        <v>3043454.79</v>
      </c>
      <c r="S508" s="3">
        <v>-409318846.47000003</v>
      </c>
    </row>
    <row r="509" spans="1:19" ht="10.95" customHeight="1" x14ac:dyDescent="0.3">
      <c r="A509" s="30">
        <v>45043</v>
      </c>
      <c r="B509" s="98"/>
      <c r="C509" s="99"/>
      <c r="D509" s="36">
        <v>45017</v>
      </c>
      <c r="E509" s="28"/>
      <c r="F509" s="31">
        <v>42</v>
      </c>
      <c r="G509" s="31" t="s">
        <v>30</v>
      </c>
      <c r="H509" s="31" t="s">
        <v>1047</v>
      </c>
      <c r="I509" s="31" t="s">
        <v>1050</v>
      </c>
      <c r="J509" s="31">
        <v>16611257</v>
      </c>
      <c r="K509" s="28"/>
      <c r="L509" s="28"/>
      <c r="M509" s="31" t="s">
        <v>56</v>
      </c>
      <c r="N509" s="31" t="s">
        <v>66</v>
      </c>
      <c r="O509" s="31" t="s">
        <v>1</v>
      </c>
      <c r="P509" s="31" t="s">
        <v>28</v>
      </c>
      <c r="Q509" s="3">
        <v>9774.2199999999993</v>
      </c>
      <c r="R509" s="3">
        <v>1319058.03</v>
      </c>
      <c r="S509" s="3">
        <v>-407999788.44</v>
      </c>
    </row>
    <row r="510" spans="1:19" ht="10.95" customHeight="1" x14ac:dyDescent="0.3">
      <c r="A510" s="30">
        <v>45043</v>
      </c>
      <c r="B510" s="98"/>
      <c r="C510" s="99"/>
      <c r="D510" s="36">
        <v>45017</v>
      </c>
      <c r="E510" s="28"/>
      <c r="F510" s="31">
        <v>42</v>
      </c>
      <c r="G510" s="31" t="s">
        <v>30</v>
      </c>
      <c r="H510" s="31" t="s">
        <v>1039</v>
      </c>
      <c r="I510" s="31" t="s">
        <v>1040</v>
      </c>
      <c r="J510" s="31">
        <v>16611285</v>
      </c>
      <c r="K510" s="28"/>
      <c r="L510" s="28"/>
      <c r="M510" s="31" t="s">
        <v>67</v>
      </c>
      <c r="N510" s="31" t="s">
        <v>66</v>
      </c>
      <c r="O510" s="31" t="s">
        <v>1</v>
      </c>
      <c r="P510" s="31" t="s">
        <v>28</v>
      </c>
      <c r="Q510" s="3">
        <v>189154.34</v>
      </c>
      <c r="R510" s="3">
        <v>25526901.48</v>
      </c>
      <c r="S510" s="3">
        <v>-382472886.95999998</v>
      </c>
    </row>
    <row r="511" spans="1:19" ht="10.95" customHeight="1" x14ac:dyDescent="0.3">
      <c r="A511" s="30">
        <v>45043</v>
      </c>
      <c r="B511" s="98"/>
      <c r="C511" s="99"/>
      <c r="D511" s="36">
        <v>45017</v>
      </c>
      <c r="E511" s="28"/>
      <c r="F511" s="31">
        <v>42</v>
      </c>
      <c r="G511" s="31" t="s">
        <v>30</v>
      </c>
      <c r="H511" s="31" t="s">
        <v>1047</v>
      </c>
      <c r="I511" s="31" t="s">
        <v>1052</v>
      </c>
      <c r="J511" s="31">
        <v>16611222</v>
      </c>
      <c r="K511" s="28"/>
      <c r="L511" s="28"/>
      <c r="M511" s="31" t="s">
        <v>67</v>
      </c>
      <c r="N511" s="31" t="s">
        <v>66</v>
      </c>
      <c r="O511" s="31" t="s">
        <v>1</v>
      </c>
      <c r="P511" s="31" t="s">
        <v>28</v>
      </c>
      <c r="Q511" s="3">
        <v>1676</v>
      </c>
      <c r="R511" s="3">
        <v>226180.84</v>
      </c>
      <c r="S511" s="3">
        <v>-382246706.12</v>
      </c>
    </row>
    <row r="512" spans="1:19" ht="10.95" customHeight="1" x14ac:dyDescent="0.3">
      <c r="A512" s="30">
        <v>45043</v>
      </c>
      <c r="B512" s="98"/>
      <c r="C512" s="99"/>
      <c r="D512" s="36">
        <v>45017</v>
      </c>
      <c r="E512" s="28"/>
      <c r="F512" s="31">
        <v>42</v>
      </c>
      <c r="G512" s="31" t="s">
        <v>30</v>
      </c>
      <c r="H512" s="31" t="s">
        <v>1053</v>
      </c>
      <c r="I512" s="31" t="s">
        <v>1054</v>
      </c>
      <c r="J512" s="31">
        <v>16611264</v>
      </c>
      <c r="K512" s="28"/>
      <c r="L512" s="28"/>
      <c r="M512" s="31" t="s">
        <v>74</v>
      </c>
      <c r="N512" s="31" t="s">
        <v>66</v>
      </c>
      <c r="O512" s="31" t="s">
        <v>1</v>
      </c>
      <c r="P512" s="31" t="s">
        <v>28</v>
      </c>
      <c r="Q512" s="3">
        <v>12708.45</v>
      </c>
      <c r="R512" s="3">
        <v>1715040.49</v>
      </c>
      <c r="S512" s="3">
        <v>-380531665.63</v>
      </c>
    </row>
    <row r="513" spans="1:19" ht="10.95" customHeight="1" x14ac:dyDescent="0.3">
      <c r="A513" s="30">
        <v>45043</v>
      </c>
      <c r="B513" s="98"/>
      <c r="C513" s="99"/>
      <c r="D513" s="36">
        <v>45017</v>
      </c>
      <c r="E513" s="28"/>
      <c r="F513" s="31">
        <v>42</v>
      </c>
      <c r="G513" s="31" t="s">
        <v>30</v>
      </c>
      <c r="H513" s="31" t="s">
        <v>1053</v>
      </c>
      <c r="I513" s="31" t="s">
        <v>1055</v>
      </c>
      <c r="J513" s="31">
        <v>16611258</v>
      </c>
      <c r="K513" s="28"/>
      <c r="L513" s="28"/>
      <c r="M513" s="31" t="s">
        <v>7</v>
      </c>
      <c r="N513" s="31" t="s">
        <v>66</v>
      </c>
      <c r="O513" s="31" t="s">
        <v>1</v>
      </c>
      <c r="P513" s="31" t="s">
        <v>28</v>
      </c>
      <c r="Q513" s="3">
        <v>10578.49</v>
      </c>
      <c r="R513" s="3">
        <v>1427596.49</v>
      </c>
      <c r="S513" s="3">
        <v>-379104069.13999999</v>
      </c>
    </row>
    <row r="514" spans="1:19" ht="10.95" customHeight="1" x14ac:dyDescent="0.3">
      <c r="A514" s="30">
        <v>45043</v>
      </c>
      <c r="B514" s="98"/>
      <c r="C514" s="99"/>
      <c r="D514" s="36">
        <v>45017</v>
      </c>
      <c r="E514" s="28"/>
      <c r="F514" s="31">
        <v>42</v>
      </c>
      <c r="G514" s="31" t="s">
        <v>30</v>
      </c>
      <c r="H514" s="31" t="s">
        <v>1053</v>
      </c>
      <c r="I514" s="31" t="s">
        <v>1056</v>
      </c>
      <c r="J514" s="31">
        <v>16611218</v>
      </c>
      <c r="K514" s="28"/>
      <c r="L514" s="28"/>
      <c r="M514" s="31" t="s">
        <v>331</v>
      </c>
      <c r="N514" s="31" t="s">
        <v>66</v>
      </c>
      <c r="O514" s="31" t="s">
        <v>1</v>
      </c>
      <c r="P514" s="31" t="s">
        <v>28</v>
      </c>
      <c r="Q514" s="3">
        <v>1503.51</v>
      </c>
      <c r="R514" s="3">
        <v>202902.83</v>
      </c>
      <c r="S514" s="3">
        <v>-378901166.31</v>
      </c>
    </row>
    <row r="515" spans="1:19" ht="10.95" customHeight="1" x14ac:dyDescent="0.3">
      <c r="A515" s="30">
        <v>45043</v>
      </c>
      <c r="B515" s="98"/>
      <c r="C515" s="99"/>
      <c r="D515" s="36">
        <v>45017</v>
      </c>
      <c r="E515" s="28"/>
      <c r="F515" s="31">
        <v>42</v>
      </c>
      <c r="G515" s="31" t="s">
        <v>30</v>
      </c>
      <c r="H515" s="31" t="s">
        <v>1037</v>
      </c>
      <c r="I515" s="31" t="s">
        <v>1038</v>
      </c>
      <c r="J515" s="31">
        <v>16611214</v>
      </c>
      <c r="K515" s="28"/>
      <c r="L515" s="28"/>
      <c r="M515" s="31" t="s">
        <v>71</v>
      </c>
      <c r="N515" s="31" t="s">
        <v>66</v>
      </c>
      <c r="O515" s="31" t="s">
        <v>1</v>
      </c>
      <c r="P515" s="31" t="s">
        <v>28</v>
      </c>
      <c r="Q515" s="3">
        <v>1184.26</v>
      </c>
      <c r="R515" s="3">
        <v>159819.16</v>
      </c>
      <c r="S515" s="3">
        <v>-378741347.14999998</v>
      </c>
    </row>
    <row r="516" spans="1:19" ht="10.95" customHeight="1" x14ac:dyDescent="0.3">
      <c r="A516" s="30">
        <v>45043</v>
      </c>
      <c r="B516" s="98"/>
      <c r="C516" s="99"/>
      <c r="D516" s="36">
        <v>45017</v>
      </c>
      <c r="E516" s="28"/>
      <c r="F516" s="31">
        <v>42</v>
      </c>
      <c r="G516" s="31" t="s">
        <v>30</v>
      </c>
      <c r="H516" s="31" t="s">
        <v>1047</v>
      </c>
      <c r="I516" s="31" t="s">
        <v>1051</v>
      </c>
      <c r="J516" s="31">
        <v>16611252</v>
      </c>
      <c r="K516" s="28"/>
      <c r="L516" s="28"/>
      <c r="M516" s="31" t="s">
        <v>22</v>
      </c>
      <c r="N516" s="31" t="s">
        <v>66</v>
      </c>
      <c r="O516" s="31" t="s">
        <v>1</v>
      </c>
      <c r="P516" s="31" t="s">
        <v>28</v>
      </c>
      <c r="Q516" s="3">
        <v>7294.24</v>
      </c>
      <c r="R516" s="3">
        <v>984377.87</v>
      </c>
      <c r="S516" s="3">
        <v>-377756969.27999997</v>
      </c>
    </row>
    <row r="517" spans="1:19" ht="10.95" customHeight="1" x14ac:dyDescent="0.3">
      <c r="A517" s="30">
        <v>45044</v>
      </c>
      <c r="B517" s="98"/>
      <c r="C517" s="99"/>
      <c r="D517" s="36">
        <v>45017</v>
      </c>
      <c r="E517" s="28"/>
      <c r="F517" s="31">
        <v>42</v>
      </c>
      <c r="G517" s="31" t="s">
        <v>30</v>
      </c>
      <c r="H517" s="31" t="s">
        <v>1067</v>
      </c>
      <c r="I517" s="31" t="s">
        <v>1068</v>
      </c>
      <c r="J517" s="31">
        <v>16611347</v>
      </c>
      <c r="K517" s="28"/>
      <c r="L517" s="28"/>
      <c r="M517" s="31" t="s">
        <v>388</v>
      </c>
      <c r="N517" s="31" t="s">
        <v>68</v>
      </c>
      <c r="O517" s="31" t="s">
        <v>1</v>
      </c>
      <c r="P517" s="31" t="s">
        <v>28</v>
      </c>
      <c r="Q517" s="3">
        <v>3078.08</v>
      </c>
      <c r="R517" s="3">
        <v>415956.76</v>
      </c>
      <c r="S517" s="3">
        <v>-377341012.51999998</v>
      </c>
    </row>
    <row r="518" spans="1:19" ht="10.95" customHeight="1" x14ac:dyDescent="0.3">
      <c r="A518" s="30">
        <v>45044</v>
      </c>
      <c r="B518" s="98"/>
      <c r="C518" s="99"/>
      <c r="D518" s="36">
        <v>45017</v>
      </c>
      <c r="E518" s="28"/>
      <c r="F518" s="31">
        <v>42</v>
      </c>
      <c r="G518" s="31" t="s">
        <v>30</v>
      </c>
      <c r="H518" s="31" t="s">
        <v>1065</v>
      </c>
      <c r="I518" s="31" t="s">
        <v>1066</v>
      </c>
      <c r="J518" s="31">
        <v>16611249</v>
      </c>
      <c r="K518" s="28"/>
      <c r="L518" s="28"/>
      <c r="M518" s="31" t="s">
        <v>670</v>
      </c>
      <c r="N518" s="31" t="s">
        <v>66</v>
      </c>
      <c r="O518" s="31" t="s">
        <v>1</v>
      </c>
      <c r="P518" s="31" t="s">
        <v>28</v>
      </c>
      <c r="Q518" s="3">
        <v>5792.09</v>
      </c>
      <c r="R518" s="3">
        <v>782714.86</v>
      </c>
      <c r="S518" s="3">
        <v>-376558297.66000003</v>
      </c>
    </row>
    <row r="519" spans="1:19" ht="10.95" customHeight="1" x14ac:dyDescent="0.3">
      <c r="A519" s="30">
        <v>45044</v>
      </c>
      <c r="B519" s="98"/>
      <c r="C519" s="99"/>
      <c r="D519" s="36">
        <v>45017</v>
      </c>
      <c r="E519" s="28"/>
      <c r="F519" s="31">
        <v>42</v>
      </c>
      <c r="G519" s="31" t="s">
        <v>30</v>
      </c>
      <c r="H519" s="31" t="s">
        <v>1067</v>
      </c>
      <c r="I519" s="31" t="s">
        <v>1069</v>
      </c>
      <c r="J519" s="31">
        <v>16611234</v>
      </c>
      <c r="K519" s="28"/>
      <c r="L519" s="28"/>
      <c r="M519" s="31" t="s">
        <v>388</v>
      </c>
      <c r="N519" s="31" t="s">
        <v>66</v>
      </c>
      <c r="O519" s="31" t="s">
        <v>1</v>
      </c>
      <c r="P519" s="31" t="s">
        <v>28</v>
      </c>
      <c r="Q519" s="3">
        <v>3127.62</v>
      </c>
      <c r="R519" s="3">
        <v>422651.35</v>
      </c>
      <c r="S519" s="3">
        <v>-376135646.31</v>
      </c>
    </row>
    <row r="520" spans="1:19" ht="10.95" customHeight="1" x14ac:dyDescent="0.3">
      <c r="A520" s="30">
        <v>45044</v>
      </c>
      <c r="B520" s="98"/>
      <c r="C520" s="99"/>
      <c r="D520" s="36">
        <v>45017</v>
      </c>
      <c r="E520" s="28"/>
      <c r="F520" s="31">
        <v>42</v>
      </c>
      <c r="G520" s="31" t="s">
        <v>30</v>
      </c>
      <c r="H520" s="31" t="s">
        <v>1067</v>
      </c>
      <c r="I520" s="31" t="s">
        <v>1070</v>
      </c>
      <c r="J520" s="31">
        <v>16611195</v>
      </c>
      <c r="K520" s="28"/>
      <c r="L520" s="28"/>
      <c r="M520" s="31" t="s">
        <v>388</v>
      </c>
      <c r="N520" s="31" t="s">
        <v>66</v>
      </c>
      <c r="O520" s="31" t="s">
        <v>1</v>
      </c>
      <c r="P520" s="31" t="s">
        <v>28</v>
      </c>
      <c r="Q520" s="31">
        <v>79.95</v>
      </c>
      <c r="R520" s="3">
        <v>10804.05</v>
      </c>
      <c r="S520" s="3">
        <v>-376124842.25999999</v>
      </c>
    </row>
    <row r="521" spans="1:19" ht="10.95" customHeight="1" x14ac:dyDescent="0.3">
      <c r="A521" s="30">
        <v>45044</v>
      </c>
      <c r="B521" s="98"/>
      <c r="C521" s="99"/>
      <c r="D521" s="36">
        <v>45017</v>
      </c>
      <c r="E521" s="28"/>
      <c r="F521" s="31">
        <v>42</v>
      </c>
      <c r="G521" s="31" t="s">
        <v>30</v>
      </c>
      <c r="H521" s="31" t="s">
        <v>1071</v>
      </c>
      <c r="I521" s="31" t="s">
        <v>1072</v>
      </c>
      <c r="J521" s="31">
        <v>16611216</v>
      </c>
      <c r="K521" s="28"/>
      <c r="L521" s="28"/>
      <c r="M521" s="31" t="s">
        <v>744</v>
      </c>
      <c r="N521" s="31" t="s">
        <v>66</v>
      </c>
      <c r="O521" s="31" t="s">
        <v>1</v>
      </c>
      <c r="P521" s="31" t="s">
        <v>28</v>
      </c>
      <c r="Q521" s="3">
        <v>1421.95</v>
      </c>
      <c r="R521" s="3">
        <v>192155.41</v>
      </c>
      <c r="S521" s="3">
        <v>-375932686.85000002</v>
      </c>
    </row>
    <row r="522" spans="1:19" ht="10.95" customHeight="1" x14ac:dyDescent="0.3">
      <c r="A522" s="30">
        <v>45044</v>
      </c>
      <c r="B522" s="98"/>
      <c r="C522" s="99"/>
      <c r="D522" s="36">
        <v>45017</v>
      </c>
      <c r="E522" s="28"/>
      <c r="F522" s="31">
        <v>42</v>
      </c>
      <c r="G522" s="31" t="s">
        <v>30</v>
      </c>
      <c r="H522" s="31" t="s">
        <v>1071</v>
      </c>
      <c r="I522" s="31" t="s">
        <v>1073</v>
      </c>
      <c r="J522" s="31">
        <v>16611203</v>
      </c>
      <c r="K522" s="28"/>
      <c r="L522" s="28"/>
      <c r="M522" s="31" t="s">
        <v>835</v>
      </c>
      <c r="N522" s="31" t="s">
        <v>66</v>
      </c>
      <c r="O522" s="31" t="s">
        <v>1</v>
      </c>
      <c r="P522" s="31" t="s">
        <v>28</v>
      </c>
      <c r="Q522" s="31">
        <v>324.75</v>
      </c>
      <c r="R522" s="3">
        <v>43885.14</v>
      </c>
      <c r="S522" s="3">
        <v>-375888801.70999998</v>
      </c>
    </row>
    <row r="523" spans="1:19" ht="10.95" customHeight="1" x14ac:dyDescent="0.3">
      <c r="A523" s="30">
        <v>45044</v>
      </c>
      <c r="B523" s="98"/>
      <c r="C523" s="99"/>
      <c r="D523" s="36">
        <v>45017</v>
      </c>
      <c r="E523" s="28"/>
      <c r="F523" s="31">
        <v>42</v>
      </c>
      <c r="G523" s="31" t="s">
        <v>30</v>
      </c>
      <c r="H523" s="31" t="s">
        <v>1071</v>
      </c>
      <c r="I523" s="31" t="s">
        <v>1074</v>
      </c>
      <c r="J523" s="31">
        <v>16611188</v>
      </c>
      <c r="K523" s="28"/>
      <c r="L523" s="28"/>
      <c r="M523" s="31" t="s">
        <v>446</v>
      </c>
      <c r="N523" s="31" t="s">
        <v>66</v>
      </c>
      <c r="O523" s="31" t="s">
        <v>1</v>
      </c>
      <c r="P523" s="31" t="s">
        <v>28</v>
      </c>
      <c r="Q523" s="31">
        <v>7.89</v>
      </c>
      <c r="R523" s="3">
        <v>1066.22</v>
      </c>
      <c r="S523" s="3">
        <v>-375887735.49000001</v>
      </c>
    </row>
    <row r="524" spans="1:19" ht="10.95" customHeight="1" x14ac:dyDescent="0.3">
      <c r="A524" s="30">
        <v>45044</v>
      </c>
      <c r="B524" s="98"/>
      <c r="C524" s="99"/>
      <c r="D524" s="36">
        <v>45017</v>
      </c>
      <c r="E524" s="28"/>
      <c r="F524" s="31">
        <v>42</v>
      </c>
      <c r="G524" s="31" t="s">
        <v>30</v>
      </c>
      <c r="H524" s="31" t="s">
        <v>1057</v>
      </c>
      <c r="I524" s="31" t="s">
        <v>1075</v>
      </c>
      <c r="J524" s="31">
        <v>16611261</v>
      </c>
      <c r="K524" s="28"/>
      <c r="L524" s="28"/>
      <c r="M524" s="31" t="s">
        <v>111</v>
      </c>
      <c r="N524" s="31" t="s">
        <v>66</v>
      </c>
      <c r="O524" s="31" t="s">
        <v>1</v>
      </c>
      <c r="P524" s="31" t="s">
        <v>28</v>
      </c>
      <c r="Q524" s="3">
        <v>11654.3</v>
      </c>
      <c r="R524" s="3">
        <v>1574905.41</v>
      </c>
      <c r="S524" s="3">
        <v>-374312830.07999998</v>
      </c>
    </row>
    <row r="525" spans="1:19" ht="10.95" customHeight="1" x14ac:dyDescent="0.3">
      <c r="A525" s="30">
        <v>45044</v>
      </c>
      <c r="B525" s="98"/>
      <c r="C525" s="99"/>
      <c r="D525" s="36">
        <v>45017</v>
      </c>
      <c r="E525" s="28"/>
      <c r="F525" s="31">
        <v>42</v>
      </c>
      <c r="G525" s="31" t="s">
        <v>30</v>
      </c>
      <c r="H525" s="31" t="s">
        <v>1057</v>
      </c>
      <c r="I525" s="31" t="s">
        <v>1076</v>
      </c>
      <c r="J525" s="31">
        <v>16611256</v>
      </c>
      <c r="K525" s="28"/>
      <c r="L525" s="28"/>
      <c r="M525" s="31" t="s">
        <v>134</v>
      </c>
      <c r="N525" s="31" t="s">
        <v>66</v>
      </c>
      <c r="O525" s="31" t="s">
        <v>1</v>
      </c>
      <c r="P525" s="31" t="s">
        <v>28</v>
      </c>
      <c r="Q525" s="3">
        <v>7856.36</v>
      </c>
      <c r="R525" s="3">
        <v>1061670.27</v>
      </c>
      <c r="S525" s="3">
        <v>-373251159.81</v>
      </c>
    </row>
    <row r="526" spans="1:19" ht="10.95" customHeight="1" x14ac:dyDescent="0.3">
      <c r="A526" s="30">
        <v>45044</v>
      </c>
      <c r="B526" s="98"/>
      <c r="C526" s="99"/>
      <c r="D526" s="36">
        <v>45017</v>
      </c>
      <c r="E526" s="28"/>
      <c r="F526" s="31">
        <v>42</v>
      </c>
      <c r="G526" s="31" t="s">
        <v>30</v>
      </c>
      <c r="H526" s="31" t="s">
        <v>1057</v>
      </c>
      <c r="I526" s="31" t="s">
        <v>1061</v>
      </c>
      <c r="J526" s="31">
        <v>16611247</v>
      </c>
      <c r="K526" s="28"/>
      <c r="L526" s="28"/>
      <c r="M526" s="31" t="s">
        <v>135</v>
      </c>
      <c r="N526" s="31" t="s">
        <v>66</v>
      </c>
      <c r="O526" s="31" t="s">
        <v>1</v>
      </c>
      <c r="P526" s="31" t="s">
        <v>28</v>
      </c>
      <c r="Q526" s="3">
        <v>5613.68</v>
      </c>
      <c r="R526" s="3">
        <v>758605.41</v>
      </c>
      <c r="S526" s="3">
        <v>-372492554.39999998</v>
      </c>
    </row>
    <row r="527" spans="1:19" ht="10.95" customHeight="1" x14ac:dyDescent="0.3">
      <c r="A527" s="30">
        <v>45044</v>
      </c>
      <c r="B527" s="98"/>
      <c r="C527" s="99"/>
      <c r="D527" s="36">
        <v>45017</v>
      </c>
      <c r="E527" s="28"/>
      <c r="F527" s="31">
        <v>42</v>
      </c>
      <c r="G527" s="31" t="s">
        <v>30</v>
      </c>
      <c r="H527" s="31" t="s">
        <v>1057</v>
      </c>
      <c r="I527" s="31" t="s">
        <v>1077</v>
      </c>
      <c r="J527" s="31">
        <v>16611240</v>
      </c>
      <c r="K527" s="28"/>
      <c r="L527" s="28"/>
      <c r="M527" s="31" t="s">
        <v>70</v>
      </c>
      <c r="N527" s="31" t="s">
        <v>66</v>
      </c>
      <c r="O527" s="31" t="s">
        <v>1</v>
      </c>
      <c r="P527" s="31" t="s">
        <v>28</v>
      </c>
      <c r="Q527" s="3">
        <v>4387.3500000000004</v>
      </c>
      <c r="R527" s="3">
        <v>592885.14</v>
      </c>
      <c r="S527" s="3">
        <v>-371899669.25999999</v>
      </c>
    </row>
    <row r="528" spans="1:19" ht="10.95" customHeight="1" x14ac:dyDescent="0.3">
      <c r="A528" s="30">
        <v>45044</v>
      </c>
      <c r="B528" s="98"/>
      <c r="C528" s="99"/>
      <c r="D528" s="36">
        <v>45017</v>
      </c>
      <c r="E528" s="28"/>
      <c r="F528" s="31">
        <v>42</v>
      </c>
      <c r="G528" s="31" t="s">
        <v>30</v>
      </c>
      <c r="H528" s="31" t="s">
        <v>1057</v>
      </c>
      <c r="I528" s="31" t="s">
        <v>1058</v>
      </c>
      <c r="J528" s="31">
        <v>16611212</v>
      </c>
      <c r="K528" s="28"/>
      <c r="L528" s="28"/>
      <c r="M528" s="31" t="s">
        <v>135</v>
      </c>
      <c r="N528" s="31" t="s">
        <v>66</v>
      </c>
      <c r="O528" s="31" t="s">
        <v>1</v>
      </c>
      <c r="P528" s="31" t="s">
        <v>28</v>
      </c>
      <c r="Q528" s="3">
        <v>1009.57</v>
      </c>
      <c r="R528" s="3">
        <v>136428.38</v>
      </c>
      <c r="S528" s="3">
        <v>-371763240.88</v>
      </c>
    </row>
    <row r="529" spans="1:19" ht="10.95" customHeight="1" x14ac:dyDescent="0.3">
      <c r="A529" s="30">
        <v>45044</v>
      </c>
      <c r="B529" s="98"/>
      <c r="C529" s="99"/>
      <c r="D529" s="36">
        <v>45017</v>
      </c>
      <c r="E529" s="28"/>
      <c r="F529" s="31">
        <v>42</v>
      </c>
      <c r="G529" s="31" t="s">
        <v>32</v>
      </c>
      <c r="H529" s="31" t="s">
        <v>1059</v>
      </c>
      <c r="I529" s="31" t="s">
        <v>1063</v>
      </c>
      <c r="J529" s="31">
        <v>16611405</v>
      </c>
      <c r="K529" s="28"/>
      <c r="L529" s="28"/>
      <c r="M529" s="31" t="s">
        <v>330</v>
      </c>
      <c r="N529" s="31" t="s">
        <v>66</v>
      </c>
      <c r="O529" s="31" t="s">
        <v>1</v>
      </c>
      <c r="P529" s="31" t="s">
        <v>31</v>
      </c>
      <c r="Q529" s="3">
        <v>-46541.24</v>
      </c>
      <c r="R529" s="3">
        <v>-6289356.7599999998</v>
      </c>
      <c r="S529" s="3">
        <v>-378052597.63999999</v>
      </c>
    </row>
    <row r="530" spans="1:19" ht="10.95" customHeight="1" x14ac:dyDescent="0.3">
      <c r="A530" s="30">
        <v>45044</v>
      </c>
      <c r="B530" s="98"/>
      <c r="C530" s="99"/>
      <c r="D530" s="36">
        <v>45017</v>
      </c>
      <c r="E530" s="28"/>
      <c r="F530" s="31">
        <v>42</v>
      </c>
      <c r="G530" s="31" t="s">
        <v>32</v>
      </c>
      <c r="H530" s="31" t="s">
        <v>1059</v>
      </c>
      <c r="I530" s="31" t="s">
        <v>1064</v>
      </c>
      <c r="J530" s="31">
        <v>16611402</v>
      </c>
      <c r="K530" s="28"/>
      <c r="L530" s="28"/>
      <c r="M530" s="31" t="s">
        <v>12</v>
      </c>
      <c r="N530" s="31" t="s">
        <v>66</v>
      </c>
      <c r="O530" s="31" t="s">
        <v>1</v>
      </c>
      <c r="P530" s="31" t="s">
        <v>31</v>
      </c>
      <c r="Q530" s="3">
        <v>-20020.3</v>
      </c>
      <c r="R530" s="3">
        <v>-2705445.95</v>
      </c>
      <c r="S530" s="3">
        <v>-380758043.58999997</v>
      </c>
    </row>
    <row r="531" spans="1:19" ht="10.95" customHeight="1" x14ac:dyDescent="0.3">
      <c r="A531" s="30">
        <v>45044</v>
      </c>
      <c r="B531" s="98"/>
      <c r="C531" s="99"/>
      <c r="D531" s="36">
        <v>45017</v>
      </c>
      <c r="E531" s="28"/>
      <c r="F531" s="31">
        <v>42</v>
      </c>
      <c r="G531" s="31" t="s">
        <v>32</v>
      </c>
      <c r="H531" s="31" t="s">
        <v>1059</v>
      </c>
      <c r="I531" s="31" t="s">
        <v>1060</v>
      </c>
      <c r="J531" s="31">
        <v>16611407</v>
      </c>
      <c r="K531" s="28"/>
      <c r="L531" s="28"/>
      <c r="M531" s="31" t="s">
        <v>478</v>
      </c>
      <c r="N531" s="31" t="s">
        <v>66</v>
      </c>
      <c r="O531" s="31" t="s">
        <v>1</v>
      </c>
      <c r="P531" s="31" t="s">
        <v>31</v>
      </c>
      <c r="Q531" s="3">
        <v>-50142.34</v>
      </c>
      <c r="R531" s="3">
        <v>-6775991.8899999997</v>
      </c>
      <c r="S531" s="3">
        <v>-387534035.48000002</v>
      </c>
    </row>
    <row r="532" spans="1:19" ht="10.95" customHeight="1" x14ac:dyDescent="0.3">
      <c r="A532" s="30">
        <v>45044</v>
      </c>
      <c r="B532" s="98"/>
      <c r="C532" s="99"/>
      <c r="D532" s="36">
        <v>45017</v>
      </c>
      <c r="E532" s="28"/>
      <c r="F532" s="31">
        <v>42</v>
      </c>
      <c r="G532" s="31" t="s">
        <v>32</v>
      </c>
      <c r="H532" s="31" t="s">
        <v>1059</v>
      </c>
      <c r="I532" s="31" t="s">
        <v>1062</v>
      </c>
      <c r="J532" s="31">
        <v>16611406</v>
      </c>
      <c r="K532" s="28"/>
      <c r="L532" s="28"/>
      <c r="M532" s="31" t="s">
        <v>744</v>
      </c>
      <c r="N532" s="31" t="s">
        <v>66</v>
      </c>
      <c r="O532" s="31" t="s">
        <v>1</v>
      </c>
      <c r="P532" s="31" t="s">
        <v>31</v>
      </c>
      <c r="Q532" s="3">
        <v>-48341.77</v>
      </c>
      <c r="R532" s="3">
        <v>-6532671.6200000001</v>
      </c>
      <c r="S532" s="3">
        <v>-394066707.10000002</v>
      </c>
    </row>
    <row r="533" spans="1:19" ht="10.95" customHeight="1" x14ac:dyDescent="0.3">
      <c r="A533" s="30">
        <v>45046</v>
      </c>
      <c r="B533" s="100">
        <v>45029</v>
      </c>
      <c r="C533" s="101"/>
      <c r="D533" s="36">
        <v>45017</v>
      </c>
      <c r="E533" s="31" t="s">
        <v>62</v>
      </c>
      <c r="F533" s="31" t="s">
        <v>58</v>
      </c>
      <c r="G533" s="31" t="s">
        <v>327</v>
      </c>
      <c r="H533" s="31" t="s">
        <v>1091</v>
      </c>
      <c r="I533" s="31" t="s">
        <v>2214</v>
      </c>
      <c r="J533" s="31">
        <v>16633863</v>
      </c>
      <c r="K533" s="31" t="s">
        <v>2206</v>
      </c>
      <c r="L533" s="31" t="s">
        <v>1081</v>
      </c>
      <c r="M533" s="31" t="s">
        <v>1082</v>
      </c>
      <c r="N533" s="31" t="s">
        <v>57</v>
      </c>
      <c r="O533" s="31" t="s">
        <v>1</v>
      </c>
      <c r="P533" s="31" t="s">
        <v>31</v>
      </c>
      <c r="Q533" s="3">
        <v>-3689</v>
      </c>
      <c r="R533" s="3">
        <v>-490558.51</v>
      </c>
      <c r="S533" s="3">
        <v>-394557265.61000001</v>
      </c>
    </row>
    <row r="534" spans="1:19" ht="10.95" customHeight="1" x14ac:dyDescent="0.3">
      <c r="A534" s="30">
        <v>45046</v>
      </c>
      <c r="B534" s="100">
        <v>45029</v>
      </c>
      <c r="C534" s="101"/>
      <c r="D534" s="36">
        <v>45017</v>
      </c>
      <c r="E534" s="31" t="s">
        <v>62</v>
      </c>
      <c r="F534" s="31" t="s">
        <v>58</v>
      </c>
      <c r="G534" s="31" t="s">
        <v>327</v>
      </c>
      <c r="H534" s="31" t="s">
        <v>1091</v>
      </c>
      <c r="I534" s="31" t="s">
        <v>2214</v>
      </c>
      <c r="J534" s="31">
        <v>16633863</v>
      </c>
      <c r="K534" s="31" t="s">
        <v>2205</v>
      </c>
      <c r="L534" s="31" t="s">
        <v>1079</v>
      </c>
      <c r="M534" s="31" t="s">
        <v>1080</v>
      </c>
      <c r="N534" s="31" t="s">
        <v>57</v>
      </c>
      <c r="O534" s="31" t="s">
        <v>1</v>
      </c>
      <c r="P534" s="31" t="s">
        <v>31</v>
      </c>
      <c r="Q534" s="3">
        <v>-3234</v>
      </c>
      <c r="R534" s="3">
        <v>-430053.19</v>
      </c>
      <c r="S534" s="3">
        <v>-394987318.81</v>
      </c>
    </row>
    <row r="535" spans="1:19" ht="10.95" customHeight="1" x14ac:dyDescent="0.3">
      <c r="A535" s="30">
        <v>45046</v>
      </c>
      <c r="B535" s="100">
        <v>45033</v>
      </c>
      <c r="C535" s="101"/>
      <c r="D535" s="36">
        <v>45017</v>
      </c>
      <c r="E535" s="31" t="s">
        <v>1083</v>
      </c>
      <c r="F535" s="31" t="s">
        <v>58</v>
      </c>
      <c r="G535" s="31" t="s">
        <v>327</v>
      </c>
      <c r="H535" s="31" t="s">
        <v>1091</v>
      </c>
      <c r="I535" s="31" t="s">
        <v>2214</v>
      </c>
      <c r="J535" s="31">
        <v>16633863</v>
      </c>
      <c r="K535" s="31" t="s">
        <v>2208</v>
      </c>
      <c r="L535" s="31" t="s">
        <v>1084</v>
      </c>
      <c r="M535" s="31" t="s">
        <v>335</v>
      </c>
      <c r="N535" s="31" t="s">
        <v>57</v>
      </c>
      <c r="O535" s="31" t="s">
        <v>1</v>
      </c>
      <c r="P535" s="31" t="s">
        <v>31</v>
      </c>
      <c r="Q535" s="31">
        <v>-500</v>
      </c>
      <c r="R535" s="3">
        <v>-66844.92</v>
      </c>
      <c r="S535" s="3">
        <v>-395054163.73000002</v>
      </c>
    </row>
    <row r="536" spans="1:19" ht="15" customHeight="1" x14ac:dyDescent="0.3">
      <c r="A536" s="111">
        <v>45046</v>
      </c>
      <c r="B536" s="114">
        <v>45034</v>
      </c>
      <c r="C536" s="115"/>
      <c r="D536" s="120">
        <v>45017</v>
      </c>
      <c r="E536" s="102" t="s">
        <v>63</v>
      </c>
      <c r="F536" s="102" t="s">
        <v>60</v>
      </c>
      <c r="G536" s="102" t="s">
        <v>59</v>
      </c>
      <c r="H536" s="102" t="s">
        <v>1092</v>
      </c>
      <c r="I536" s="102" t="s">
        <v>2215</v>
      </c>
      <c r="J536" s="102">
        <v>16633865</v>
      </c>
      <c r="K536" s="33" t="s">
        <v>2210</v>
      </c>
      <c r="L536" s="102" t="s">
        <v>1086</v>
      </c>
      <c r="M536" s="108"/>
      <c r="N536" s="102" t="s">
        <v>57</v>
      </c>
      <c r="O536" s="102" t="s">
        <v>1</v>
      </c>
      <c r="P536" s="102" t="s">
        <v>28</v>
      </c>
      <c r="Q536" s="105">
        <v>42567.24</v>
      </c>
      <c r="R536" s="105">
        <v>5690807.4900000002</v>
      </c>
      <c r="S536" s="105">
        <v>-389363356.24000001</v>
      </c>
    </row>
    <row r="537" spans="1:19" ht="15" customHeight="1" x14ac:dyDescent="0.3">
      <c r="A537" s="112"/>
      <c r="B537" s="116"/>
      <c r="C537" s="117"/>
      <c r="D537" s="121"/>
      <c r="E537" s="103"/>
      <c r="F537" s="103"/>
      <c r="G537" s="103"/>
      <c r="H537" s="103"/>
      <c r="I537" s="103"/>
      <c r="J537" s="103"/>
      <c r="K537" s="35" t="s">
        <v>2211</v>
      </c>
      <c r="L537" s="103"/>
      <c r="M537" s="109"/>
      <c r="N537" s="103"/>
      <c r="O537" s="103"/>
      <c r="P537" s="103"/>
      <c r="Q537" s="106"/>
      <c r="R537" s="106"/>
      <c r="S537" s="106"/>
    </row>
    <row r="538" spans="1:19" ht="15" customHeight="1" x14ac:dyDescent="0.3">
      <c r="A538" s="113"/>
      <c r="B538" s="118"/>
      <c r="C538" s="119"/>
      <c r="D538" s="122"/>
      <c r="E538" s="104"/>
      <c r="F538" s="104"/>
      <c r="G538" s="104"/>
      <c r="H538" s="104"/>
      <c r="I538" s="104"/>
      <c r="J538" s="104"/>
      <c r="K538" s="34" t="s">
        <v>1087</v>
      </c>
      <c r="L538" s="104"/>
      <c r="M538" s="110"/>
      <c r="N538" s="104"/>
      <c r="O538" s="104"/>
      <c r="P538" s="104"/>
      <c r="Q538" s="107"/>
      <c r="R538" s="107"/>
      <c r="S538" s="107"/>
    </row>
    <row r="539" spans="1:19" ht="10.95" customHeight="1" x14ac:dyDescent="0.3">
      <c r="A539" s="30">
        <v>45046</v>
      </c>
      <c r="B539" s="100">
        <v>45046</v>
      </c>
      <c r="C539" s="101"/>
      <c r="D539" s="36">
        <v>45017</v>
      </c>
      <c r="E539" s="31" t="s">
        <v>1099</v>
      </c>
      <c r="F539" s="31" t="s">
        <v>60</v>
      </c>
      <c r="G539" s="31" t="s">
        <v>59</v>
      </c>
      <c r="H539" s="31" t="s">
        <v>1098</v>
      </c>
      <c r="I539" s="31" t="s">
        <v>2215</v>
      </c>
      <c r="J539" s="31">
        <v>16647554</v>
      </c>
      <c r="K539" s="31" t="s">
        <v>1097</v>
      </c>
      <c r="L539" s="31" t="s">
        <v>1096</v>
      </c>
      <c r="M539" s="28"/>
      <c r="N539" s="31" t="s">
        <v>57</v>
      </c>
      <c r="O539" s="31" t="s">
        <v>1</v>
      </c>
      <c r="P539" s="31" t="s">
        <v>31</v>
      </c>
      <c r="Q539" s="3">
        <v>-1182.05</v>
      </c>
      <c r="R539" s="3">
        <v>-160169.38</v>
      </c>
      <c r="S539" s="3">
        <v>-389523525.62</v>
      </c>
    </row>
    <row r="540" spans="1:19" ht="10.95" customHeight="1" x14ac:dyDescent="0.3">
      <c r="A540" s="30">
        <v>45046</v>
      </c>
      <c r="B540" s="98"/>
      <c r="C540" s="99"/>
      <c r="D540" s="36">
        <v>45017</v>
      </c>
      <c r="E540" s="28"/>
      <c r="F540" s="31" t="s">
        <v>841</v>
      </c>
      <c r="G540" s="31" t="s">
        <v>840</v>
      </c>
      <c r="H540" s="31" t="s">
        <v>1093</v>
      </c>
      <c r="I540" s="31" t="s">
        <v>2452</v>
      </c>
      <c r="J540" s="31">
        <v>16644887</v>
      </c>
      <c r="K540" s="31" t="s">
        <v>1094</v>
      </c>
      <c r="L540" s="31">
        <v>8371</v>
      </c>
      <c r="M540" s="28"/>
      <c r="N540" s="31" t="s">
        <v>57</v>
      </c>
      <c r="O540" s="31" t="s">
        <v>1</v>
      </c>
      <c r="P540" s="31" t="s">
        <v>28</v>
      </c>
      <c r="Q540" s="3">
        <v>250000</v>
      </c>
      <c r="R540" s="3">
        <v>33377837.120000001</v>
      </c>
      <c r="S540" s="3">
        <v>-356145688.5</v>
      </c>
    </row>
    <row r="541" spans="1:19" ht="10.95" customHeight="1" x14ac:dyDescent="0.3">
      <c r="A541" s="30">
        <v>45046</v>
      </c>
      <c r="B541" s="98"/>
      <c r="C541" s="99"/>
      <c r="D541" s="36">
        <v>45017</v>
      </c>
      <c r="E541" s="28"/>
      <c r="F541" s="31" t="s">
        <v>841</v>
      </c>
      <c r="G541" s="31" t="s">
        <v>840</v>
      </c>
      <c r="H541" s="31" t="s">
        <v>1093</v>
      </c>
      <c r="I541" s="31" t="s">
        <v>2452</v>
      </c>
      <c r="J541" s="31">
        <v>16644887</v>
      </c>
      <c r="K541" s="31" t="s">
        <v>1095</v>
      </c>
      <c r="L541" s="31">
        <v>8391</v>
      </c>
      <c r="M541" s="28"/>
      <c r="N541" s="31" t="s">
        <v>57</v>
      </c>
      <c r="O541" s="31" t="s">
        <v>1</v>
      </c>
      <c r="P541" s="31" t="s">
        <v>28</v>
      </c>
      <c r="Q541" s="3">
        <v>325000</v>
      </c>
      <c r="R541" s="3">
        <v>43624161.07</v>
      </c>
      <c r="S541" s="3">
        <v>-312521527.43000001</v>
      </c>
    </row>
    <row r="542" spans="1:19" ht="10.95" customHeight="1" x14ac:dyDescent="0.3">
      <c r="A542" s="30">
        <v>45049</v>
      </c>
      <c r="B542" s="98"/>
      <c r="C542" s="99"/>
      <c r="D542" s="36">
        <v>45047</v>
      </c>
      <c r="E542" s="28"/>
      <c r="F542" s="31">
        <v>42</v>
      </c>
      <c r="G542" s="31" t="s">
        <v>30</v>
      </c>
      <c r="H542" s="31" t="s">
        <v>1271</v>
      </c>
      <c r="I542" s="31" t="s">
        <v>1278</v>
      </c>
      <c r="J542" s="31">
        <v>16611250</v>
      </c>
      <c r="K542" s="28"/>
      <c r="L542" s="28"/>
      <c r="M542" s="31" t="s">
        <v>1277</v>
      </c>
      <c r="N542" s="31" t="s">
        <v>66</v>
      </c>
      <c r="O542" s="31" t="s">
        <v>1</v>
      </c>
      <c r="P542" s="31" t="s">
        <v>28</v>
      </c>
      <c r="Q542" s="3">
        <v>6832.98</v>
      </c>
      <c r="R542" s="3">
        <v>925878.05</v>
      </c>
      <c r="S542" s="3">
        <v>-311595649.38</v>
      </c>
    </row>
    <row r="543" spans="1:19" ht="10.95" customHeight="1" x14ac:dyDescent="0.3">
      <c r="A543" s="30">
        <v>45049</v>
      </c>
      <c r="B543" s="98"/>
      <c r="C543" s="99"/>
      <c r="D543" s="36">
        <v>45047</v>
      </c>
      <c r="E543" s="28"/>
      <c r="F543" s="31">
        <v>42</v>
      </c>
      <c r="G543" s="31" t="s">
        <v>30</v>
      </c>
      <c r="H543" s="31" t="s">
        <v>1276</v>
      </c>
      <c r="I543" s="31" t="s">
        <v>1275</v>
      </c>
      <c r="J543" s="31">
        <v>16611239</v>
      </c>
      <c r="K543" s="28"/>
      <c r="L543" s="28"/>
      <c r="M543" s="31" t="s">
        <v>12</v>
      </c>
      <c r="N543" s="31" t="s">
        <v>66</v>
      </c>
      <c r="O543" s="31" t="s">
        <v>1</v>
      </c>
      <c r="P543" s="31" t="s">
        <v>28</v>
      </c>
      <c r="Q543" s="3">
        <v>4330.83</v>
      </c>
      <c r="R543" s="3">
        <v>586833.32999999996</v>
      </c>
      <c r="S543" s="3">
        <v>-311008816.05000001</v>
      </c>
    </row>
    <row r="544" spans="1:19" ht="10.95" customHeight="1" x14ac:dyDescent="0.3">
      <c r="A544" s="30">
        <v>45049</v>
      </c>
      <c r="B544" s="98"/>
      <c r="C544" s="99"/>
      <c r="D544" s="36">
        <v>45047</v>
      </c>
      <c r="E544" s="28"/>
      <c r="F544" s="31">
        <v>42</v>
      </c>
      <c r="G544" s="31" t="s">
        <v>30</v>
      </c>
      <c r="H544" s="31" t="s">
        <v>1274</v>
      </c>
      <c r="I544" s="31" t="s">
        <v>1273</v>
      </c>
      <c r="J544" s="31">
        <v>16611223</v>
      </c>
      <c r="K544" s="28"/>
      <c r="L544" s="28"/>
      <c r="M544" s="31" t="s">
        <v>735</v>
      </c>
      <c r="N544" s="31" t="s">
        <v>66</v>
      </c>
      <c r="O544" s="31" t="s">
        <v>1</v>
      </c>
      <c r="P544" s="31" t="s">
        <v>28</v>
      </c>
      <c r="Q544" s="3">
        <v>1725</v>
      </c>
      <c r="R544" s="3">
        <v>233739.84</v>
      </c>
      <c r="S544" s="3">
        <v>-310775076.20999998</v>
      </c>
    </row>
    <row r="545" spans="1:19" ht="10.95" customHeight="1" x14ac:dyDescent="0.3">
      <c r="A545" s="30">
        <v>45049</v>
      </c>
      <c r="B545" s="98"/>
      <c r="C545" s="99"/>
      <c r="D545" s="36">
        <v>45047</v>
      </c>
      <c r="E545" s="28"/>
      <c r="F545" s="31">
        <v>42</v>
      </c>
      <c r="G545" s="31" t="s">
        <v>32</v>
      </c>
      <c r="H545" s="31" t="s">
        <v>1271</v>
      </c>
      <c r="I545" s="31" t="s">
        <v>1272</v>
      </c>
      <c r="J545" s="31">
        <v>16611376</v>
      </c>
      <c r="K545" s="28"/>
      <c r="L545" s="28"/>
      <c r="M545" s="31" t="s">
        <v>22</v>
      </c>
      <c r="N545" s="31" t="s">
        <v>66</v>
      </c>
      <c r="O545" s="31" t="s">
        <v>1</v>
      </c>
      <c r="P545" s="31" t="s">
        <v>31</v>
      </c>
      <c r="Q545" s="31">
        <v>-191.75</v>
      </c>
      <c r="R545" s="3">
        <v>-25982.38</v>
      </c>
      <c r="S545" s="3">
        <v>-310801058.58999997</v>
      </c>
    </row>
    <row r="546" spans="1:19" ht="10.95" customHeight="1" x14ac:dyDescent="0.3">
      <c r="A546" s="30">
        <v>45049</v>
      </c>
      <c r="B546" s="98"/>
      <c r="C546" s="99"/>
      <c r="D546" s="36">
        <v>45047</v>
      </c>
      <c r="E546" s="28"/>
      <c r="F546" s="31">
        <v>42</v>
      </c>
      <c r="G546" s="31" t="s">
        <v>32</v>
      </c>
      <c r="H546" s="31" t="s">
        <v>1271</v>
      </c>
      <c r="I546" s="31" t="s">
        <v>1270</v>
      </c>
      <c r="J546" s="31">
        <v>16611384</v>
      </c>
      <c r="K546" s="28"/>
      <c r="L546" s="28"/>
      <c r="M546" s="31" t="s">
        <v>17</v>
      </c>
      <c r="N546" s="31" t="s">
        <v>66</v>
      </c>
      <c r="O546" s="31" t="s">
        <v>1</v>
      </c>
      <c r="P546" s="31" t="s">
        <v>31</v>
      </c>
      <c r="Q546" s="3">
        <v>-1545.05</v>
      </c>
      <c r="R546" s="3">
        <v>-209356.37</v>
      </c>
      <c r="S546" s="3">
        <v>-311010414.95999998</v>
      </c>
    </row>
    <row r="547" spans="1:19" ht="10.95" customHeight="1" x14ac:dyDescent="0.3">
      <c r="A547" s="30">
        <v>45051</v>
      </c>
      <c r="B547" s="98"/>
      <c r="C547" s="99"/>
      <c r="D547" s="36">
        <v>45047</v>
      </c>
      <c r="E547" s="28"/>
      <c r="F547" s="31">
        <v>42</v>
      </c>
      <c r="G547" s="31" t="s">
        <v>30</v>
      </c>
      <c r="H547" s="31" t="s">
        <v>1267</v>
      </c>
      <c r="I547" s="31" t="s">
        <v>1269</v>
      </c>
      <c r="J547" s="31">
        <v>16611225</v>
      </c>
      <c r="K547" s="28"/>
      <c r="L547" s="28"/>
      <c r="M547" s="31" t="s">
        <v>140</v>
      </c>
      <c r="N547" s="31" t="s">
        <v>66</v>
      </c>
      <c r="O547" s="31" t="s">
        <v>1</v>
      </c>
      <c r="P547" s="31" t="s">
        <v>28</v>
      </c>
      <c r="Q547" s="3">
        <v>1933.61</v>
      </c>
      <c r="R547" s="3">
        <v>262362.28000000003</v>
      </c>
      <c r="S547" s="3">
        <v>-310748052.68000001</v>
      </c>
    </row>
    <row r="548" spans="1:19" ht="10.95" customHeight="1" x14ac:dyDescent="0.3">
      <c r="A548" s="30">
        <v>45051</v>
      </c>
      <c r="B548" s="98"/>
      <c r="C548" s="99"/>
      <c r="D548" s="36">
        <v>45047</v>
      </c>
      <c r="E548" s="28"/>
      <c r="F548" s="31">
        <v>42</v>
      </c>
      <c r="G548" s="31" t="s">
        <v>30</v>
      </c>
      <c r="H548" s="31" t="s">
        <v>1267</v>
      </c>
      <c r="I548" s="31" t="s">
        <v>1268</v>
      </c>
      <c r="J548" s="31">
        <v>16611254</v>
      </c>
      <c r="K548" s="28"/>
      <c r="L548" s="28"/>
      <c r="M548" s="31" t="s">
        <v>331</v>
      </c>
      <c r="N548" s="31" t="s">
        <v>66</v>
      </c>
      <c r="O548" s="31" t="s">
        <v>1</v>
      </c>
      <c r="P548" s="31" t="s">
        <v>28</v>
      </c>
      <c r="Q548" s="3">
        <v>7742.96</v>
      </c>
      <c r="R548" s="3">
        <v>1050605.1599999999</v>
      </c>
      <c r="S548" s="3">
        <v>-309697447.51999998</v>
      </c>
    </row>
    <row r="549" spans="1:19" ht="10.95" customHeight="1" x14ac:dyDescent="0.3">
      <c r="A549" s="30">
        <v>45051</v>
      </c>
      <c r="B549" s="98"/>
      <c r="C549" s="99"/>
      <c r="D549" s="36">
        <v>45047</v>
      </c>
      <c r="E549" s="28"/>
      <c r="F549" s="31">
        <v>42</v>
      </c>
      <c r="G549" s="31" t="s">
        <v>30</v>
      </c>
      <c r="H549" s="31" t="s">
        <v>1267</v>
      </c>
      <c r="I549" s="31" t="s">
        <v>1266</v>
      </c>
      <c r="J549" s="31">
        <v>16611282</v>
      </c>
      <c r="K549" s="28"/>
      <c r="L549" s="28"/>
      <c r="M549" s="31" t="s">
        <v>331</v>
      </c>
      <c r="N549" s="31" t="s">
        <v>66</v>
      </c>
      <c r="O549" s="31" t="s">
        <v>1</v>
      </c>
      <c r="P549" s="31" t="s">
        <v>28</v>
      </c>
      <c r="Q549" s="3">
        <v>82592.5</v>
      </c>
      <c r="R549" s="3">
        <v>11206580.73</v>
      </c>
      <c r="S549" s="3">
        <v>-298490866.79000002</v>
      </c>
    </row>
    <row r="550" spans="1:19" ht="10.95" customHeight="1" x14ac:dyDescent="0.3">
      <c r="A550" s="30">
        <v>45051</v>
      </c>
      <c r="B550" s="98"/>
      <c r="C550" s="99"/>
      <c r="D550" s="36">
        <v>45047</v>
      </c>
      <c r="E550" s="28"/>
      <c r="F550" s="31">
        <v>42</v>
      </c>
      <c r="G550" s="31" t="s">
        <v>30</v>
      </c>
      <c r="H550" s="31" t="s">
        <v>1265</v>
      </c>
      <c r="I550" s="31" t="s">
        <v>1264</v>
      </c>
      <c r="J550" s="31">
        <v>16611227</v>
      </c>
      <c r="K550" s="28"/>
      <c r="L550" s="28"/>
      <c r="M550" s="31" t="s">
        <v>331</v>
      </c>
      <c r="N550" s="31" t="s">
        <v>66</v>
      </c>
      <c r="O550" s="31" t="s">
        <v>1</v>
      </c>
      <c r="P550" s="31" t="s">
        <v>28</v>
      </c>
      <c r="Q550" s="3">
        <v>2167.2800000000002</v>
      </c>
      <c r="R550" s="3">
        <v>294067.84000000003</v>
      </c>
      <c r="S550" s="3">
        <v>-298196798.94999999</v>
      </c>
    </row>
    <row r="551" spans="1:19" ht="10.95" customHeight="1" x14ac:dyDescent="0.3">
      <c r="A551" s="30">
        <v>45051</v>
      </c>
      <c r="B551" s="98"/>
      <c r="C551" s="99"/>
      <c r="D551" s="36">
        <v>45047</v>
      </c>
      <c r="E551" s="28"/>
      <c r="F551" s="31">
        <v>42</v>
      </c>
      <c r="G551" s="31" t="s">
        <v>30</v>
      </c>
      <c r="H551" s="31" t="s">
        <v>1263</v>
      </c>
      <c r="I551" s="31" t="s">
        <v>1262</v>
      </c>
      <c r="J551" s="31">
        <v>16611236</v>
      </c>
      <c r="K551" s="28"/>
      <c r="L551" s="28"/>
      <c r="M551" s="31" t="s">
        <v>72</v>
      </c>
      <c r="N551" s="31" t="s">
        <v>66</v>
      </c>
      <c r="O551" s="31" t="s">
        <v>1</v>
      </c>
      <c r="P551" s="31" t="s">
        <v>28</v>
      </c>
      <c r="Q551" s="3">
        <v>3767.65</v>
      </c>
      <c r="R551" s="3">
        <v>511214.38</v>
      </c>
      <c r="S551" s="3">
        <v>-297685584.56999999</v>
      </c>
    </row>
    <row r="552" spans="1:19" ht="10.95" customHeight="1" x14ac:dyDescent="0.3">
      <c r="A552" s="30">
        <v>45055</v>
      </c>
      <c r="B552" s="98"/>
      <c r="C552" s="99"/>
      <c r="D552" s="36">
        <v>45047</v>
      </c>
      <c r="E552" s="28"/>
      <c r="F552" s="31">
        <v>42</v>
      </c>
      <c r="G552" s="31" t="s">
        <v>30</v>
      </c>
      <c r="H552" s="31" t="s">
        <v>1255</v>
      </c>
      <c r="I552" s="31" t="s">
        <v>1261</v>
      </c>
      <c r="J552" s="31">
        <v>16611255</v>
      </c>
      <c r="K552" s="28"/>
      <c r="L552" s="28"/>
      <c r="M552" s="31" t="s">
        <v>70</v>
      </c>
      <c r="N552" s="31" t="s">
        <v>66</v>
      </c>
      <c r="O552" s="31" t="s">
        <v>1</v>
      </c>
      <c r="P552" s="31" t="s">
        <v>28</v>
      </c>
      <c r="Q552" s="3">
        <v>7742.96</v>
      </c>
      <c r="R552" s="3">
        <v>1050605.1599999999</v>
      </c>
      <c r="S552" s="3">
        <v>-296634979.41000003</v>
      </c>
    </row>
    <row r="553" spans="1:19" ht="10.95" customHeight="1" x14ac:dyDescent="0.3">
      <c r="A553" s="30">
        <v>45055</v>
      </c>
      <c r="B553" s="98"/>
      <c r="C553" s="99"/>
      <c r="D553" s="36">
        <v>45047</v>
      </c>
      <c r="E553" s="28"/>
      <c r="F553" s="31">
        <v>42</v>
      </c>
      <c r="G553" s="31" t="s">
        <v>30</v>
      </c>
      <c r="H553" s="31" t="s">
        <v>1260</v>
      </c>
      <c r="I553" s="31" t="s">
        <v>1259</v>
      </c>
      <c r="J553" s="31">
        <v>16611266</v>
      </c>
      <c r="K553" s="28"/>
      <c r="L553" s="28"/>
      <c r="M553" s="31" t="s">
        <v>339</v>
      </c>
      <c r="N553" s="31" t="s">
        <v>66</v>
      </c>
      <c r="O553" s="31" t="s">
        <v>1</v>
      </c>
      <c r="P553" s="31" t="s">
        <v>28</v>
      </c>
      <c r="Q553" s="3">
        <v>13432</v>
      </c>
      <c r="R553" s="3">
        <v>1822523.74</v>
      </c>
      <c r="S553" s="3">
        <v>-294812455.67000002</v>
      </c>
    </row>
    <row r="554" spans="1:19" ht="10.95" customHeight="1" x14ac:dyDescent="0.3">
      <c r="A554" s="30">
        <v>45055</v>
      </c>
      <c r="B554" s="98"/>
      <c r="C554" s="99"/>
      <c r="D554" s="36">
        <v>45047</v>
      </c>
      <c r="E554" s="28"/>
      <c r="F554" s="31">
        <v>42</v>
      </c>
      <c r="G554" s="31" t="s">
        <v>30</v>
      </c>
      <c r="H554" s="31" t="s">
        <v>1258</v>
      </c>
      <c r="I554" s="31" t="s">
        <v>1257</v>
      </c>
      <c r="J554" s="31">
        <v>16611226</v>
      </c>
      <c r="K554" s="28"/>
      <c r="L554" s="28"/>
      <c r="M554" s="31" t="s">
        <v>1256</v>
      </c>
      <c r="N554" s="31" t="s">
        <v>66</v>
      </c>
      <c r="O554" s="31" t="s">
        <v>1</v>
      </c>
      <c r="P554" s="31" t="s">
        <v>28</v>
      </c>
      <c r="Q554" s="3">
        <v>1981.1</v>
      </c>
      <c r="R554" s="3">
        <v>268805.96999999997</v>
      </c>
      <c r="S554" s="3">
        <v>-294543649.69999999</v>
      </c>
    </row>
    <row r="555" spans="1:19" ht="10.95" customHeight="1" x14ac:dyDescent="0.3">
      <c r="A555" s="30">
        <v>45055</v>
      </c>
      <c r="B555" s="98"/>
      <c r="C555" s="99"/>
      <c r="D555" s="36">
        <v>45047</v>
      </c>
      <c r="E555" s="28"/>
      <c r="F555" s="31">
        <v>42</v>
      </c>
      <c r="G555" s="31" t="s">
        <v>30</v>
      </c>
      <c r="H555" s="31" t="s">
        <v>1255</v>
      </c>
      <c r="I555" s="31" t="s">
        <v>1254</v>
      </c>
      <c r="J555" s="31">
        <v>16611283</v>
      </c>
      <c r="K555" s="28"/>
      <c r="L555" s="28"/>
      <c r="M555" s="31" t="s">
        <v>70</v>
      </c>
      <c r="N555" s="31" t="s">
        <v>66</v>
      </c>
      <c r="O555" s="31" t="s">
        <v>1</v>
      </c>
      <c r="P555" s="31" t="s">
        <v>28</v>
      </c>
      <c r="Q555" s="3">
        <v>82592.5</v>
      </c>
      <c r="R555" s="3">
        <v>11206580.73</v>
      </c>
      <c r="S555" s="3">
        <v>-283337068.97000003</v>
      </c>
    </row>
    <row r="556" spans="1:19" ht="10.95" customHeight="1" x14ac:dyDescent="0.3">
      <c r="A556" s="30">
        <v>45055</v>
      </c>
      <c r="B556" s="98"/>
      <c r="C556" s="99"/>
      <c r="D556" s="36">
        <v>45047</v>
      </c>
      <c r="E556" s="28"/>
      <c r="F556" s="31">
        <v>42</v>
      </c>
      <c r="G556" s="31" t="s">
        <v>32</v>
      </c>
      <c r="H556" s="31" t="s">
        <v>1249</v>
      </c>
      <c r="I556" s="31" t="s">
        <v>1253</v>
      </c>
      <c r="J556" s="31">
        <v>16612895</v>
      </c>
      <c r="K556" s="28"/>
      <c r="L556" s="28"/>
      <c r="M556" s="31" t="s">
        <v>331</v>
      </c>
      <c r="N556" s="31" t="s">
        <v>66</v>
      </c>
      <c r="O556" s="31" t="s">
        <v>1</v>
      </c>
      <c r="P556" s="31" t="s">
        <v>31</v>
      </c>
      <c r="Q556" s="3">
        <v>-82592.5</v>
      </c>
      <c r="R556" s="3">
        <v>-11206580.73</v>
      </c>
      <c r="S556" s="3">
        <v>-294543649.69999999</v>
      </c>
    </row>
    <row r="557" spans="1:19" ht="10.95" customHeight="1" x14ac:dyDescent="0.3">
      <c r="A557" s="30">
        <v>45055</v>
      </c>
      <c r="B557" s="98"/>
      <c r="C557" s="99"/>
      <c r="D557" s="36">
        <v>45047</v>
      </c>
      <c r="E557" s="28"/>
      <c r="F557" s="31">
        <v>42</v>
      </c>
      <c r="G557" s="31" t="s">
        <v>32</v>
      </c>
      <c r="H557" s="31" t="s">
        <v>1249</v>
      </c>
      <c r="I557" s="31" t="s">
        <v>1252</v>
      </c>
      <c r="J557" s="31">
        <v>16612894</v>
      </c>
      <c r="K557" s="28"/>
      <c r="L557" s="28"/>
      <c r="M557" s="31" t="s">
        <v>331</v>
      </c>
      <c r="N557" s="31" t="s">
        <v>66</v>
      </c>
      <c r="O557" s="31" t="s">
        <v>1</v>
      </c>
      <c r="P557" s="31" t="s">
        <v>31</v>
      </c>
      <c r="Q557" s="3">
        <v>-7742.96</v>
      </c>
      <c r="R557" s="3">
        <v>-1050605.1599999999</v>
      </c>
      <c r="S557" s="3">
        <v>-295594254.86000001</v>
      </c>
    </row>
    <row r="558" spans="1:19" ht="10.95" customHeight="1" x14ac:dyDescent="0.3">
      <c r="A558" s="30">
        <v>45055</v>
      </c>
      <c r="B558" s="98"/>
      <c r="C558" s="99"/>
      <c r="D558" s="36">
        <v>45047</v>
      </c>
      <c r="E558" s="28"/>
      <c r="F558" s="31">
        <v>42</v>
      </c>
      <c r="G558" s="31" t="s">
        <v>30</v>
      </c>
      <c r="H558" s="31" t="s">
        <v>1251</v>
      </c>
      <c r="I558" s="31" t="s">
        <v>1250</v>
      </c>
      <c r="J558" s="31">
        <v>16611263</v>
      </c>
      <c r="K558" s="28"/>
      <c r="L558" s="28"/>
      <c r="M558" s="31" t="s">
        <v>110</v>
      </c>
      <c r="N558" s="31" t="s">
        <v>66</v>
      </c>
      <c r="O558" s="31" t="s">
        <v>1</v>
      </c>
      <c r="P558" s="31" t="s">
        <v>28</v>
      </c>
      <c r="Q558" s="3">
        <v>12701.5</v>
      </c>
      <c r="R558" s="3">
        <v>1723405.7</v>
      </c>
      <c r="S558" s="3">
        <v>-293870849.16000003</v>
      </c>
    </row>
    <row r="559" spans="1:19" ht="10.95" customHeight="1" x14ac:dyDescent="0.3">
      <c r="A559" s="30">
        <v>45056</v>
      </c>
      <c r="B559" s="98"/>
      <c r="C559" s="99"/>
      <c r="D559" s="36">
        <v>45047</v>
      </c>
      <c r="E559" s="28"/>
      <c r="F559" s="31">
        <v>42</v>
      </c>
      <c r="G559" s="31" t="s">
        <v>32</v>
      </c>
      <c r="H559" s="31" t="s">
        <v>1249</v>
      </c>
      <c r="I559" s="31" t="s">
        <v>1248</v>
      </c>
      <c r="J559" s="31">
        <v>16612893</v>
      </c>
      <c r="K559" s="28"/>
      <c r="L559" s="28"/>
      <c r="M559" s="31" t="s">
        <v>74</v>
      </c>
      <c r="N559" s="31" t="s">
        <v>66</v>
      </c>
      <c r="O559" s="31" t="s">
        <v>1</v>
      </c>
      <c r="P559" s="31" t="s">
        <v>31</v>
      </c>
      <c r="Q559" s="31">
        <v>-219.07</v>
      </c>
      <c r="R559" s="3">
        <v>-29684.28</v>
      </c>
      <c r="S559" s="3">
        <v>-293900533.44</v>
      </c>
    </row>
    <row r="560" spans="1:19" ht="10.95" customHeight="1" x14ac:dyDescent="0.3">
      <c r="A560" s="30">
        <v>45057</v>
      </c>
      <c r="B560" s="98"/>
      <c r="C560" s="99"/>
      <c r="D560" s="36">
        <v>45047</v>
      </c>
      <c r="E560" s="28"/>
      <c r="F560" s="31">
        <v>42</v>
      </c>
      <c r="G560" s="31" t="s">
        <v>30</v>
      </c>
      <c r="H560" s="31" t="s">
        <v>1237</v>
      </c>
      <c r="I560" s="31" t="s">
        <v>1247</v>
      </c>
      <c r="J560" s="31">
        <v>16612836</v>
      </c>
      <c r="K560" s="28"/>
      <c r="L560" s="28"/>
      <c r="M560" s="31" t="s">
        <v>67</v>
      </c>
      <c r="N560" s="31" t="s">
        <v>66</v>
      </c>
      <c r="O560" s="31" t="s">
        <v>1</v>
      </c>
      <c r="P560" s="31" t="s">
        <v>28</v>
      </c>
      <c r="Q560" s="3">
        <v>93832.35</v>
      </c>
      <c r="R560" s="3">
        <v>12748960.6</v>
      </c>
      <c r="S560" s="3">
        <v>-281151572.83999997</v>
      </c>
    </row>
    <row r="561" spans="1:19" ht="10.95" customHeight="1" x14ac:dyDescent="0.3">
      <c r="A561" s="30">
        <v>45057</v>
      </c>
      <c r="B561" s="98"/>
      <c r="C561" s="99"/>
      <c r="D561" s="36">
        <v>45047</v>
      </c>
      <c r="E561" s="28"/>
      <c r="F561" s="31">
        <v>42</v>
      </c>
      <c r="G561" s="31" t="s">
        <v>30</v>
      </c>
      <c r="H561" s="31" t="s">
        <v>1237</v>
      </c>
      <c r="I561" s="31" t="s">
        <v>1246</v>
      </c>
      <c r="J561" s="31">
        <v>16612837</v>
      </c>
      <c r="K561" s="28"/>
      <c r="L561" s="28"/>
      <c r="M561" s="31" t="s">
        <v>1245</v>
      </c>
      <c r="N561" s="31" t="s">
        <v>66</v>
      </c>
      <c r="O561" s="31" t="s">
        <v>1</v>
      </c>
      <c r="P561" s="31" t="s">
        <v>28</v>
      </c>
      <c r="Q561" s="3">
        <v>727464.68</v>
      </c>
      <c r="R561" s="3">
        <v>98840309.780000001</v>
      </c>
      <c r="S561" s="3">
        <v>-182311263.06</v>
      </c>
    </row>
    <row r="562" spans="1:19" ht="10.95" customHeight="1" x14ac:dyDescent="0.3">
      <c r="A562" s="30">
        <v>45057</v>
      </c>
      <c r="B562" s="98"/>
      <c r="C562" s="99"/>
      <c r="D562" s="36">
        <v>45047</v>
      </c>
      <c r="E562" s="28"/>
      <c r="F562" s="31">
        <v>42</v>
      </c>
      <c r="G562" s="31" t="s">
        <v>32</v>
      </c>
      <c r="H562" s="31" t="s">
        <v>1235</v>
      </c>
      <c r="I562" s="31" t="s">
        <v>1244</v>
      </c>
      <c r="J562" s="31">
        <v>16612857</v>
      </c>
      <c r="K562" s="28"/>
      <c r="L562" s="28"/>
      <c r="M562" s="31" t="s">
        <v>75</v>
      </c>
      <c r="N562" s="31" t="s">
        <v>66</v>
      </c>
      <c r="O562" s="31" t="s">
        <v>1</v>
      </c>
      <c r="P562" s="31" t="s">
        <v>31</v>
      </c>
      <c r="Q562" s="31">
        <v>-11.53</v>
      </c>
      <c r="R562" s="3">
        <v>-1566.58</v>
      </c>
      <c r="S562" s="3">
        <v>-182312829.63999999</v>
      </c>
    </row>
    <row r="563" spans="1:19" ht="10.95" customHeight="1" x14ac:dyDescent="0.3">
      <c r="A563" s="30">
        <v>45057</v>
      </c>
      <c r="B563" s="98"/>
      <c r="C563" s="99"/>
      <c r="D563" s="36">
        <v>45047</v>
      </c>
      <c r="E563" s="28"/>
      <c r="F563" s="31">
        <v>42</v>
      </c>
      <c r="G563" s="31" t="s">
        <v>32</v>
      </c>
      <c r="H563" s="31" t="s">
        <v>1243</v>
      </c>
      <c r="I563" s="31" t="s">
        <v>1242</v>
      </c>
      <c r="J563" s="31">
        <v>16613926</v>
      </c>
      <c r="K563" s="28"/>
      <c r="L563" s="28"/>
      <c r="M563" s="31" t="s">
        <v>110</v>
      </c>
      <c r="N563" s="31" t="s">
        <v>66</v>
      </c>
      <c r="O563" s="31" t="s">
        <v>1</v>
      </c>
      <c r="P563" s="31" t="s">
        <v>31</v>
      </c>
      <c r="Q563" s="3">
        <v>-10279.969999999999</v>
      </c>
      <c r="R563" s="3">
        <v>-1396735.05</v>
      </c>
      <c r="S563" s="3">
        <v>-183709564.69</v>
      </c>
    </row>
    <row r="564" spans="1:19" ht="10.95" customHeight="1" x14ac:dyDescent="0.3">
      <c r="A564" s="30">
        <v>45057</v>
      </c>
      <c r="B564" s="98"/>
      <c r="C564" s="99"/>
      <c r="D564" s="36">
        <v>45047</v>
      </c>
      <c r="E564" s="28"/>
      <c r="F564" s="31">
        <v>42</v>
      </c>
      <c r="G564" s="31" t="s">
        <v>32</v>
      </c>
      <c r="H564" s="31" t="s">
        <v>1235</v>
      </c>
      <c r="I564" s="31" t="s">
        <v>1241</v>
      </c>
      <c r="J564" s="31">
        <v>16612859</v>
      </c>
      <c r="K564" s="28"/>
      <c r="L564" s="28"/>
      <c r="M564" s="31" t="s">
        <v>74</v>
      </c>
      <c r="N564" s="31" t="s">
        <v>66</v>
      </c>
      <c r="O564" s="31" t="s">
        <v>1</v>
      </c>
      <c r="P564" s="31" t="s">
        <v>31</v>
      </c>
      <c r="Q564" s="31">
        <v>-211.71</v>
      </c>
      <c r="R564" s="3">
        <v>-28764.95</v>
      </c>
      <c r="S564" s="3">
        <v>-183738329.63999999</v>
      </c>
    </row>
    <row r="565" spans="1:19" ht="10.95" customHeight="1" x14ac:dyDescent="0.3">
      <c r="A565" s="30">
        <v>45057</v>
      </c>
      <c r="B565" s="98"/>
      <c r="C565" s="99"/>
      <c r="D565" s="36">
        <v>45047</v>
      </c>
      <c r="E565" s="28"/>
      <c r="F565" s="31">
        <v>42</v>
      </c>
      <c r="G565" s="31" t="s">
        <v>32</v>
      </c>
      <c r="H565" s="31" t="s">
        <v>1235</v>
      </c>
      <c r="I565" s="31" t="s">
        <v>1240</v>
      </c>
      <c r="J565" s="31">
        <v>16612862</v>
      </c>
      <c r="K565" s="28"/>
      <c r="L565" s="28"/>
      <c r="M565" s="31" t="s">
        <v>67</v>
      </c>
      <c r="N565" s="31" t="s">
        <v>66</v>
      </c>
      <c r="O565" s="31" t="s">
        <v>1</v>
      </c>
      <c r="P565" s="31" t="s">
        <v>31</v>
      </c>
      <c r="Q565" s="3">
        <v>-2389.9</v>
      </c>
      <c r="R565" s="3">
        <v>-324714.67</v>
      </c>
      <c r="S565" s="3">
        <v>-184063044.31</v>
      </c>
    </row>
    <row r="566" spans="1:19" ht="10.95" customHeight="1" x14ac:dyDescent="0.3">
      <c r="A566" s="30">
        <v>45057</v>
      </c>
      <c r="B566" s="98"/>
      <c r="C566" s="99"/>
      <c r="D566" s="36">
        <v>45047</v>
      </c>
      <c r="E566" s="28"/>
      <c r="F566" s="31">
        <v>42</v>
      </c>
      <c r="G566" s="31" t="s">
        <v>32</v>
      </c>
      <c r="H566" s="31" t="s">
        <v>1235</v>
      </c>
      <c r="I566" s="31" t="s">
        <v>1239</v>
      </c>
      <c r="J566" s="31">
        <v>16612861</v>
      </c>
      <c r="K566" s="28"/>
      <c r="L566" s="28"/>
      <c r="M566" s="31" t="s">
        <v>670</v>
      </c>
      <c r="N566" s="31" t="s">
        <v>66</v>
      </c>
      <c r="O566" s="31" t="s">
        <v>1</v>
      </c>
      <c r="P566" s="31" t="s">
        <v>31</v>
      </c>
      <c r="Q566" s="31">
        <v>-478.88</v>
      </c>
      <c r="R566" s="3">
        <v>-65065.22</v>
      </c>
      <c r="S566" s="3">
        <v>-184128109.53</v>
      </c>
    </row>
    <row r="567" spans="1:19" ht="10.95" customHeight="1" x14ac:dyDescent="0.3">
      <c r="A567" s="30">
        <v>45057</v>
      </c>
      <c r="B567" s="98"/>
      <c r="C567" s="99"/>
      <c r="D567" s="36">
        <v>45047</v>
      </c>
      <c r="E567" s="28"/>
      <c r="F567" s="31">
        <v>42</v>
      </c>
      <c r="G567" s="31" t="s">
        <v>32</v>
      </c>
      <c r="H567" s="31" t="s">
        <v>1235</v>
      </c>
      <c r="I567" s="31" t="s">
        <v>1238</v>
      </c>
      <c r="J567" s="31">
        <v>16612860</v>
      </c>
      <c r="K567" s="28"/>
      <c r="L567" s="28"/>
      <c r="M567" s="31" t="s">
        <v>857</v>
      </c>
      <c r="N567" s="31" t="s">
        <v>66</v>
      </c>
      <c r="O567" s="31" t="s">
        <v>1</v>
      </c>
      <c r="P567" s="31" t="s">
        <v>31</v>
      </c>
      <c r="Q567" s="31">
        <v>-255.04</v>
      </c>
      <c r="R567" s="3">
        <v>-34652.17</v>
      </c>
      <c r="S567" s="3">
        <v>-184162761.69999999</v>
      </c>
    </row>
    <row r="568" spans="1:19" ht="10.95" customHeight="1" x14ac:dyDescent="0.3">
      <c r="A568" s="30">
        <v>45057</v>
      </c>
      <c r="B568" s="98"/>
      <c r="C568" s="99"/>
      <c r="D568" s="36">
        <v>45047</v>
      </c>
      <c r="E568" s="28"/>
      <c r="F568" s="31">
        <v>42</v>
      </c>
      <c r="G568" s="31" t="s">
        <v>30</v>
      </c>
      <c r="H568" s="31" t="s">
        <v>1237</v>
      </c>
      <c r="I568" s="31" t="s">
        <v>1236</v>
      </c>
      <c r="J568" s="31">
        <v>16612835</v>
      </c>
      <c r="K568" s="28"/>
      <c r="L568" s="28"/>
      <c r="M568" s="31" t="s">
        <v>111</v>
      </c>
      <c r="N568" s="31" t="s">
        <v>66</v>
      </c>
      <c r="O568" s="31" t="s">
        <v>1</v>
      </c>
      <c r="P568" s="31" t="s">
        <v>28</v>
      </c>
      <c r="Q568" s="3">
        <v>4443.2700000000004</v>
      </c>
      <c r="R568" s="3">
        <v>603705.16</v>
      </c>
      <c r="S568" s="3">
        <v>-183559056.53999999</v>
      </c>
    </row>
    <row r="569" spans="1:19" ht="10.95" customHeight="1" x14ac:dyDescent="0.3">
      <c r="A569" s="30">
        <v>45057</v>
      </c>
      <c r="B569" s="98"/>
      <c r="C569" s="99"/>
      <c r="D569" s="36">
        <v>45047</v>
      </c>
      <c r="E569" s="28"/>
      <c r="F569" s="31">
        <v>42</v>
      </c>
      <c r="G569" s="31" t="s">
        <v>32</v>
      </c>
      <c r="H569" s="31" t="s">
        <v>1235</v>
      </c>
      <c r="I569" s="31" t="s">
        <v>1234</v>
      </c>
      <c r="J569" s="31">
        <v>16612858</v>
      </c>
      <c r="K569" s="28"/>
      <c r="L569" s="28"/>
      <c r="M569" s="31" t="s">
        <v>17</v>
      </c>
      <c r="N569" s="31" t="s">
        <v>66</v>
      </c>
      <c r="O569" s="31" t="s">
        <v>1</v>
      </c>
      <c r="P569" s="31" t="s">
        <v>31</v>
      </c>
      <c r="Q569" s="31">
        <v>-159.77000000000001</v>
      </c>
      <c r="R569" s="3">
        <v>-21707.88</v>
      </c>
      <c r="S569" s="3">
        <v>-183580764.41999999</v>
      </c>
    </row>
    <row r="570" spans="1:19" ht="10.95" customHeight="1" x14ac:dyDescent="0.3">
      <c r="A570" s="30">
        <v>45058</v>
      </c>
      <c r="B570" s="98"/>
      <c r="C570" s="99"/>
      <c r="D570" s="36">
        <v>45047</v>
      </c>
      <c r="E570" s="28"/>
      <c r="F570" s="31">
        <v>42</v>
      </c>
      <c r="G570" s="31" t="s">
        <v>30</v>
      </c>
      <c r="H570" s="31" t="s">
        <v>1233</v>
      </c>
      <c r="I570" s="31" t="s">
        <v>1232</v>
      </c>
      <c r="J570" s="31">
        <v>16613875</v>
      </c>
      <c r="K570" s="28"/>
      <c r="L570" s="28"/>
      <c r="M570" s="31" t="s">
        <v>388</v>
      </c>
      <c r="N570" s="31" t="s">
        <v>66</v>
      </c>
      <c r="O570" s="31" t="s">
        <v>1</v>
      </c>
      <c r="P570" s="31" t="s">
        <v>28</v>
      </c>
      <c r="Q570" s="3">
        <v>3249.5</v>
      </c>
      <c r="R570" s="3">
        <v>442711.17</v>
      </c>
      <c r="S570" s="3">
        <v>-183138053.25</v>
      </c>
    </row>
    <row r="571" spans="1:19" ht="10.95" customHeight="1" x14ac:dyDescent="0.3">
      <c r="A571" s="30">
        <v>45058</v>
      </c>
      <c r="B571" s="98"/>
      <c r="C571" s="99"/>
      <c r="D571" s="36">
        <v>45047</v>
      </c>
      <c r="E571" s="28"/>
      <c r="F571" s="31">
        <v>42</v>
      </c>
      <c r="G571" s="31" t="s">
        <v>30</v>
      </c>
      <c r="H571" s="31" t="s">
        <v>1231</v>
      </c>
      <c r="I571" s="31" t="s">
        <v>1230</v>
      </c>
      <c r="J571" s="31">
        <v>16613856</v>
      </c>
      <c r="K571" s="28"/>
      <c r="L571" s="28"/>
      <c r="M571" s="31" t="s">
        <v>74</v>
      </c>
      <c r="N571" s="31" t="s">
        <v>66</v>
      </c>
      <c r="O571" s="31" t="s">
        <v>1</v>
      </c>
      <c r="P571" s="31" t="s">
        <v>28</v>
      </c>
      <c r="Q571" s="3">
        <v>1006.65</v>
      </c>
      <c r="R571" s="3">
        <v>137145.78</v>
      </c>
      <c r="S571" s="3">
        <v>-183000907.47</v>
      </c>
    </row>
    <row r="572" spans="1:19" ht="10.95" customHeight="1" x14ac:dyDescent="0.3">
      <c r="A572" s="30">
        <v>45058</v>
      </c>
      <c r="B572" s="98"/>
      <c r="C572" s="99"/>
      <c r="D572" s="36">
        <v>45047</v>
      </c>
      <c r="E572" s="28"/>
      <c r="F572" s="31">
        <v>42</v>
      </c>
      <c r="G572" s="31" t="s">
        <v>30</v>
      </c>
      <c r="H572" s="31" t="s">
        <v>1229</v>
      </c>
      <c r="I572" s="31" t="s">
        <v>1228</v>
      </c>
      <c r="J572" s="31">
        <v>16613888</v>
      </c>
      <c r="K572" s="28"/>
      <c r="L572" s="28"/>
      <c r="M572" s="28"/>
      <c r="N572" s="31" t="s">
        <v>66</v>
      </c>
      <c r="O572" s="31" t="s">
        <v>1</v>
      </c>
      <c r="P572" s="31" t="s">
        <v>28</v>
      </c>
      <c r="Q572" s="3">
        <v>4830.6000000000004</v>
      </c>
      <c r="R572" s="3">
        <v>658119.89</v>
      </c>
      <c r="S572" s="3">
        <v>-182342787.58000001</v>
      </c>
    </row>
    <row r="573" spans="1:19" ht="10.95" customHeight="1" x14ac:dyDescent="0.3">
      <c r="A573" s="30">
        <v>45058</v>
      </c>
      <c r="B573" s="98"/>
      <c r="C573" s="99"/>
      <c r="D573" s="36">
        <v>45047</v>
      </c>
      <c r="E573" s="28"/>
      <c r="F573" s="31">
        <v>42</v>
      </c>
      <c r="G573" s="31" t="s">
        <v>32</v>
      </c>
      <c r="H573" s="31" t="s">
        <v>1201</v>
      </c>
      <c r="I573" s="31" t="s">
        <v>1227</v>
      </c>
      <c r="J573" s="31">
        <v>16659338</v>
      </c>
      <c r="K573" s="28"/>
      <c r="L573" s="28"/>
      <c r="M573" s="31" t="s">
        <v>670</v>
      </c>
      <c r="N573" s="31" t="s">
        <v>66</v>
      </c>
      <c r="O573" s="31" t="s">
        <v>1</v>
      </c>
      <c r="P573" s="31" t="s">
        <v>31</v>
      </c>
      <c r="Q573" s="31">
        <v>-59.32</v>
      </c>
      <c r="R573" s="3">
        <v>-8081.74</v>
      </c>
      <c r="S573" s="3">
        <v>-182350869.31999999</v>
      </c>
    </row>
    <row r="574" spans="1:19" ht="10.95" customHeight="1" x14ac:dyDescent="0.3">
      <c r="A574" s="30">
        <v>45058</v>
      </c>
      <c r="B574" s="98"/>
      <c r="C574" s="99"/>
      <c r="D574" s="36">
        <v>45047</v>
      </c>
      <c r="E574" s="28"/>
      <c r="F574" s="31">
        <v>42</v>
      </c>
      <c r="G574" s="31" t="s">
        <v>32</v>
      </c>
      <c r="H574" s="31" t="s">
        <v>1224</v>
      </c>
      <c r="I574" s="31" t="s">
        <v>1226</v>
      </c>
      <c r="J574" s="31">
        <v>16659229</v>
      </c>
      <c r="K574" s="28"/>
      <c r="L574" s="28"/>
      <c r="M574" s="31" t="s">
        <v>74</v>
      </c>
      <c r="N574" s="31" t="s">
        <v>68</v>
      </c>
      <c r="O574" s="31" t="s">
        <v>1</v>
      </c>
      <c r="P574" s="31" t="s">
        <v>31</v>
      </c>
      <c r="Q574" s="3">
        <v>-1006.65</v>
      </c>
      <c r="R574" s="3">
        <v>-137145.78</v>
      </c>
      <c r="S574" s="3">
        <v>-182488015.09999999</v>
      </c>
    </row>
    <row r="575" spans="1:19" ht="10.95" customHeight="1" x14ac:dyDescent="0.3">
      <c r="A575" s="30">
        <v>45058</v>
      </c>
      <c r="B575" s="98"/>
      <c r="C575" s="99"/>
      <c r="D575" s="36">
        <v>45047</v>
      </c>
      <c r="E575" s="28"/>
      <c r="F575" s="31">
        <v>42</v>
      </c>
      <c r="G575" s="31" t="s">
        <v>30</v>
      </c>
      <c r="H575" s="31" t="s">
        <v>1224</v>
      </c>
      <c r="I575" s="31" t="s">
        <v>1225</v>
      </c>
      <c r="J575" s="31">
        <v>16659203</v>
      </c>
      <c r="K575" s="28"/>
      <c r="L575" s="28"/>
      <c r="M575" s="31" t="s">
        <v>56</v>
      </c>
      <c r="N575" s="31" t="s">
        <v>66</v>
      </c>
      <c r="O575" s="31" t="s">
        <v>1</v>
      </c>
      <c r="P575" s="31" t="s">
        <v>28</v>
      </c>
      <c r="Q575" s="3">
        <v>10108</v>
      </c>
      <c r="R575" s="3">
        <v>1377111.72</v>
      </c>
      <c r="S575" s="3">
        <v>-181110903.38</v>
      </c>
    </row>
    <row r="576" spans="1:19" ht="10.95" customHeight="1" x14ac:dyDescent="0.3">
      <c r="A576" s="30">
        <v>45058</v>
      </c>
      <c r="B576" s="98"/>
      <c r="C576" s="99"/>
      <c r="D576" s="36">
        <v>45047</v>
      </c>
      <c r="E576" s="28"/>
      <c r="F576" s="31">
        <v>42</v>
      </c>
      <c r="G576" s="31" t="s">
        <v>30</v>
      </c>
      <c r="H576" s="31" t="s">
        <v>1224</v>
      </c>
      <c r="I576" s="31" t="s">
        <v>1223</v>
      </c>
      <c r="J576" s="31">
        <v>16659196</v>
      </c>
      <c r="K576" s="28"/>
      <c r="L576" s="28"/>
      <c r="M576" s="31" t="s">
        <v>56</v>
      </c>
      <c r="N576" s="31" t="s">
        <v>66</v>
      </c>
      <c r="O576" s="31" t="s">
        <v>1</v>
      </c>
      <c r="P576" s="31" t="s">
        <v>28</v>
      </c>
      <c r="Q576" s="3">
        <v>2262.14</v>
      </c>
      <c r="R576" s="3">
        <v>308193.46000000002</v>
      </c>
      <c r="S576" s="3">
        <v>-180802709.91999999</v>
      </c>
    </row>
    <row r="577" spans="1:19" ht="10.95" customHeight="1" x14ac:dyDescent="0.3">
      <c r="A577" s="30">
        <v>45058</v>
      </c>
      <c r="B577" s="98"/>
      <c r="C577" s="99"/>
      <c r="D577" s="36">
        <v>45047</v>
      </c>
      <c r="E577" s="28"/>
      <c r="F577" s="31">
        <v>42</v>
      </c>
      <c r="G577" s="31" t="s">
        <v>30</v>
      </c>
      <c r="H577" s="31" t="s">
        <v>1222</v>
      </c>
      <c r="I577" s="31" t="s">
        <v>1221</v>
      </c>
      <c r="J577" s="31">
        <v>16614132</v>
      </c>
      <c r="K577" s="28"/>
      <c r="L577" s="28"/>
      <c r="M577" s="31" t="s">
        <v>77</v>
      </c>
      <c r="N577" s="31" t="s">
        <v>68</v>
      </c>
      <c r="O577" s="31" t="s">
        <v>1</v>
      </c>
      <c r="P577" s="31" t="s">
        <v>28</v>
      </c>
      <c r="Q577" s="3">
        <v>16501</v>
      </c>
      <c r="R577" s="3">
        <v>2248092.64</v>
      </c>
      <c r="S577" s="3">
        <v>-178554617.28</v>
      </c>
    </row>
    <row r="578" spans="1:19" ht="10.95" customHeight="1" x14ac:dyDescent="0.3">
      <c r="A578" s="30">
        <v>45061</v>
      </c>
      <c r="B578" s="98"/>
      <c r="C578" s="99"/>
      <c r="D578" s="36">
        <v>45047</v>
      </c>
      <c r="E578" s="28"/>
      <c r="F578" s="31">
        <v>42</v>
      </c>
      <c r="G578" s="31" t="s">
        <v>30</v>
      </c>
      <c r="H578" s="31" t="s">
        <v>1219</v>
      </c>
      <c r="I578" s="31" t="s">
        <v>1220</v>
      </c>
      <c r="J578" s="31">
        <v>16659197</v>
      </c>
      <c r="K578" s="28"/>
      <c r="L578" s="28"/>
      <c r="M578" s="31" t="s">
        <v>142</v>
      </c>
      <c r="N578" s="31" t="s">
        <v>66</v>
      </c>
      <c r="O578" s="31" t="s">
        <v>1</v>
      </c>
      <c r="P578" s="31" t="s">
        <v>28</v>
      </c>
      <c r="Q578" s="3">
        <v>2727.88</v>
      </c>
      <c r="R578" s="3">
        <v>372661.2</v>
      </c>
      <c r="S578" s="3">
        <v>-178181956.08000001</v>
      </c>
    </row>
    <row r="579" spans="1:19" ht="10.95" customHeight="1" x14ac:dyDescent="0.3">
      <c r="A579" s="30">
        <v>45061</v>
      </c>
      <c r="B579" s="98"/>
      <c r="C579" s="99"/>
      <c r="D579" s="36">
        <v>45047</v>
      </c>
      <c r="E579" s="28"/>
      <c r="F579" s="31">
        <v>42</v>
      </c>
      <c r="G579" s="31" t="s">
        <v>30</v>
      </c>
      <c r="H579" s="31" t="s">
        <v>1219</v>
      </c>
      <c r="I579" s="31" t="s">
        <v>1218</v>
      </c>
      <c r="J579" s="31">
        <v>16659201</v>
      </c>
      <c r="K579" s="28"/>
      <c r="L579" s="28"/>
      <c r="M579" s="31" t="s">
        <v>1217</v>
      </c>
      <c r="N579" s="31" t="s">
        <v>66</v>
      </c>
      <c r="O579" s="31" t="s">
        <v>1</v>
      </c>
      <c r="P579" s="31" t="s">
        <v>28</v>
      </c>
      <c r="Q579" s="3">
        <v>8380.7800000000007</v>
      </c>
      <c r="R579" s="3">
        <v>1144915.3</v>
      </c>
      <c r="S579" s="3">
        <v>-177037040.78</v>
      </c>
    </row>
    <row r="580" spans="1:19" ht="10.95" customHeight="1" x14ac:dyDescent="0.3">
      <c r="A580" s="30">
        <v>45062</v>
      </c>
      <c r="B580" s="98"/>
      <c r="C580" s="99"/>
      <c r="D580" s="36">
        <v>45047</v>
      </c>
      <c r="E580" s="28"/>
      <c r="F580" s="31">
        <v>42</v>
      </c>
      <c r="G580" s="31" t="s">
        <v>30</v>
      </c>
      <c r="H580" s="31" t="s">
        <v>1214</v>
      </c>
      <c r="I580" s="31" t="s">
        <v>1216</v>
      </c>
      <c r="J580" s="31">
        <v>16659222</v>
      </c>
      <c r="K580" s="28"/>
      <c r="L580" s="28"/>
      <c r="M580" s="31" t="s">
        <v>1215</v>
      </c>
      <c r="N580" s="31" t="s">
        <v>68</v>
      </c>
      <c r="O580" s="31" t="s">
        <v>1</v>
      </c>
      <c r="P580" s="31" t="s">
        <v>28</v>
      </c>
      <c r="Q580" s="3">
        <v>9520.74</v>
      </c>
      <c r="R580" s="3">
        <v>1295338.78</v>
      </c>
      <c r="S580" s="3">
        <v>-175741702</v>
      </c>
    </row>
    <row r="581" spans="1:19" ht="10.95" customHeight="1" x14ac:dyDescent="0.3">
      <c r="A581" s="30">
        <v>45062</v>
      </c>
      <c r="B581" s="98"/>
      <c r="C581" s="99"/>
      <c r="D581" s="36">
        <v>45047</v>
      </c>
      <c r="E581" s="28"/>
      <c r="F581" s="31">
        <v>42</v>
      </c>
      <c r="G581" s="31" t="s">
        <v>30</v>
      </c>
      <c r="H581" s="31" t="s">
        <v>1214</v>
      </c>
      <c r="I581" s="31" t="s">
        <v>1213</v>
      </c>
      <c r="J581" s="31">
        <v>16659199</v>
      </c>
      <c r="K581" s="28"/>
      <c r="L581" s="28"/>
      <c r="M581" s="31" t="s">
        <v>71</v>
      </c>
      <c r="N581" s="31" t="s">
        <v>66</v>
      </c>
      <c r="O581" s="31" t="s">
        <v>1</v>
      </c>
      <c r="P581" s="31" t="s">
        <v>28</v>
      </c>
      <c r="Q581" s="3">
        <v>4040.67</v>
      </c>
      <c r="R581" s="3">
        <v>549751.02</v>
      </c>
      <c r="S581" s="3">
        <v>-175191950.97999999</v>
      </c>
    </row>
    <row r="582" spans="1:19" ht="10.95" customHeight="1" x14ac:dyDescent="0.3">
      <c r="A582" s="30">
        <v>45062</v>
      </c>
      <c r="B582" s="98"/>
      <c r="C582" s="99"/>
      <c r="D582" s="36">
        <v>45047</v>
      </c>
      <c r="E582" s="28"/>
      <c r="F582" s="31">
        <v>42</v>
      </c>
      <c r="G582" s="31" t="s">
        <v>30</v>
      </c>
      <c r="H582" s="31" t="s">
        <v>1211</v>
      </c>
      <c r="I582" s="31" t="s">
        <v>1212</v>
      </c>
      <c r="J582" s="31">
        <v>16659202</v>
      </c>
      <c r="K582" s="28"/>
      <c r="L582" s="28"/>
      <c r="M582" s="31" t="s">
        <v>357</v>
      </c>
      <c r="N582" s="31" t="s">
        <v>66</v>
      </c>
      <c r="O582" s="31" t="s">
        <v>1</v>
      </c>
      <c r="P582" s="31" t="s">
        <v>28</v>
      </c>
      <c r="Q582" s="3">
        <v>9169.75</v>
      </c>
      <c r="R582" s="3">
        <v>1247585.03</v>
      </c>
      <c r="S582" s="3">
        <v>-173944365.94999999</v>
      </c>
    </row>
    <row r="583" spans="1:19" ht="10.95" customHeight="1" x14ac:dyDescent="0.3">
      <c r="A583" s="30">
        <v>45062</v>
      </c>
      <c r="B583" s="98"/>
      <c r="C583" s="99"/>
      <c r="D583" s="36">
        <v>45047</v>
      </c>
      <c r="E583" s="28"/>
      <c r="F583" s="31">
        <v>42</v>
      </c>
      <c r="G583" s="31" t="s">
        <v>30</v>
      </c>
      <c r="H583" s="31" t="s">
        <v>1211</v>
      </c>
      <c r="I583" s="31" t="s">
        <v>1210</v>
      </c>
      <c r="J583" s="31">
        <v>16659223</v>
      </c>
      <c r="K583" s="28"/>
      <c r="L583" s="28"/>
      <c r="M583" s="31" t="s">
        <v>171</v>
      </c>
      <c r="N583" s="31" t="s">
        <v>68</v>
      </c>
      <c r="O583" s="31" t="s">
        <v>1</v>
      </c>
      <c r="P583" s="31" t="s">
        <v>28</v>
      </c>
      <c r="Q583" s="3">
        <v>16664.79</v>
      </c>
      <c r="R583" s="3">
        <v>2267318.37</v>
      </c>
      <c r="S583" s="3">
        <v>-171677047.58000001</v>
      </c>
    </row>
    <row r="584" spans="1:19" ht="10.95" customHeight="1" x14ac:dyDescent="0.3">
      <c r="A584" s="30">
        <v>45063</v>
      </c>
      <c r="B584" s="98"/>
      <c r="C584" s="99"/>
      <c r="D584" s="36">
        <v>45047</v>
      </c>
      <c r="E584" s="28"/>
      <c r="F584" s="31">
        <v>42</v>
      </c>
      <c r="G584" s="31" t="s">
        <v>30</v>
      </c>
      <c r="H584" s="31" t="s">
        <v>1208</v>
      </c>
      <c r="I584" s="31" t="s">
        <v>1209</v>
      </c>
      <c r="J584" s="31">
        <v>16659198</v>
      </c>
      <c r="K584" s="28"/>
      <c r="L584" s="28"/>
      <c r="M584" s="31" t="s">
        <v>70</v>
      </c>
      <c r="N584" s="31" t="s">
        <v>66</v>
      </c>
      <c r="O584" s="31" t="s">
        <v>1</v>
      </c>
      <c r="P584" s="31" t="s">
        <v>28</v>
      </c>
      <c r="Q584" s="3">
        <v>3498.07</v>
      </c>
      <c r="R584" s="3">
        <v>477226.47</v>
      </c>
      <c r="S584" s="3">
        <v>-171199821.11000001</v>
      </c>
    </row>
    <row r="585" spans="1:19" ht="10.95" customHeight="1" x14ac:dyDescent="0.3">
      <c r="A585" s="30">
        <v>45063</v>
      </c>
      <c r="B585" s="98"/>
      <c r="C585" s="99"/>
      <c r="D585" s="36">
        <v>45047</v>
      </c>
      <c r="E585" s="28"/>
      <c r="F585" s="31">
        <v>42</v>
      </c>
      <c r="G585" s="31" t="s">
        <v>30</v>
      </c>
      <c r="H585" s="31" t="s">
        <v>1208</v>
      </c>
      <c r="I585" s="31" t="s">
        <v>1207</v>
      </c>
      <c r="J585" s="31">
        <v>16659200</v>
      </c>
      <c r="K585" s="28"/>
      <c r="L585" s="28"/>
      <c r="M585" s="31" t="s">
        <v>462</v>
      </c>
      <c r="N585" s="31" t="s">
        <v>66</v>
      </c>
      <c r="O585" s="31" t="s">
        <v>1</v>
      </c>
      <c r="P585" s="31" t="s">
        <v>28</v>
      </c>
      <c r="Q585" s="3">
        <v>5235.07</v>
      </c>
      <c r="R585" s="3">
        <v>714197.82</v>
      </c>
      <c r="S585" s="3">
        <v>-170485623.28999999</v>
      </c>
    </row>
    <row r="586" spans="1:19" ht="10.95" customHeight="1" x14ac:dyDescent="0.3">
      <c r="A586" s="30">
        <v>45063</v>
      </c>
      <c r="B586" s="98"/>
      <c r="C586" s="99"/>
      <c r="D586" s="36">
        <v>45047</v>
      </c>
      <c r="E586" s="28"/>
      <c r="F586" s="31">
        <v>42</v>
      </c>
      <c r="G586" s="31" t="s">
        <v>30</v>
      </c>
      <c r="H586" s="31" t="s">
        <v>1206</v>
      </c>
      <c r="I586" s="31" t="s">
        <v>1205</v>
      </c>
      <c r="J586" s="31">
        <v>16659204</v>
      </c>
      <c r="K586" s="28"/>
      <c r="L586" s="28"/>
      <c r="M586" s="31" t="s">
        <v>627</v>
      </c>
      <c r="N586" s="31" t="s">
        <v>66</v>
      </c>
      <c r="O586" s="31" t="s">
        <v>1</v>
      </c>
      <c r="P586" s="31" t="s">
        <v>28</v>
      </c>
      <c r="Q586" s="3">
        <v>21485.4</v>
      </c>
      <c r="R586" s="3">
        <v>2931159.62</v>
      </c>
      <c r="S586" s="3">
        <v>-167554463.66999999</v>
      </c>
    </row>
    <row r="587" spans="1:19" ht="10.95" customHeight="1" x14ac:dyDescent="0.3">
      <c r="A587" s="30">
        <v>45063</v>
      </c>
      <c r="B587" s="98"/>
      <c r="C587" s="99"/>
      <c r="D587" s="36">
        <v>45047</v>
      </c>
      <c r="E587" s="28"/>
      <c r="F587" s="31">
        <v>42</v>
      </c>
      <c r="G587" s="31" t="s">
        <v>32</v>
      </c>
      <c r="H587" s="31" t="s">
        <v>1201</v>
      </c>
      <c r="I587" s="31" t="s">
        <v>1204</v>
      </c>
      <c r="J587" s="31">
        <v>16659339</v>
      </c>
      <c r="K587" s="28"/>
      <c r="L587" s="28"/>
      <c r="M587" s="31" t="s">
        <v>67</v>
      </c>
      <c r="N587" s="31" t="s">
        <v>66</v>
      </c>
      <c r="O587" s="31" t="s">
        <v>1</v>
      </c>
      <c r="P587" s="31" t="s">
        <v>31</v>
      </c>
      <c r="Q587" s="3">
        <v>-207591.67</v>
      </c>
      <c r="R587" s="3">
        <v>-28320828.100000001</v>
      </c>
      <c r="S587" s="3">
        <v>-195875291.77000001</v>
      </c>
    </row>
    <row r="588" spans="1:19" ht="10.95" customHeight="1" x14ac:dyDescent="0.3">
      <c r="A588" s="30">
        <v>45064</v>
      </c>
      <c r="B588" s="98"/>
      <c r="C588" s="99"/>
      <c r="D588" s="36">
        <v>45047</v>
      </c>
      <c r="E588" s="28"/>
      <c r="F588" s="31">
        <v>42</v>
      </c>
      <c r="G588" s="31" t="s">
        <v>30</v>
      </c>
      <c r="H588" s="31" t="s">
        <v>1203</v>
      </c>
      <c r="I588" s="31" t="s">
        <v>1202</v>
      </c>
      <c r="J588" s="31">
        <v>16668862</v>
      </c>
      <c r="K588" s="28"/>
      <c r="L588" s="28"/>
      <c r="M588" s="31" t="s">
        <v>56</v>
      </c>
      <c r="N588" s="31" t="s">
        <v>64</v>
      </c>
      <c r="O588" s="31" t="s">
        <v>1</v>
      </c>
      <c r="P588" s="31" t="s">
        <v>28</v>
      </c>
      <c r="Q588" s="3">
        <v>14585.95</v>
      </c>
      <c r="R588" s="3">
        <v>1989897.68</v>
      </c>
      <c r="S588" s="3">
        <v>-193885394.09</v>
      </c>
    </row>
    <row r="589" spans="1:19" ht="10.95" customHeight="1" x14ac:dyDescent="0.3">
      <c r="A589" s="30">
        <v>45064</v>
      </c>
      <c r="B589" s="98"/>
      <c r="C589" s="99"/>
      <c r="D589" s="36">
        <v>45047</v>
      </c>
      <c r="E589" s="28"/>
      <c r="F589" s="31">
        <v>42</v>
      </c>
      <c r="G589" s="31" t="s">
        <v>30</v>
      </c>
      <c r="H589" s="31" t="s">
        <v>1201</v>
      </c>
      <c r="I589" s="31" t="s">
        <v>1200</v>
      </c>
      <c r="J589" s="31">
        <v>16659337</v>
      </c>
      <c r="K589" s="28"/>
      <c r="L589" s="28"/>
      <c r="M589" s="31" t="s">
        <v>694</v>
      </c>
      <c r="N589" s="31" t="s">
        <v>66</v>
      </c>
      <c r="O589" s="31" t="s">
        <v>1</v>
      </c>
      <c r="P589" s="31" t="s">
        <v>28</v>
      </c>
      <c r="Q589" s="31">
        <v>92.19</v>
      </c>
      <c r="R589" s="3">
        <v>12577.08</v>
      </c>
      <c r="S589" s="3">
        <v>-193872817.00999999</v>
      </c>
    </row>
    <row r="590" spans="1:19" ht="10.95" customHeight="1" x14ac:dyDescent="0.3">
      <c r="A590" s="30">
        <v>45064</v>
      </c>
      <c r="B590" s="98"/>
      <c r="C590" s="99"/>
      <c r="D590" s="36">
        <v>45047</v>
      </c>
      <c r="E590" s="28"/>
      <c r="F590" s="31">
        <v>42</v>
      </c>
      <c r="G590" s="31" t="s">
        <v>30</v>
      </c>
      <c r="H590" s="31" t="s">
        <v>1197</v>
      </c>
      <c r="I590" s="31" t="s">
        <v>1199</v>
      </c>
      <c r="J590" s="31">
        <v>16668871</v>
      </c>
      <c r="K590" s="28"/>
      <c r="L590" s="28"/>
      <c r="M590" s="31" t="s">
        <v>71</v>
      </c>
      <c r="N590" s="31" t="s">
        <v>66</v>
      </c>
      <c r="O590" s="31" t="s">
        <v>1</v>
      </c>
      <c r="P590" s="31" t="s">
        <v>28</v>
      </c>
      <c r="Q590" s="3">
        <v>2646.99</v>
      </c>
      <c r="R590" s="3">
        <v>361117.33</v>
      </c>
      <c r="S590" s="3">
        <v>-193511699.68000001</v>
      </c>
    </row>
    <row r="591" spans="1:19" ht="10.95" customHeight="1" x14ac:dyDescent="0.3">
      <c r="A591" s="30">
        <v>45064</v>
      </c>
      <c r="B591" s="98"/>
      <c r="C591" s="99"/>
      <c r="D591" s="36">
        <v>45047</v>
      </c>
      <c r="E591" s="28"/>
      <c r="F591" s="31">
        <v>42</v>
      </c>
      <c r="G591" s="31" t="s">
        <v>30</v>
      </c>
      <c r="H591" s="31" t="s">
        <v>1197</v>
      </c>
      <c r="I591" s="31" t="s">
        <v>1198</v>
      </c>
      <c r="J591" s="31">
        <v>16668873</v>
      </c>
      <c r="K591" s="28"/>
      <c r="L591" s="28"/>
      <c r="M591" s="31" t="s">
        <v>2453</v>
      </c>
      <c r="N591" s="31" t="s">
        <v>66</v>
      </c>
      <c r="O591" s="31" t="s">
        <v>1</v>
      </c>
      <c r="P591" s="31" t="s">
        <v>28</v>
      </c>
      <c r="Q591" s="3">
        <v>28892.98</v>
      </c>
      <c r="R591" s="3">
        <v>3941743.52</v>
      </c>
      <c r="S591" s="3">
        <v>-189569956.16</v>
      </c>
    </row>
    <row r="592" spans="1:19" ht="10.95" customHeight="1" x14ac:dyDescent="0.3">
      <c r="A592" s="30">
        <v>45064</v>
      </c>
      <c r="B592" s="98"/>
      <c r="C592" s="99"/>
      <c r="D592" s="36">
        <v>45047</v>
      </c>
      <c r="E592" s="28"/>
      <c r="F592" s="31">
        <v>42</v>
      </c>
      <c r="G592" s="31" t="s">
        <v>30</v>
      </c>
      <c r="H592" s="31" t="s">
        <v>1197</v>
      </c>
      <c r="I592" s="31" t="s">
        <v>1196</v>
      </c>
      <c r="J592" s="31">
        <v>16668872</v>
      </c>
      <c r="K592" s="28"/>
      <c r="L592" s="28"/>
      <c r="M592" s="31" t="s">
        <v>1195</v>
      </c>
      <c r="N592" s="31" t="s">
        <v>66</v>
      </c>
      <c r="O592" s="31" t="s">
        <v>1</v>
      </c>
      <c r="P592" s="31" t="s">
        <v>28</v>
      </c>
      <c r="Q592" s="3">
        <v>10086.86</v>
      </c>
      <c r="R592" s="3">
        <v>1376106.41</v>
      </c>
      <c r="S592" s="3">
        <v>-188193849.75</v>
      </c>
    </row>
    <row r="593" spans="1:19" ht="10.95" customHeight="1" x14ac:dyDescent="0.3">
      <c r="A593" s="30">
        <v>45065</v>
      </c>
      <c r="B593" s="98"/>
      <c r="C593" s="99"/>
      <c r="D593" s="36">
        <v>45047</v>
      </c>
      <c r="E593" s="28"/>
      <c r="F593" s="31">
        <v>42</v>
      </c>
      <c r="G593" s="31" t="s">
        <v>32</v>
      </c>
      <c r="H593" s="31" t="s">
        <v>1194</v>
      </c>
      <c r="I593" s="31" t="s">
        <v>1193</v>
      </c>
      <c r="J593" s="31">
        <v>16671477</v>
      </c>
      <c r="K593" s="28"/>
      <c r="L593" s="28"/>
      <c r="M593" s="31" t="s">
        <v>67</v>
      </c>
      <c r="N593" s="31" t="s">
        <v>66</v>
      </c>
      <c r="O593" s="31" t="s">
        <v>1</v>
      </c>
      <c r="P593" s="31" t="s">
        <v>31</v>
      </c>
      <c r="Q593" s="3">
        <v>-1099.83</v>
      </c>
      <c r="R593" s="3">
        <v>-150250</v>
      </c>
      <c r="S593" s="3">
        <v>-188344099.75</v>
      </c>
    </row>
    <row r="594" spans="1:19" ht="10.95" customHeight="1" x14ac:dyDescent="0.3">
      <c r="A594" s="30">
        <v>45068</v>
      </c>
      <c r="B594" s="98"/>
      <c r="C594" s="99"/>
      <c r="D594" s="36">
        <v>45047</v>
      </c>
      <c r="E594" s="28"/>
      <c r="F594" s="31">
        <v>42</v>
      </c>
      <c r="G594" s="31" t="s">
        <v>32</v>
      </c>
      <c r="H594" s="31" t="s">
        <v>1192</v>
      </c>
      <c r="I594" s="31" t="s">
        <v>1191</v>
      </c>
      <c r="J594" s="31">
        <v>16671106</v>
      </c>
      <c r="K594" s="28"/>
      <c r="L594" s="28"/>
      <c r="M594" s="31" t="s">
        <v>8</v>
      </c>
      <c r="N594" s="31" t="s">
        <v>68</v>
      </c>
      <c r="O594" s="31" t="s">
        <v>1</v>
      </c>
      <c r="P594" s="31" t="s">
        <v>31</v>
      </c>
      <c r="Q594" s="3">
        <v>-328375.37</v>
      </c>
      <c r="R594" s="3">
        <v>-44921391.25</v>
      </c>
      <c r="S594" s="3">
        <v>-233265491</v>
      </c>
    </row>
    <row r="595" spans="1:19" ht="10.95" customHeight="1" x14ac:dyDescent="0.3">
      <c r="A595" s="30">
        <v>45068</v>
      </c>
      <c r="B595" s="98"/>
      <c r="C595" s="99"/>
      <c r="D595" s="36">
        <v>45047</v>
      </c>
      <c r="E595" s="28"/>
      <c r="F595" s="31">
        <v>42</v>
      </c>
      <c r="G595" s="31" t="s">
        <v>30</v>
      </c>
      <c r="H595" s="31" t="s">
        <v>1190</v>
      </c>
      <c r="I595" s="31" t="s">
        <v>1189</v>
      </c>
      <c r="J595" s="31">
        <v>16671035</v>
      </c>
      <c r="K595" s="28"/>
      <c r="L595" s="28"/>
      <c r="M595" s="31" t="s">
        <v>8</v>
      </c>
      <c r="N595" s="31" t="s">
        <v>66</v>
      </c>
      <c r="O595" s="31" t="s">
        <v>1</v>
      </c>
      <c r="P595" s="31" t="s">
        <v>28</v>
      </c>
      <c r="Q595" s="3">
        <v>328375.37</v>
      </c>
      <c r="R595" s="3">
        <v>44921391.25</v>
      </c>
      <c r="S595" s="3">
        <v>-188344099.75</v>
      </c>
    </row>
    <row r="596" spans="1:19" ht="10.95" customHeight="1" x14ac:dyDescent="0.3">
      <c r="A596" s="30">
        <v>45069</v>
      </c>
      <c r="B596" s="98"/>
      <c r="C596" s="99"/>
      <c r="D596" s="36">
        <v>45047</v>
      </c>
      <c r="E596" s="28"/>
      <c r="F596" s="31">
        <v>42</v>
      </c>
      <c r="G596" s="31" t="s">
        <v>30</v>
      </c>
      <c r="H596" s="31" t="s">
        <v>1180</v>
      </c>
      <c r="I596" s="31" t="s">
        <v>1188</v>
      </c>
      <c r="J596" s="31">
        <v>16671328</v>
      </c>
      <c r="K596" s="28"/>
      <c r="L596" s="28"/>
      <c r="M596" s="31" t="s">
        <v>12</v>
      </c>
      <c r="N596" s="31" t="s">
        <v>66</v>
      </c>
      <c r="O596" s="31" t="s">
        <v>1</v>
      </c>
      <c r="P596" s="31" t="s">
        <v>28</v>
      </c>
      <c r="Q596" s="3">
        <v>38386.53</v>
      </c>
      <c r="R596" s="3">
        <v>5251235.29</v>
      </c>
      <c r="S596" s="3">
        <v>-183092864.46000001</v>
      </c>
    </row>
    <row r="597" spans="1:19" ht="10.95" customHeight="1" x14ac:dyDescent="0.3">
      <c r="A597" s="30">
        <v>45069</v>
      </c>
      <c r="B597" s="98"/>
      <c r="C597" s="99"/>
      <c r="D597" s="36">
        <v>45047</v>
      </c>
      <c r="E597" s="28"/>
      <c r="F597" s="31">
        <v>42</v>
      </c>
      <c r="G597" s="31" t="s">
        <v>30</v>
      </c>
      <c r="H597" s="31" t="s">
        <v>1180</v>
      </c>
      <c r="I597" s="31" t="s">
        <v>1187</v>
      </c>
      <c r="J597" s="31">
        <v>16671325</v>
      </c>
      <c r="K597" s="28"/>
      <c r="L597" s="28"/>
      <c r="M597" s="31" t="s">
        <v>1186</v>
      </c>
      <c r="N597" s="31" t="s">
        <v>66</v>
      </c>
      <c r="O597" s="31" t="s">
        <v>1</v>
      </c>
      <c r="P597" s="31" t="s">
        <v>28</v>
      </c>
      <c r="Q597" s="3">
        <v>4753.79</v>
      </c>
      <c r="R597" s="3">
        <v>650313.27</v>
      </c>
      <c r="S597" s="3">
        <v>-182442551.19</v>
      </c>
    </row>
    <row r="598" spans="1:19" ht="10.95" customHeight="1" x14ac:dyDescent="0.3">
      <c r="A598" s="30">
        <v>45069</v>
      </c>
      <c r="B598" s="98"/>
      <c r="C598" s="99"/>
      <c r="D598" s="36">
        <v>45047</v>
      </c>
      <c r="E598" s="28"/>
      <c r="F598" s="31">
        <v>42</v>
      </c>
      <c r="G598" s="31" t="s">
        <v>30</v>
      </c>
      <c r="H598" s="31" t="s">
        <v>1180</v>
      </c>
      <c r="I598" s="31" t="s">
        <v>1185</v>
      </c>
      <c r="J598" s="31">
        <v>16671326</v>
      </c>
      <c r="K598" s="28"/>
      <c r="L598" s="28"/>
      <c r="M598" s="31" t="s">
        <v>331</v>
      </c>
      <c r="N598" s="31" t="s">
        <v>66</v>
      </c>
      <c r="O598" s="31" t="s">
        <v>1</v>
      </c>
      <c r="P598" s="31" t="s">
        <v>28</v>
      </c>
      <c r="Q598" s="3">
        <v>8913.82</v>
      </c>
      <c r="R598" s="3">
        <v>1219400.82</v>
      </c>
      <c r="S598" s="3">
        <v>-181223150.37</v>
      </c>
    </row>
    <row r="599" spans="1:19" ht="10.95" customHeight="1" x14ac:dyDescent="0.3">
      <c r="A599" s="30">
        <v>45069</v>
      </c>
      <c r="B599" s="98"/>
      <c r="C599" s="99"/>
      <c r="D599" s="36">
        <v>45047</v>
      </c>
      <c r="E599" s="28"/>
      <c r="F599" s="31">
        <v>42</v>
      </c>
      <c r="G599" s="31" t="s">
        <v>30</v>
      </c>
      <c r="H599" s="31" t="s">
        <v>1178</v>
      </c>
      <c r="I599" s="31" t="s">
        <v>1184</v>
      </c>
      <c r="J599" s="31">
        <v>16671371</v>
      </c>
      <c r="K599" s="28"/>
      <c r="L599" s="28"/>
      <c r="M599" s="31" t="s">
        <v>446</v>
      </c>
      <c r="N599" s="31" t="s">
        <v>66</v>
      </c>
      <c r="O599" s="31" t="s">
        <v>1</v>
      </c>
      <c r="P599" s="31" t="s">
        <v>28</v>
      </c>
      <c r="Q599" s="31">
        <v>8.1999999999999993</v>
      </c>
      <c r="R599" s="3">
        <v>1121.75</v>
      </c>
      <c r="S599" s="3">
        <v>-181222028.62</v>
      </c>
    </row>
    <row r="600" spans="1:19" ht="10.95" customHeight="1" x14ac:dyDescent="0.3">
      <c r="A600" s="30">
        <v>45069</v>
      </c>
      <c r="B600" s="98"/>
      <c r="C600" s="99"/>
      <c r="D600" s="36">
        <v>45047</v>
      </c>
      <c r="E600" s="28"/>
      <c r="F600" s="31">
        <v>42</v>
      </c>
      <c r="G600" s="31" t="s">
        <v>30</v>
      </c>
      <c r="H600" s="31" t="s">
        <v>1183</v>
      </c>
      <c r="I600" s="31" t="s">
        <v>1182</v>
      </c>
      <c r="J600" s="31">
        <v>16699483</v>
      </c>
      <c r="K600" s="28"/>
      <c r="L600" s="28"/>
      <c r="M600" s="31" t="s">
        <v>1181</v>
      </c>
      <c r="N600" s="31" t="s">
        <v>66</v>
      </c>
      <c r="O600" s="31" t="s">
        <v>1</v>
      </c>
      <c r="P600" s="31" t="s">
        <v>28</v>
      </c>
      <c r="Q600" s="3">
        <v>1338.5</v>
      </c>
      <c r="R600" s="3">
        <v>183105.34</v>
      </c>
      <c r="S600" s="3">
        <v>-181038923.28</v>
      </c>
    </row>
    <row r="601" spans="1:19" ht="10.95" customHeight="1" x14ac:dyDescent="0.3">
      <c r="A601" s="30">
        <v>45069</v>
      </c>
      <c r="B601" s="98"/>
      <c r="C601" s="99"/>
      <c r="D601" s="36">
        <v>45047</v>
      </c>
      <c r="E601" s="28"/>
      <c r="F601" s="31">
        <v>42</v>
      </c>
      <c r="G601" s="31" t="s">
        <v>30</v>
      </c>
      <c r="H601" s="31" t="s">
        <v>1180</v>
      </c>
      <c r="I601" s="31" t="s">
        <v>1179</v>
      </c>
      <c r="J601" s="31">
        <v>16671324</v>
      </c>
      <c r="K601" s="28"/>
      <c r="L601" s="28"/>
      <c r="M601" s="31" t="s">
        <v>331</v>
      </c>
      <c r="N601" s="31" t="s">
        <v>66</v>
      </c>
      <c r="O601" s="31" t="s">
        <v>1</v>
      </c>
      <c r="P601" s="31" t="s">
        <v>28</v>
      </c>
      <c r="Q601" s="31">
        <v>737.28</v>
      </c>
      <c r="R601" s="3">
        <v>100859.1</v>
      </c>
      <c r="S601" s="3">
        <v>-180938064.18000001</v>
      </c>
    </row>
    <row r="602" spans="1:19" ht="10.95" customHeight="1" x14ac:dyDescent="0.3">
      <c r="A602" s="30">
        <v>45069</v>
      </c>
      <c r="B602" s="98"/>
      <c r="C602" s="99"/>
      <c r="D602" s="36">
        <v>45047</v>
      </c>
      <c r="E602" s="28"/>
      <c r="F602" s="31">
        <v>42</v>
      </c>
      <c r="G602" s="31" t="s">
        <v>30</v>
      </c>
      <c r="H602" s="31" t="s">
        <v>1178</v>
      </c>
      <c r="I602" s="31" t="s">
        <v>1177</v>
      </c>
      <c r="J602" s="31">
        <v>16671372</v>
      </c>
      <c r="K602" s="28"/>
      <c r="L602" s="28"/>
      <c r="M602" s="31" t="s">
        <v>446</v>
      </c>
      <c r="N602" s="31" t="s">
        <v>66</v>
      </c>
      <c r="O602" s="31" t="s">
        <v>1</v>
      </c>
      <c r="P602" s="31" t="s">
        <v>28</v>
      </c>
      <c r="Q602" s="3">
        <v>13281.62</v>
      </c>
      <c r="R602" s="3">
        <v>1816911.08</v>
      </c>
      <c r="S602" s="3">
        <v>-179121153.09999999</v>
      </c>
    </row>
    <row r="603" spans="1:19" ht="10.95" customHeight="1" x14ac:dyDescent="0.3">
      <c r="A603" s="30">
        <v>45070</v>
      </c>
      <c r="B603" s="98"/>
      <c r="C603" s="99"/>
      <c r="D603" s="36">
        <v>45047</v>
      </c>
      <c r="E603" s="28"/>
      <c r="F603" s="31">
        <v>42</v>
      </c>
      <c r="G603" s="31" t="s">
        <v>30</v>
      </c>
      <c r="H603" s="31" t="s">
        <v>1169</v>
      </c>
      <c r="I603" s="31" t="s">
        <v>1176</v>
      </c>
      <c r="J603" s="31">
        <v>16671571</v>
      </c>
      <c r="K603" s="28"/>
      <c r="L603" s="28"/>
      <c r="M603" s="31" t="s">
        <v>67</v>
      </c>
      <c r="N603" s="31" t="s">
        <v>68</v>
      </c>
      <c r="O603" s="31" t="s">
        <v>1</v>
      </c>
      <c r="P603" s="31" t="s">
        <v>28</v>
      </c>
      <c r="Q603" s="31">
        <v>38.229999999999997</v>
      </c>
      <c r="R603" s="3">
        <v>5244.17</v>
      </c>
      <c r="S603" s="3">
        <v>-179115908.93000001</v>
      </c>
    </row>
    <row r="604" spans="1:19" ht="10.95" customHeight="1" x14ac:dyDescent="0.3">
      <c r="A604" s="30">
        <v>45070</v>
      </c>
      <c r="B604" s="98"/>
      <c r="C604" s="99"/>
      <c r="D604" s="36">
        <v>45047</v>
      </c>
      <c r="E604" s="28"/>
      <c r="F604" s="31">
        <v>42</v>
      </c>
      <c r="G604" s="31" t="s">
        <v>30</v>
      </c>
      <c r="H604" s="31" t="s">
        <v>1169</v>
      </c>
      <c r="I604" s="31" t="s">
        <v>1175</v>
      </c>
      <c r="J604" s="31">
        <v>16671572</v>
      </c>
      <c r="K604" s="28"/>
      <c r="L604" s="28"/>
      <c r="M604" s="31" t="s">
        <v>22</v>
      </c>
      <c r="N604" s="31" t="s">
        <v>68</v>
      </c>
      <c r="O604" s="31" t="s">
        <v>1</v>
      </c>
      <c r="P604" s="31" t="s">
        <v>28</v>
      </c>
      <c r="Q604" s="31">
        <v>235.18</v>
      </c>
      <c r="R604" s="3">
        <v>32260.63</v>
      </c>
      <c r="S604" s="3">
        <v>-179083648.30000001</v>
      </c>
    </row>
    <row r="605" spans="1:19" ht="10.95" customHeight="1" x14ac:dyDescent="0.3">
      <c r="A605" s="30">
        <v>45070</v>
      </c>
      <c r="B605" s="98"/>
      <c r="C605" s="99"/>
      <c r="D605" s="36">
        <v>45047</v>
      </c>
      <c r="E605" s="28"/>
      <c r="F605" s="31">
        <v>42</v>
      </c>
      <c r="G605" s="31" t="s">
        <v>30</v>
      </c>
      <c r="H605" s="31" t="s">
        <v>1173</v>
      </c>
      <c r="I605" s="31" t="s">
        <v>1174</v>
      </c>
      <c r="J605" s="31">
        <v>16671589</v>
      </c>
      <c r="K605" s="28"/>
      <c r="L605" s="28"/>
      <c r="M605" s="31" t="s">
        <v>56</v>
      </c>
      <c r="N605" s="31" t="s">
        <v>66</v>
      </c>
      <c r="O605" s="31" t="s">
        <v>1</v>
      </c>
      <c r="P605" s="31" t="s">
        <v>28</v>
      </c>
      <c r="Q605" s="31">
        <v>200.76</v>
      </c>
      <c r="R605" s="3">
        <v>27539.09</v>
      </c>
      <c r="S605" s="3">
        <v>-179056109.21000001</v>
      </c>
    </row>
    <row r="606" spans="1:19" ht="10.95" customHeight="1" x14ac:dyDescent="0.3">
      <c r="A606" s="30">
        <v>45070</v>
      </c>
      <c r="B606" s="98"/>
      <c r="C606" s="99"/>
      <c r="D606" s="36">
        <v>45047</v>
      </c>
      <c r="E606" s="28"/>
      <c r="F606" s="31">
        <v>42</v>
      </c>
      <c r="G606" s="31" t="s">
        <v>30</v>
      </c>
      <c r="H606" s="31" t="s">
        <v>1173</v>
      </c>
      <c r="I606" s="31" t="s">
        <v>1172</v>
      </c>
      <c r="J606" s="31">
        <v>16671590</v>
      </c>
      <c r="K606" s="28"/>
      <c r="L606" s="28"/>
      <c r="M606" s="31" t="s">
        <v>2400</v>
      </c>
      <c r="N606" s="31" t="s">
        <v>66</v>
      </c>
      <c r="O606" s="31" t="s">
        <v>1</v>
      </c>
      <c r="P606" s="31" t="s">
        <v>28</v>
      </c>
      <c r="Q606" s="31">
        <v>496</v>
      </c>
      <c r="R606" s="3">
        <v>68038.41</v>
      </c>
      <c r="S606" s="3">
        <v>-178988070.80000001</v>
      </c>
    </row>
    <row r="607" spans="1:19" ht="10.95" customHeight="1" x14ac:dyDescent="0.3">
      <c r="A607" s="30">
        <v>45070</v>
      </c>
      <c r="B607" s="98"/>
      <c r="C607" s="99"/>
      <c r="D607" s="36">
        <v>45047</v>
      </c>
      <c r="E607" s="28"/>
      <c r="F607" s="31">
        <v>42</v>
      </c>
      <c r="G607" s="31" t="s">
        <v>30</v>
      </c>
      <c r="H607" s="31" t="s">
        <v>1169</v>
      </c>
      <c r="I607" s="31" t="s">
        <v>1171</v>
      </c>
      <c r="J607" s="31">
        <v>16671566</v>
      </c>
      <c r="K607" s="28"/>
      <c r="L607" s="28"/>
      <c r="M607" s="31" t="s">
        <v>2454</v>
      </c>
      <c r="N607" s="31" t="s">
        <v>64</v>
      </c>
      <c r="O607" s="31" t="s">
        <v>1</v>
      </c>
      <c r="P607" s="31" t="s">
        <v>28</v>
      </c>
      <c r="Q607" s="3">
        <v>25942.5</v>
      </c>
      <c r="R607" s="3">
        <v>3558641.98</v>
      </c>
      <c r="S607" s="3">
        <v>-175429428.81999999</v>
      </c>
    </row>
    <row r="608" spans="1:19" ht="10.95" customHeight="1" x14ac:dyDescent="0.3">
      <c r="A608" s="30">
        <v>45070</v>
      </c>
      <c r="B608" s="98"/>
      <c r="C608" s="99"/>
      <c r="D608" s="36">
        <v>45047</v>
      </c>
      <c r="E608" s="28"/>
      <c r="F608" s="31">
        <v>42</v>
      </c>
      <c r="G608" s="31" t="s">
        <v>30</v>
      </c>
      <c r="H608" s="31" t="s">
        <v>1169</v>
      </c>
      <c r="I608" s="31" t="s">
        <v>1170</v>
      </c>
      <c r="J608" s="31">
        <v>16671569</v>
      </c>
      <c r="K608" s="28"/>
      <c r="L608" s="28"/>
      <c r="M608" s="31" t="s">
        <v>22</v>
      </c>
      <c r="N608" s="31" t="s">
        <v>66</v>
      </c>
      <c r="O608" s="31" t="s">
        <v>1</v>
      </c>
      <c r="P608" s="31" t="s">
        <v>28</v>
      </c>
      <c r="Q608" s="3">
        <v>1788.75</v>
      </c>
      <c r="R608" s="3">
        <v>245370.37</v>
      </c>
      <c r="S608" s="3">
        <v>-175184058.44999999</v>
      </c>
    </row>
    <row r="609" spans="1:19" ht="10.95" customHeight="1" x14ac:dyDescent="0.3">
      <c r="A609" s="30">
        <v>45070</v>
      </c>
      <c r="B609" s="98"/>
      <c r="C609" s="99"/>
      <c r="D609" s="36">
        <v>45047</v>
      </c>
      <c r="E609" s="28"/>
      <c r="F609" s="31">
        <v>42</v>
      </c>
      <c r="G609" s="31" t="s">
        <v>30</v>
      </c>
      <c r="H609" s="31" t="s">
        <v>1169</v>
      </c>
      <c r="I609" s="31" t="s">
        <v>1168</v>
      </c>
      <c r="J609" s="31">
        <v>16671570</v>
      </c>
      <c r="K609" s="28"/>
      <c r="L609" s="28"/>
      <c r="M609" s="31" t="s">
        <v>67</v>
      </c>
      <c r="N609" s="31" t="s">
        <v>66</v>
      </c>
      <c r="O609" s="31" t="s">
        <v>1</v>
      </c>
      <c r="P609" s="31" t="s">
        <v>28</v>
      </c>
      <c r="Q609" s="3">
        <v>105421.48</v>
      </c>
      <c r="R609" s="3">
        <v>14461108.369999999</v>
      </c>
      <c r="S609" s="3">
        <v>-160722950.08000001</v>
      </c>
    </row>
    <row r="610" spans="1:19" ht="10.95" customHeight="1" x14ac:dyDescent="0.3">
      <c r="A610" s="30">
        <v>45071</v>
      </c>
      <c r="B610" s="98"/>
      <c r="C610" s="99"/>
      <c r="D610" s="36">
        <v>45047</v>
      </c>
      <c r="E610" s="28"/>
      <c r="F610" s="31">
        <v>42</v>
      </c>
      <c r="G610" s="31" t="s">
        <v>30</v>
      </c>
      <c r="H610" s="31" t="s">
        <v>1165</v>
      </c>
      <c r="I610" s="31" t="s">
        <v>1167</v>
      </c>
      <c r="J610" s="31">
        <v>16671875</v>
      </c>
      <c r="K610" s="28"/>
      <c r="L610" s="28"/>
      <c r="M610" s="31" t="s">
        <v>2398</v>
      </c>
      <c r="N610" s="31" t="s">
        <v>66</v>
      </c>
      <c r="O610" s="31" t="s">
        <v>1</v>
      </c>
      <c r="P610" s="31" t="s">
        <v>28</v>
      </c>
      <c r="Q610" s="3">
        <v>8346.6</v>
      </c>
      <c r="R610" s="3">
        <v>1146510.99</v>
      </c>
      <c r="S610" s="3">
        <v>-159576439.09</v>
      </c>
    </row>
    <row r="611" spans="1:19" ht="10.95" customHeight="1" x14ac:dyDescent="0.3">
      <c r="A611" s="30">
        <v>45071</v>
      </c>
      <c r="B611" s="98"/>
      <c r="C611" s="99"/>
      <c r="D611" s="36">
        <v>45047</v>
      </c>
      <c r="E611" s="28"/>
      <c r="F611" s="31">
        <v>42</v>
      </c>
      <c r="G611" s="31" t="s">
        <v>30</v>
      </c>
      <c r="H611" s="31" t="s">
        <v>1165</v>
      </c>
      <c r="I611" s="31" t="s">
        <v>1166</v>
      </c>
      <c r="J611" s="31">
        <v>16671876</v>
      </c>
      <c r="K611" s="28"/>
      <c r="L611" s="28"/>
      <c r="M611" s="31" t="s">
        <v>135</v>
      </c>
      <c r="N611" s="31" t="s">
        <v>66</v>
      </c>
      <c r="O611" s="31" t="s">
        <v>1</v>
      </c>
      <c r="P611" s="31" t="s">
        <v>28</v>
      </c>
      <c r="Q611" s="3">
        <v>29890.5</v>
      </c>
      <c r="R611" s="3">
        <v>4105837.91</v>
      </c>
      <c r="S611" s="3">
        <v>-155470601.18000001</v>
      </c>
    </row>
    <row r="612" spans="1:19" ht="10.95" customHeight="1" x14ac:dyDescent="0.3">
      <c r="A612" s="30">
        <v>45071</v>
      </c>
      <c r="B612" s="98"/>
      <c r="C612" s="99"/>
      <c r="D612" s="36">
        <v>45047</v>
      </c>
      <c r="E612" s="28"/>
      <c r="F612" s="31">
        <v>42</v>
      </c>
      <c r="G612" s="31" t="s">
        <v>30</v>
      </c>
      <c r="H612" s="31" t="s">
        <v>1165</v>
      </c>
      <c r="I612" s="31" t="s">
        <v>1164</v>
      </c>
      <c r="J612" s="31">
        <v>16671877</v>
      </c>
      <c r="K612" s="28"/>
      <c r="L612" s="28"/>
      <c r="M612" s="31" t="s">
        <v>67</v>
      </c>
      <c r="N612" s="31" t="s">
        <v>68</v>
      </c>
      <c r="O612" s="31" t="s">
        <v>1</v>
      </c>
      <c r="P612" s="31" t="s">
        <v>28</v>
      </c>
      <c r="Q612" s="31">
        <v>208.63</v>
      </c>
      <c r="R612" s="3">
        <v>28657.97</v>
      </c>
      <c r="S612" s="3">
        <v>-155441943.21000001</v>
      </c>
    </row>
    <row r="613" spans="1:19" ht="10.95" customHeight="1" x14ac:dyDescent="0.3">
      <c r="A613" s="30">
        <v>45072</v>
      </c>
      <c r="B613" s="98"/>
      <c r="C613" s="99"/>
      <c r="D613" s="36">
        <v>45047</v>
      </c>
      <c r="E613" s="28"/>
      <c r="F613" s="31">
        <v>42</v>
      </c>
      <c r="G613" s="31" t="s">
        <v>30</v>
      </c>
      <c r="H613" s="31" t="s">
        <v>1156</v>
      </c>
      <c r="I613" s="31" t="s">
        <v>1158</v>
      </c>
      <c r="J613" s="31">
        <v>16699265</v>
      </c>
      <c r="K613" s="28"/>
      <c r="L613" s="28"/>
      <c r="M613" s="31" t="s">
        <v>75</v>
      </c>
      <c r="N613" s="31" t="s">
        <v>66</v>
      </c>
      <c r="O613" s="31" t="s">
        <v>1</v>
      </c>
      <c r="P613" s="31" t="s">
        <v>28</v>
      </c>
      <c r="Q613" s="3">
        <v>7205.39</v>
      </c>
      <c r="R613" s="3">
        <v>991112.79</v>
      </c>
      <c r="S613" s="3">
        <v>-154450830.41999999</v>
      </c>
    </row>
    <row r="614" spans="1:19" ht="10.95" customHeight="1" x14ac:dyDescent="0.3">
      <c r="A614" s="30">
        <v>45072</v>
      </c>
      <c r="B614" s="98"/>
      <c r="C614" s="99"/>
      <c r="D614" s="36">
        <v>45047</v>
      </c>
      <c r="E614" s="28"/>
      <c r="F614" s="31">
        <v>42</v>
      </c>
      <c r="G614" s="31" t="s">
        <v>30</v>
      </c>
      <c r="H614" s="31" t="s">
        <v>1148</v>
      </c>
      <c r="I614" s="31" t="s">
        <v>1159</v>
      </c>
      <c r="J614" s="31">
        <v>16699279</v>
      </c>
      <c r="K614" s="28"/>
      <c r="L614" s="28"/>
      <c r="M614" s="31" t="s">
        <v>141</v>
      </c>
      <c r="N614" s="31" t="s">
        <v>68</v>
      </c>
      <c r="O614" s="31" t="s">
        <v>1</v>
      </c>
      <c r="P614" s="31" t="s">
        <v>28</v>
      </c>
      <c r="Q614" s="3">
        <v>22176</v>
      </c>
      <c r="R614" s="3">
        <v>3050343.88</v>
      </c>
      <c r="S614" s="3">
        <v>-151400486.53999999</v>
      </c>
    </row>
    <row r="615" spans="1:19" ht="10.95" customHeight="1" x14ac:dyDescent="0.3">
      <c r="A615" s="30">
        <v>45072</v>
      </c>
      <c r="B615" s="98"/>
      <c r="C615" s="99"/>
      <c r="D615" s="36">
        <v>45047</v>
      </c>
      <c r="E615" s="28"/>
      <c r="F615" s="31">
        <v>42</v>
      </c>
      <c r="G615" s="31" t="s">
        <v>30</v>
      </c>
      <c r="H615" s="31" t="s">
        <v>1148</v>
      </c>
      <c r="I615" s="31" t="s">
        <v>1160</v>
      </c>
      <c r="J615" s="31">
        <v>16699264</v>
      </c>
      <c r="K615" s="28"/>
      <c r="L615" s="28"/>
      <c r="M615" s="31" t="s">
        <v>1134</v>
      </c>
      <c r="N615" s="31" t="s">
        <v>66</v>
      </c>
      <c r="O615" s="31" t="s">
        <v>1</v>
      </c>
      <c r="P615" s="31" t="s">
        <v>28</v>
      </c>
      <c r="Q615" s="3">
        <v>4183.9399999999996</v>
      </c>
      <c r="R615" s="3">
        <v>575507.56999999995</v>
      </c>
      <c r="S615" s="3">
        <v>-150824978.97</v>
      </c>
    </row>
    <row r="616" spans="1:19" ht="10.95" customHeight="1" x14ac:dyDescent="0.3">
      <c r="A616" s="30">
        <v>45072</v>
      </c>
      <c r="B616" s="98"/>
      <c r="C616" s="99"/>
      <c r="D616" s="36">
        <v>45047</v>
      </c>
      <c r="E616" s="28"/>
      <c r="F616" s="31">
        <v>42</v>
      </c>
      <c r="G616" s="31" t="s">
        <v>30</v>
      </c>
      <c r="H616" s="31" t="s">
        <v>1148</v>
      </c>
      <c r="I616" s="31" t="s">
        <v>1149</v>
      </c>
      <c r="J616" s="31">
        <v>16699262</v>
      </c>
      <c r="K616" s="28"/>
      <c r="L616" s="28"/>
      <c r="M616" s="31" t="s">
        <v>72</v>
      </c>
      <c r="N616" s="31" t="s">
        <v>66</v>
      </c>
      <c r="O616" s="31" t="s">
        <v>1</v>
      </c>
      <c r="P616" s="31" t="s">
        <v>28</v>
      </c>
      <c r="Q616" s="3">
        <v>3404.77</v>
      </c>
      <c r="R616" s="3">
        <v>468331.5</v>
      </c>
      <c r="S616" s="3">
        <v>-150356647.47</v>
      </c>
    </row>
    <row r="617" spans="1:19" ht="10.95" customHeight="1" x14ac:dyDescent="0.3">
      <c r="A617" s="30">
        <v>45072</v>
      </c>
      <c r="B617" s="98"/>
      <c r="C617" s="99"/>
      <c r="D617" s="36">
        <v>45047</v>
      </c>
      <c r="E617" s="28"/>
      <c r="F617" s="31">
        <v>42</v>
      </c>
      <c r="G617" s="31" t="s">
        <v>30</v>
      </c>
      <c r="H617" s="31" t="s">
        <v>1148</v>
      </c>
      <c r="I617" s="31" t="s">
        <v>1147</v>
      </c>
      <c r="J617" s="31">
        <v>16699243</v>
      </c>
      <c r="K617" s="28"/>
      <c r="L617" s="28"/>
      <c r="M617" s="31" t="s">
        <v>1146</v>
      </c>
      <c r="N617" s="31" t="s">
        <v>64</v>
      </c>
      <c r="O617" s="31" t="s">
        <v>1</v>
      </c>
      <c r="P617" s="31" t="s">
        <v>28</v>
      </c>
      <c r="Q617" s="3">
        <v>7441.65</v>
      </c>
      <c r="R617" s="3">
        <v>1023610.73</v>
      </c>
      <c r="S617" s="3">
        <v>-149333036.74000001</v>
      </c>
    </row>
    <row r="618" spans="1:19" ht="10.95" customHeight="1" x14ac:dyDescent="0.3">
      <c r="A618" s="30">
        <v>45072</v>
      </c>
      <c r="B618" s="98"/>
      <c r="C618" s="99"/>
      <c r="D618" s="36">
        <v>45047</v>
      </c>
      <c r="E618" s="28"/>
      <c r="F618" s="31">
        <v>42</v>
      </c>
      <c r="G618" s="31" t="s">
        <v>30</v>
      </c>
      <c r="H618" s="31" t="s">
        <v>1153</v>
      </c>
      <c r="I618" s="31" t="s">
        <v>1152</v>
      </c>
      <c r="J618" s="31">
        <v>16699261</v>
      </c>
      <c r="K618" s="28"/>
      <c r="L618" s="28"/>
      <c r="M618" s="31" t="s">
        <v>478</v>
      </c>
      <c r="N618" s="31" t="s">
        <v>66</v>
      </c>
      <c r="O618" s="31" t="s">
        <v>1</v>
      </c>
      <c r="P618" s="31" t="s">
        <v>28</v>
      </c>
      <c r="Q618" s="3">
        <v>1371.27</v>
      </c>
      <c r="R618" s="3">
        <v>188620.36</v>
      </c>
      <c r="S618" s="3">
        <v>-149144416.38</v>
      </c>
    </row>
    <row r="619" spans="1:19" ht="10.95" customHeight="1" x14ac:dyDescent="0.3">
      <c r="A619" s="30">
        <v>45072</v>
      </c>
      <c r="B619" s="98"/>
      <c r="C619" s="99"/>
      <c r="D619" s="36">
        <v>45047</v>
      </c>
      <c r="E619" s="28"/>
      <c r="F619" s="31">
        <v>42</v>
      </c>
      <c r="G619" s="31" t="s">
        <v>30</v>
      </c>
      <c r="H619" s="31" t="s">
        <v>1153</v>
      </c>
      <c r="I619" s="31" t="s">
        <v>1163</v>
      </c>
      <c r="J619" s="31">
        <v>16699242</v>
      </c>
      <c r="K619" s="28"/>
      <c r="L619" s="28"/>
      <c r="M619" s="31" t="s">
        <v>161</v>
      </c>
      <c r="N619" s="31" t="s">
        <v>64</v>
      </c>
      <c r="O619" s="31" t="s">
        <v>1</v>
      </c>
      <c r="P619" s="31" t="s">
        <v>28</v>
      </c>
      <c r="Q619" s="3">
        <v>6635.28</v>
      </c>
      <c r="R619" s="3">
        <v>912693.26</v>
      </c>
      <c r="S619" s="3">
        <v>-148231723.12</v>
      </c>
    </row>
    <row r="620" spans="1:19" ht="10.95" customHeight="1" x14ac:dyDescent="0.3">
      <c r="A620" s="30">
        <v>45072</v>
      </c>
      <c r="B620" s="98"/>
      <c r="C620" s="99"/>
      <c r="D620" s="36">
        <v>45047</v>
      </c>
      <c r="E620" s="28"/>
      <c r="F620" s="31">
        <v>42</v>
      </c>
      <c r="G620" s="31" t="s">
        <v>30</v>
      </c>
      <c r="H620" s="31" t="s">
        <v>1153</v>
      </c>
      <c r="I620" s="31" t="s">
        <v>1162</v>
      </c>
      <c r="J620" s="31">
        <v>16699241</v>
      </c>
      <c r="K620" s="28"/>
      <c r="L620" s="28"/>
      <c r="M620" s="31" t="s">
        <v>1161</v>
      </c>
      <c r="N620" s="31" t="s">
        <v>64</v>
      </c>
      <c r="O620" s="31" t="s">
        <v>1</v>
      </c>
      <c r="P620" s="31" t="s">
        <v>28</v>
      </c>
      <c r="Q620" s="3">
        <v>1903.94</v>
      </c>
      <c r="R620" s="3">
        <v>261889.96</v>
      </c>
      <c r="S620" s="3">
        <v>-147969833.16</v>
      </c>
    </row>
    <row r="621" spans="1:19" ht="10.95" customHeight="1" x14ac:dyDescent="0.3">
      <c r="A621" s="30">
        <v>45072</v>
      </c>
      <c r="B621" s="98"/>
      <c r="C621" s="99"/>
      <c r="D621" s="36">
        <v>45047</v>
      </c>
      <c r="E621" s="28"/>
      <c r="F621" s="31">
        <v>42</v>
      </c>
      <c r="G621" s="31" t="s">
        <v>30</v>
      </c>
      <c r="H621" s="31" t="s">
        <v>1156</v>
      </c>
      <c r="I621" s="31" t="s">
        <v>1157</v>
      </c>
      <c r="J621" s="31">
        <v>16699267</v>
      </c>
      <c r="K621" s="28"/>
      <c r="L621" s="28"/>
      <c r="M621" s="31" t="s">
        <v>151</v>
      </c>
      <c r="N621" s="31" t="s">
        <v>66</v>
      </c>
      <c r="O621" s="31" t="s">
        <v>1</v>
      </c>
      <c r="P621" s="31" t="s">
        <v>28</v>
      </c>
      <c r="Q621" s="3">
        <v>71134.100000000006</v>
      </c>
      <c r="R621" s="3">
        <v>9784607.9800000004</v>
      </c>
      <c r="S621" s="3">
        <v>-138185225.18000001</v>
      </c>
    </row>
    <row r="622" spans="1:19" ht="10.95" customHeight="1" x14ac:dyDescent="0.3">
      <c r="A622" s="30">
        <v>45072</v>
      </c>
      <c r="B622" s="98"/>
      <c r="C622" s="99"/>
      <c r="D622" s="36">
        <v>45047</v>
      </c>
      <c r="E622" s="28"/>
      <c r="F622" s="31">
        <v>42</v>
      </c>
      <c r="G622" s="31" t="s">
        <v>30</v>
      </c>
      <c r="H622" s="31" t="s">
        <v>1151</v>
      </c>
      <c r="I622" s="31" t="s">
        <v>1150</v>
      </c>
      <c r="J622" s="31">
        <v>16699266</v>
      </c>
      <c r="K622" s="28"/>
      <c r="L622" s="28"/>
      <c r="M622" s="31" t="s">
        <v>2455</v>
      </c>
      <c r="N622" s="31" t="s">
        <v>66</v>
      </c>
      <c r="O622" s="31" t="s">
        <v>1</v>
      </c>
      <c r="P622" s="31" t="s">
        <v>28</v>
      </c>
      <c r="Q622" s="3">
        <v>27858.23</v>
      </c>
      <c r="R622" s="3">
        <v>3831943.6</v>
      </c>
      <c r="S622" s="3">
        <v>-134353281.58000001</v>
      </c>
    </row>
    <row r="623" spans="1:19" ht="10.95" customHeight="1" x14ac:dyDescent="0.3">
      <c r="A623" s="30">
        <v>45072</v>
      </c>
      <c r="B623" s="98"/>
      <c r="C623" s="99"/>
      <c r="D623" s="36">
        <v>45047</v>
      </c>
      <c r="E623" s="28"/>
      <c r="F623" s="31">
        <v>42</v>
      </c>
      <c r="G623" s="31" t="s">
        <v>30</v>
      </c>
      <c r="H623" s="31" t="s">
        <v>1151</v>
      </c>
      <c r="I623" s="31" t="s">
        <v>1154</v>
      </c>
      <c r="J623" s="31">
        <v>16699260</v>
      </c>
      <c r="K623" s="28"/>
      <c r="L623" s="28"/>
      <c r="M623" s="31" t="s">
        <v>13</v>
      </c>
      <c r="N623" s="31" t="s">
        <v>66</v>
      </c>
      <c r="O623" s="31" t="s">
        <v>1</v>
      </c>
      <c r="P623" s="31" t="s">
        <v>28</v>
      </c>
      <c r="Q623" s="3">
        <v>1244.1400000000001</v>
      </c>
      <c r="R623" s="3">
        <v>171133.43</v>
      </c>
      <c r="S623" s="3">
        <v>-134182148.15000001</v>
      </c>
    </row>
    <row r="624" spans="1:19" ht="10.95" customHeight="1" x14ac:dyDescent="0.3">
      <c r="A624" s="30">
        <v>45072</v>
      </c>
      <c r="B624" s="98"/>
      <c r="C624" s="99"/>
      <c r="D624" s="36">
        <v>45047</v>
      </c>
      <c r="E624" s="28"/>
      <c r="F624" s="31">
        <v>42</v>
      </c>
      <c r="G624" s="31" t="s">
        <v>30</v>
      </c>
      <c r="H624" s="31" t="s">
        <v>1156</v>
      </c>
      <c r="I624" s="31" t="s">
        <v>1155</v>
      </c>
      <c r="J624" s="31">
        <v>16699268</v>
      </c>
      <c r="K624" s="28"/>
      <c r="L624" s="28"/>
      <c r="M624" s="31" t="s">
        <v>75</v>
      </c>
      <c r="N624" s="31" t="s">
        <v>66</v>
      </c>
      <c r="O624" s="31" t="s">
        <v>1</v>
      </c>
      <c r="P624" s="31" t="s">
        <v>28</v>
      </c>
      <c r="Q624" s="3">
        <v>131426.23999999999</v>
      </c>
      <c r="R624" s="3">
        <v>18077887.210000001</v>
      </c>
      <c r="S624" s="3">
        <v>-116104260.94</v>
      </c>
    </row>
    <row r="625" spans="1:19" ht="10.95" customHeight="1" x14ac:dyDescent="0.3">
      <c r="A625" s="30">
        <v>45075</v>
      </c>
      <c r="B625" s="98"/>
      <c r="C625" s="99"/>
      <c r="D625" s="36">
        <v>45047</v>
      </c>
      <c r="E625" s="28"/>
      <c r="F625" s="31">
        <v>42</v>
      </c>
      <c r="G625" s="31" t="s">
        <v>32</v>
      </c>
      <c r="H625" s="31" t="s">
        <v>1126</v>
      </c>
      <c r="I625" s="31" t="s">
        <v>1131</v>
      </c>
      <c r="J625" s="31">
        <v>16699838</v>
      </c>
      <c r="K625" s="28"/>
      <c r="L625" s="28"/>
      <c r="M625" s="31" t="s">
        <v>75</v>
      </c>
      <c r="N625" s="31" t="s">
        <v>66</v>
      </c>
      <c r="O625" s="31" t="s">
        <v>1</v>
      </c>
      <c r="P625" s="31" t="s">
        <v>31</v>
      </c>
      <c r="Q625" s="3">
        <v>-14561.07</v>
      </c>
      <c r="R625" s="3">
        <v>-2000146.98</v>
      </c>
      <c r="S625" s="3">
        <v>-118104407.92</v>
      </c>
    </row>
    <row r="626" spans="1:19" ht="10.95" customHeight="1" x14ac:dyDescent="0.3">
      <c r="A626" s="30">
        <v>45075</v>
      </c>
      <c r="B626" s="98"/>
      <c r="C626" s="99"/>
      <c r="D626" s="36">
        <v>45047</v>
      </c>
      <c r="E626" s="28"/>
      <c r="F626" s="31">
        <v>42</v>
      </c>
      <c r="G626" s="31" t="s">
        <v>32</v>
      </c>
      <c r="H626" s="31" t="s">
        <v>1126</v>
      </c>
      <c r="I626" s="31" t="s">
        <v>1130</v>
      </c>
      <c r="J626" s="31">
        <v>16699837</v>
      </c>
      <c r="K626" s="28"/>
      <c r="L626" s="28"/>
      <c r="M626" s="31" t="s">
        <v>75</v>
      </c>
      <c r="N626" s="31" t="s">
        <v>66</v>
      </c>
      <c r="O626" s="31" t="s">
        <v>1</v>
      </c>
      <c r="P626" s="31" t="s">
        <v>31</v>
      </c>
      <c r="Q626" s="3">
        <v>-6923.88</v>
      </c>
      <c r="R626" s="3">
        <v>-951082.42</v>
      </c>
      <c r="S626" s="3">
        <v>-119055490.34</v>
      </c>
    </row>
    <row r="627" spans="1:19" ht="10.95" customHeight="1" x14ac:dyDescent="0.3">
      <c r="A627" s="30">
        <v>45075</v>
      </c>
      <c r="B627" s="98"/>
      <c r="C627" s="99"/>
      <c r="D627" s="36">
        <v>45047</v>
      </c>
      <c r="E627" s="28"/>
      <c r="F627" s="31">
        <v>42</v>
      </c>
      <c r="G627" s="31" t="s">
        <v>32</v>
      </c>
      <c r="H627" s="31" t="s">
        <v>1126</v>
      </c>
      <c r="I627" s="31" t="s">
        <v>1129</v>
      </c>
      <c r="J627" s="31">
        <v>16699836</v>
      </c>
      <c r="K627" s="28"/>
      <c r="L627" s="28"/>
      <c r="M627" s="31" t="s">
        <v>13</v>
      </c>
      <c r="N627" s="31" t="s">
        <v>66</v>
      </c>
      <c r="O627" s="31" t="s">
        <v>1</v>
      </c>
      <c r="P627" s="31" t="s">
        <v>31</v>
      </c>
      <c r="Q627" s="3">
        <v>-5644.82</v>
      </c>
      <c r="R627" s="3">
        <v>-775387.36</v>
      </c>
      <c r="S627" s="3">
        <v>-119830877.7</v>
      </c>
    </row>
    <row r="628" spans="1:19" ht="10.95" customHeight="1" x14ac:dyDescent="0.3">
      <c r="A628" s="30">
        <v>45075</v>
      </c>
      <c r="B628" s="98"/>
      <c r="C628" s="99"/>
      <c r="D628" s="36">
        <v>45047</v>
      </c>
      <c r="E628" s="28"/>
      <c r="F628" s="31">
        <v>42</v>
      </c>
      <c r="G628" s="31" t="s">
        <v>32</v>
      </c>
      <c r="H628" s="31" t="s">
        <v>1126</v>
      </c>
      <c r="I628" s="31" t="s">
        <v>1128</v>
      </c>
      <c r="J628" s="31">
        <v>16699835</v>
      </c>
      <c r="K628" s="28"/>
      <c r="L628" s="28"/>
      <c r="M628" s="31" t="s">
        <v>1127</v>
      </c>
      <c r="N628" s="31" t="s">
        <v>66</v>
      </c>
      <c r="O628" s="31" t="s">
        <v>1</v>
      </c>
      <c r="P628" s="31" t="s">
        <v>31</v>
      </c>
      <c r="Q628" s="3">
        <v>-4018.65</v>
      </c>
      <c r="R628" s="3">
        <v>-552012.36</v>
      </c>
      <c r="S628" s="3">
        <v>-120382890.06</v>
      </c>
    </row>
    <row r="629" spans="1:19" ht="10.95" customHeight="1" x14ac:dyDescent="0.3">
      <c r="A629" s="30">
        <v>45075</v>
      </c>
      <c r="B629" s="98"/>
      <c r="C629" s="99"/>
      <c r="D629" s="36">
        <v>45047</v>
      </c>
      <c r="E629" s="28"/>
      <c r="F629" s="31">
        <v>42</v>
      </c>
      <c r="G629" s="31" t="s">
        <v>32</v>
      </c>
      <c r="H629" s="31" t="s">
        <v>1126</v>
      </c>
      <c r="I629" s="31" t="s">
        <v>1125</v>
      </c>
      <c r="J629" s="31">
        <v>16699834</v>
      </c>
      <c r="K629" s="28"/>
      <c r="L629" s="28"/>
      <c r="M629" s="31" t="s">
        <v>17</v>
      </c>
      <c r="N629" s="31" t="s">
        <v>66</v>
      </c>
      <c r="O629" s="31" t="s">
        <v>1</v>
      </c>
      <c r="P629" s="31" t="s">
        <v>31</v>
      </c>
      <c r="Q629" s="3">
        <v>-2329.67</v>
      </c>
      <c r="R629" s="3">
        <v>-320009.62</v>
      </c>
      <c r="S629" s="3">
        <v>-120702899.68000001</v>
      </c>
    </row>
    <row r="630" spans="1:19" ht="10.95" customHeight="1" x14ac:dyDescent="0.3">
      <c r="A630" s="30">
        <v>45075</v>
      </c>
      <c r="B630" s="98"/>
      <c r="C630" s="99"/>
      <c r="D630" s="36">
        <v>45047</v>
      </c>
      <c r="E630" s="28"/>
      <c r="F630" s="31">
        <v>42</v>
      </c>
      <c r="G630" s="31" t="s">
        <v>32</v>
      </c>
      <c r="H630" s="31" t="s">
        <v>1126</v>
      </c>
      <c r="I630" s="31" t="s">
        <v>1136</v>
      </c>
      <c r="J630" s="31">
        <v>16699833</v>
      </c>
      <c r="K630" s="28"/>
      <c r="L630" s="28"/>
      <c r="M630" s="31" t="s">
        <v>67</v>
      </c>
      <c r="N630" s="31" t="s">
        <v>66</v>
      </c>
      <c r="O630" s="31" t="s">
        <v>1</v>
      </c>
      <c r="P630" s="31" t="s">
        <v>31</v>
      </c>
      <c r="Q630" s="3">
        <v>-1616.78</v>
      </c>
      <c r="R630" s="3">
        <v>-222085.16</v>
      </c>
      <c r="S630" s="3">
        <v>-120924984.84</v>
      </c>
    </row>
    <row r="631" spans="1:19" ht="10.95" customHeight="1" x14ac:dyDescent="0.3">
      <c r="A631" s="30">
        <v>45075</v>
      </c>
      <c r="B631" s="98"/>
      <c r="C631" s="99"/>
      <c r="D631" s="36">
        <v>45047</v>
      </c>
      <c r="E631" s="28"/>
      <c r="F631" s="31">
        <v>42</v>
      </c>
      <c r="G631" s="31" t="s">
        <v>32</v>
      </c>
      <c r="H631" s="31" t="s">
        <v>1126</v>
      </c>
      <c r="I631" s="31" t="s">
        <v>1145</v>
      </c>
      <c r="J631" s="31">
        <v>16699832</v>
      </c>
      <c r="K631" s="28"/>
      <c r="L631" s="28"/>
      <c r="M631" s="31" t="s">
        <v>478</v>
      </c>
      <c r="N631" s="31" t="s">
        <v>66</v>
      </c>
      <c r="O631" s="31" t="s">
        <v>1</v>
      </c>
      <c r="P631" s="31" t="s">
        <v>31</v>
      </c>
      <c r="Q631" s="31">
        <v>-343.53</v>
      </c>
      <c r="R631" s="3">
        <v>-47188.19</v>
      </c>
      <c r="S631" s="3">
        <v>-120972173.03</v>
      </c>
    </row>
    <row r="632" spans="1:19" ht="10.95" customHeight="1" x14ac:dyDescent="0.3">
      <c r="A632" s="30">
        <v>45075</v>
      </c>
      <c r="B632" s="98"/>
      <c r="C632" s="99"/>
      <c r="D632" s="36">
        <v>45047</v>
      </c>
      <c r="E632" s="28"/>
      <c r="F632" s="31">
        <v>42</v>
      </c>
      <c r="G632" s="31" t="s">
        <v>32</v>
      </c>
      <c r="H632" s="31" t="s">
        <v>1126</v>
      </c>
      <c r="I632" s="31" t="s">
        <v>1144</v>
      </c>
      <c r="J632" s="31">
        <v>16699831</v>
      </c>
      <c r="K632" s="28"/>
      <c r="L632" s="28"/>
      <c r="M632" s="31" t="s">
        <v>71</v>
      </c>
      <c r="N632" s="31" t="s">
        <v>66</v>
      </c>
      <c r="O632" s="31" t="s">
        <v>1</v>
      </c>
      <c r="P632" s="31" t="s">
        <v>31</v>
      </c>
      <c r="Q632" s="31">
        <v>-172.95</v>
      </c>
      <c r="R632" s="3">
        <v>-23756.87</v>
      </c>
      <c r="S632" s="3">
        <v>-120995929.90000001</v>
      </c>
    </row>
    <row r="633" spans="1:19" ht="10.95" customHeight="1" x14ac:dyDescent="0.3">
      <c r="A633" s="30">
        <v>45075</v>
      </c>
      <c r="B633" s="98"/>
      <c r="C633" s="99"/>
      <c r="D633" s="36">
        <v>45047</v>
      </c>
      <c r="E633" s="28"/>
      <c r="F633" s="31">
        <v>42</v>
      </c>
      <c r="G633" s="31" t="s">
        <v>32</v>
      </c>
      <c r="H633" s="31" t="s">
        <v>1126</v>
      </c>
      <c r="I633" s="31" t="s">
        <v>1143</v>
      </c>
      <c r="J633" s="31">
        <v>16699830</v>
      </c>
      <c r="K633" s="28"/>
      <c r="L633" s="28"/>
      <c r="M633" s="31" t="s">
        <v>75</v>
      </c>
      <c r="N633" s="31" t="s">
        <v>66</v>
      </c>
      <c r="O633" s="31" t="s">
        <v>1</v>
      </c>
      <c r="P633" s="31" t="s">
        <v>31</v>
      </c>
      <c r="Q633" s="31">
        <v>-140.41</v>
      </c>
      <c r="R633" s="3">
        <v>-19287.09</v>
      </c>
      <c r="S633" s="3">
        <v>-121015216.98999999</v>
      </c>
    </row>
    <row r="634" spans="1:19" ht="10.95" customHeight="1" x14ac:dyDescent="0.3">
      <c r="A634" s="30">
        <v>45075</v>
      </c>
      <c r="B634" s="98"/>
      <c r="C634" s="99"/>
      <c r="D634" s="36">
        <v>45047</v>
      </c>
      <c r="E634" s="28"/>
      <c r="F634" s="31">
        <v>42</v>
      </c>
      <c r="G634" s="31" t="s">
        <v>32</v>
      </c>
      <c r="H634" s="31" t="s">
        <v>1126</v>
      </c>
      <c r="I634" s="31" t="s">
        <v>1142</v>
      </c>
      <c r="J634" s="31">
        <v>16699829</v>
      </c>
      <c r="K634" s="28"/>
      <c r="L634" s="28"/>
      <c r="M634" s="31" t="s">
        <v>134</v>
      </c>
      <c r="N634" s="31" t="s">
        <v>66</v>
      </c>
      <c r="O634" s="31" t="s">
        <v>1</v>
      </c>
      <c r="P634" s="31" t="s">
        <v>31</v>
      </c>
      <c r="Q634" s="31">
        <v>-115.17</v>
      </c>
      <c r="R634" s="3">
        <v>-15820.05</v>
      </c>
      <c r="S634" s="3">
        <v>-121031037.04000001</v>
      </c>
    </row>
    <row r="635" spans="1:19" ht="10.95" customHeight="1" x14ac:dyDescent="0.3">
      <c r="A635" s="30">
        <v>45075</v>
      </c>
      <c r="B635" s="98"/>
      <c r="C635" s="99"/>
      <c r="D635" s="36">
        <v>45047</v>
      </c>
      <c r="E635" s="28"/>
      <c r="F635" s="31">
        <v>42</v>
      </c>
      <c r="G635" s="31" t="s">
        <v>32</v>
      </c>
      <c r="H635" s="31" t="s">
        <v>1126</v>
      </c>
      <c r="I635" s="31" t="s">
        <v>1141</v>
      </c>
      <c r="J635" s="31">
        <v>16699828</v>
      </c>
      <c r="K635" s="28"/>
      <c r="L635" s="28"/>
      <c r="M635" s="31" t="s">
        <v>134</v>
      </c>
      <c r="N635" s="31" t="s">
        <v>66</v>
      </c>
      <c r="O635" s="31" t="s">
        <v>1</v>
      </c>
      <c r="P635" s="31" t="s">
        <v>31</v>
      </c>
      <c r="Q635" s="31">
        <v>-58.98</v>
      </c>
      <c r="R635" s="3">
        <v>-8101.65</v>
      </c>
      <c r="S635" s="3">
        <v>-121039138.69</v>
      </c>
    </row>
    <row r="636" spans="1:19" ht="10.95" customHeight="1" x14ac:dyDescent="0.3">
      <c r="A636" s="30">
        <v>45075</v>
      </c>
      <c r="B636" s="98"/>
      <c r="C636" s="99"/>
      <c r="D636" s="36">
        <v>45047</v>
      </c>
      <c r="E636" s="28"/>
      <c r="F636" s="31">
        <v>42</v>
      </c>
      <c r="G636" s="31" t="s">
        <v>32</v>
      </c>
      <c r="H636" s="31" t="s">
        <v>1126</v>
      </c>
      <c r="I636" s="31" t="s">
        <v>1140</v>
      </c>
      <c r="J636" s="31">
        <v>16699827</v>
      </c>
      <c r="K636" s="28"/>
      <c r="L636" s="28"/>
      <c r="M636" s="31" t="s">
        <v>17</v>
      </c>
      <c r="N636" s="31" t="s">
        <v>66</v>
      </c>
      <c r="O636" s="31" t="s">
        <v>1</v>
      </c>
      <c r="P636" s="31" t="s">
        <v>31</v>
      </c>
      <c r="Q636" s="31">
        <v>-12.9</v>
      </c>
      <c r="R636" s="3">
        <v>-1771.98</v>
      </c>
      <c r="S636" s="3">
        <v>-121040910.67</v>
      </c>
    </row>
    <row r="637" spans="1:19" ht="10.95" customHeight="1" x14ac:dyDescent="0.3">
      <c r="A637" s="30">
        <v>45075</v>
      </c>
      <c r="B637" s="98"/>
      <c r="C637" s="99"/>
      <c r="D637" s="36">
        <v>45047</v>
      </c>
      <c r="E637" s="28"/>
      <c r="F637" s="31">
        <v>42</v>
      </c>
      <c r="G637" s="31" t="s">
        <v>32</v>
      </c>
      <c r="H637" s="31" t="s">
        <v>1126</v>
      </c>
      <c r="I637" s="31" t="s">
        <v>1139</v>
      </c>
      <c r="J637" s="31">
        <v>16699826</v>
      </c>
      <c r="K637" s="28"/>
      <c r="L637" s="28"/>
      <c r="M637" s="31" t="s">
        <v>56</v>
      </c>
      <c r="N637" s="31" t="s">
        <v>64</v>
      </c>
      <c r="O637" s="31" t="s">
        <v>1</v>
      </c>
      <c r="P637" s="31" t="s">
        <v>31</v>
      </c>
      <c r="Q637" s="31">
        <v>-194.79</v>
      </c>
      <c r="R637" s="3">
        <v>-26756.87</v>
      </c>
      <c r="S637" s="3">
        <v>-121067667.54000001</v>
      </c>
    </row>
    <row r="638" spans="1:19" ht="10.95" customHeight="1" x14ac:dyDescent="0.3">
      <c r="A638" s="30">
        <v>45075</v>
      </c>
      <c r="B638" s="98"/>
      <c r="C638" s="99"/>
      <c r="D638" s="36">
        <v>45047</v>
      </c>
      <c r="E638" s="28"/>
      <c r="F638" s="31">
        <v>42</v>
      </c>
      <c r="G638" s="31" t="s">
        <v>30</v>
      </c>
      <c r="H638" s="31" t="s">
        <v>1138</v>
      </c>
      <c r="I638" s="31" t="s">
        <v>1137</v>
      </c>
      <c r="J638" s="31">
        <v>16699263</v>
      </c>
      <c r="K638" s="28"/>
      <c r="L638" s="28"/>
      <c r="M638" s="31" t="s">
        <v>478</v>
      </c>
      <c r="N638" s="31" t="s">
        <v>66</v>
      </c>
      <c r="O638" s="31" t="s">
        <v>1</v>
      </c>
      <c r="P638" s="31" t="s">
        <v>28</v>
      </c>
      <c r="Q638" s="3">
        <v>4183.9399999999996</v>
      </c>
      <c r="R638" s="3">
        <v>574717.03</v>
      </c>
      <c r="S638" s="3">
        <v>-120492950.51000001</v>
      </c>
    </row>
    <row r="639" spans="1:19" ht="10.95" customHeight="1" x14ac:dyDescent="0.3">
      <c r="A639" s="30">
        <v>45075</v>
      </c>
      <c r="B639" s="98"/>
      <c r="C639" s="99"/>
      <c r="D639" s="36">
        <v>45047</v>
      </c>
      <c r="E639" s="28"/>
      <c r="F639" s="31">
        <v>42</v>
      </c>
      <c r="G639" s="31" t="s">
        <v>32</v>
      </c>
      <c r="H639" s="31" t="s">
        <v>1126</v>
      </c>
      <c r="I639" s="31" t="s">
        <v>1132</v>
      </c>
      <c r="J639" s="31">
        <v>16699839</v>
      </c>
      <c r="K639" s="28"/>
      <c r="L639" s="28"/>
      <c r="M639" s="31" t="s">
        <v>67</v>
      </c>
      <c r="N639" s="31" t="s">
        <v>66</v>
      </c>
      <c r="O639" s="31" t="s">
        <v>1</v>
      </c>
      <c r="P639" s="31" t="s">
        <v>31</v>
      </c>
      <c r="Q639" s="3">
        <v>-115438.21</v>
      </c>
      <c r="R639" s="3">
        <v>-15856896.98</v>
      </c>
      <c r="S639" s="3">
        <v>-136349847.49000001</v>
      </c>
    </row>
    <row r="640" spans="1:19" ht="10.95" customHeight="1" x14ac:dyDescent="0.3">
      <c r="A640" s="30">
        <v>45075</v>
      </c>
      <c r="B640" s="98"/>
      <c r="C640" s="99"/>
      <c r="D640" s="36">
        <v>45047</v>
      </c>
      <c r="E640" s="28"/>
      <c r="F640" s="31">
        <v>42</v>
      </c>
      <c r="G640" s="31" t="s">
        <v>32</v>
      </c>
      <c r="H640" s="31" t="s">
        <v>1119</v>
      </c>
      <c r="I640" s="31" t="s">
        <v>1135</v>
      </c>
      <c r="J640" s="31">
        <v>16705858</v>
      </c>
      <c r="K640" s="28"/>
      <c r="L640" s="28"/>
      <c r="M640" s="31" t="s">
        <v>1134</v>
      </c>
      <c r="N640" s="31" t="s">
        <v>66</v>
      </c>
      <c r="O640" s="31" t="s">
        <v>1</v>
      </c>
      <c r="P640" s="31" t="s">
        <v>31</v>
      </c>
      <c r="Q640" s="3">
        <v>-4183.9399999999996</v>
      </c>
      <c r="R640" s="3">
        <v>-574717.03</v>
      </c>
      <c r="S640" s="3">
        <v>-136924564.52000001</v>
      </c>
    </row>
    <row r="641" spans="1:19" ht="10.95" customHeight="1" x14ac:dyDescent="0.3">
      <c r="A641" s="30">
        <v>45075</v>
      </c>
      <c r="B641" s="98"/>
      <c r="C641" s="99"/>
      <c r="D641" s="36">
        <v>45047</v>
      </c>
      <c r="E641" s="28"/>
      <c r="F641" s="31">
        <v>42</v>
      </c>
      <c r="G641" s="31" t="s">
        <v>32</v>
      </c>
      <c r="H641" s="31" t="s">
        <v>1126</v>
      </c>
      <c r="I641" s="31" t="s">
        <v>1133</v>
      </c>
      <c r="J641" s="31">
        <v>16699840</v>
      </c>
      <c r="K641" s="28"/>
      <c r="L641" s="28"/>
      <c r="M641" s="31" t="s">
        <v>469</v>
      </c>
      <c r="N641" s="31" t="s">
        <v>68</v>
      </c>
      <c r="O641" s="31" t="s">
        <v>1</v>
      </c>
      <c r="P641" s="31" t="s">
        <v>31</v>
      </c>
      <c r="Q641" s="31">
        <v>-698.57</v>
      </c>
      <c r="R641" s="3">
        <v>-95957.42</v>
      </c>
      <c r="S641" s="3">
        <v>-137020521.94</v>
      </c>
    </row>
    <row r="642" spans="1:19" ht="10.95" customHeight="1" x14ac:dyDescent="0.3">
      <c r="A642" s="30">
        <v>45076</v>
      </c>
      <c r="B642" s="98"/>
      <c r="C642" s="99"/>
      <c r="D642" s="36">
        <v>45047</v>
      </c>
      <c r="E642" s="28"/>
      <c r="F642" s="31">
        <v>42</v>
      </c>
      <c r="G642" s="31" t="s">
        <v>32</v>
      </c>
      <c r="H642" s="31" t="s">
        <v>1119</v>
      </c>
      <c r="I642" s="31" t="s">
        <v>1118</v>
      </c>
      <c r="J642" s="31">
        <v>16705860</v>
      </c>
      <c r="K642" s="28"/>
      <c r="L642" s="28"/>
      <c r="M642" s="31" t="s">
        <v>75</v>
      </c>
      <c r="N642" s="31" t="s">
        <v>66</v>
      </c>
      <c r="O642" s="31" t="s">
        <v>1</v>
      </c>
      <c r="P642" s="31" t="s">
        <v>31</v>
      </c>
      <c r="Q642" s="3">
        <v>-131426.23999999999</v>
      </c>
      <c r="R642" s="3">
        <v>-18028290.809999999</v>
      </c>
      <c r="S642" s="3">
        <v>-155048812.75</v>
      </c>
    </row>
    <row r="643" spans="1:19" ht="10.95" customHeight="1" x14ac:dyDescent="0.3">
      <c r="A643" s="30">
        <v>45076</v>
      </c>
      <c r="B643" s="98"/>
      <c r="C643" s="99"/>
      <c r="D643" s="36">
        <v>45047</v>
      </c>
      <c r="E643" s="28"/>
      <c r="F643" s="31">
        <v>42</v>
      </c>
      <c r="G643" s="31" t="s">
        <v>30</v>
      </c>
      <c r="H643" s="31" t="s">
        <v>1117</v>
      </c>
      <c r="I643" s="31" t="s">
        <v>1116</v>
      </c>
      <c r="J643" s="31">
        <v>16702875</v>
      </c>
      <c r="K643" s="28"/>
      <c r="L643" s="28"/>
      <c r="M643" s="31" t="s">
        <v>6</v>
      </c>
      <c r="N643" s="31" t="s">
        <v>65</v>
      </c>
      <c r="O643" s="31" t="s">
        <v>1</v>
      </c>
      <c r="P643" s="31" t="s">
        <v>28</v>
      </c>
      <c r="Q643" s="3">
        <v>90448.11</v>
      </c>
      <c r="R643" s="3">
        <v>12424190.93</v>
      </c>
      <c r="S643" s="3">
        <v>-142624621.81999999</v>
      </c>
    </row>
    <row r="644" spans="1:19" ht="10.95" customHeight="1" x14ac:dyDescent="0.3">
      <c r="A644" s="30">
        <v>45076</v>
      </c>
      <c r="B644" s="98"/>
      <c r="C644" s="99"/>
      <c r="D644" s="36">
        <v>45047</v>
      </c>
      <c r="E644" s="28"/>
      <c r="F644" s="31">
        <v>42</v>
      </c>
      <c r="G644" s="31" t="s">
        <v>30</v>
      </c>
      <c r="H644" s="31" t="s">
        <v>1113</v>
      </c>
      <c r="I644" s="31" t="s">
        <v>1115</v>
      </c>
      <c r="J644" s="31">
        <v>16701852</v>
      </c>
      <c r="K644" s="28"/>
      <c r="L644" s="28"/>
      <c r="M644" s="31" t="s">
        <v>17</v>
      </c>
      <c r="N644" s="31" t="s">
        <v>68</v>
      </c>
      <c r="O644" s="31" t="s">
        <v>1</v>
      </c>
      <c r="P644" s="31" t="s">
        <v>28</v>
      </c>
      <c r="Q644" s="31">
        <v>232.76</v>
      </c>
      <c r="R644" s="3">
        <v>31928.67</v>
      </c>
      <c r="S644" s="3">
        <v>-142592693.15000001</v>
      </c>
    </row>
    <row r="645" spans="1:19" ht="10.95" customHeight="1" x14ac:dyDescent="0.3">
      <c r="A645" s="30">
        <v>45076</v>
      </c>
      <c r="B645" s="98"/>
      <c r="C645" s="99"/>
      <c r="D645" s="36">
        <v>45047</v>
      </c>
      <c r="E645" s="28"/>
      <c r="F645" s="31">
        <v>42</v>
      </c>
      <c r="G645" s="31" t="s">
        <v>32</v>
      </c>
      <c r="H645" s="31" t="s">
        <v>1119</v>
      </c>
      <c r="I645" s="31" t="s">
        <v>1120</v>
      </c>
      <c r="J645" s="31">
        <v>16705859</v>
      </c>
      <c r="K645" s="28"/>
      <c r="L645" s="28"/>
      <c r="M645" s="31" t="s">
        <v>6</v>
      </c>
      <c r="N645" s="31" t="s">
        <v>66</v>
      </c>
      <c r="O645" s="31" t="s">
        <v>1</v>
      </c>
      <c r="P645" s="31" t="s">
        <v>31</v>
      </c>
      <c r="Q645" s="3">
        <v>-14635.66</v>
      </c>
      <c r="R645" s="3">
        <v>-2007635.12</v>
      </c>
      <c r="S645" s="3">
        <v>-144600328.27000001</v>
      </c>
    </row>
    <row r="646" spans="1:19" ht="10.95" customHeight="1" x14ac:dyDescent="0.3">
      <c r="A646" s="30">
        <v>45076</v>
      </c>
      <c r="B646" s="98"/>
      <c r="C646" s="99"/>
      <c r="D646" s="36">
        <v>45047</v>
      </c>
      <c r="E646" s="28"/>
      <c r="F646" s="31">
        <v>42</v>
      </c>
      <c r="G646" s="31" t="s">
        <v>30</v>
      </c>
      <c r="H646" s="31" t="s">
        <v>1113</v>
      </c>
      <c r="I646" s="31" t="s">
        <v>1114</v>
      </c>
      <c r="J646" s="31">
        <v>16701850</v>
      </c>
      <c r="K646" s="28"/>
      <c r="L646" s="28"/>
      <c r="M646" s="31" t="s">
        <v>76</v>
      </c>
      <c r="N646" s="31" t="s">
        <v>66</v>
      </c>
      <c r="O646" s="31" t="s">
        <v>1</v>
      </c>
      <c r="P646" s="31" t="s">
        <v>28</v>
      </c>
      <c r="Q646" s="3">
        <v>19891.099999999999</v>
      </c>
      <c r="R646" s="3">
        <v>2728545.95</v>
      </c>
      <c r="S646" s="3">
        <v>-141871782.31999999</v>
      </c>
    </row>
    <row r="647" spans="1:19" ht="10.95" customHeight="1" x14ac:dyDescent="0.3">
      <c r="A647" s="30">
        <v>45076</v>
      </c>
      <c r="B647" s="98"/>
      <c r="C647" s="99"/>
      <c r="D647" s="36">
        <v>45047</v>
      </c>
      <c r="E647" s="28"/>
      <c r="F647" s="31">
        <v>42</v>
      </c>
      <c r="G647" s="31" t="s">
        <v>30</v>
      </c>
      <c r="H647" s="31" t="s">
        <v>1113</v>
      </c>
      <c r="I647" s="31" t="s">
        <v>1112</v>
      </c>
      <c r="J647" s="31">
        <v>16701849</v>
      </c>
      <c r="K647" s="28"/>
      <c r="L647" s="28"/>
      <c r="M647" s="31" t="s">
        <v>109</v>
      </c>
      <c r="N647" s="31" t="s">
        <v>66</v>
      </c>
      <c r="O647" s="31" t="s">
        <v>1</v>
      </c>
      <c r="P647" s="31" t="s">
        <v>28</v>
      </c>
      <c r="Q647" s="3">
        <v>11088.65</v>
      </c>
      <c r="R647" s="3">
        <v>1521076.82</v>
      </c>
      <c r="S647" s="3">
        <v>-140350705.5</v>
      </c>
    </row>
    <row r="648" spans="1:19" ht="10.95" customHeight="1" x14ac:dyDescent="0.3">
      <c r="A648" s="30">
        <v>45076</v>
      </c>
      <c r="B648" s="98"/>
      <c r="C648" s="99"/>
      <c r="D648" s="36">
        <v>45047</v>
      </c>
      <c r="E648" s="28"/>
      <c r="F648" s="31">
        <v>42</v>
      </c>
      <c r="G648" s="31" t="s">
        <v>30</v>
      </c>
      <c r="H648" s="31" t="s">
        <v>1113</v>
      </c>
      <c r="I648" s="31" t="s">
        <v>1122</v>
      </c>
      <c r="J648" s="31">
        <v>16701848</v>
      </c>
      <c r="K648" s="28"/>
      <c r="L648" s="28"/>
      <c r="M648" s="31" t="s">
        <v>1121</v>
      </c>
      <c r="N648" s="31" t="s">
        <v>66</v>
      </c>
      <c r="O648" s="31" t="s">
        <v>1</v>
      </c>
      <c r="P648" s="31" t="s">
        <v>28</v>
      </c>
      <c r="Q648" s="3">
        <v>3526.45</v>
      </c>
      <c r="R648" s="3">
        <v>483738</v>
      </c>
      <c r="S648" s="3">
        <v>-139866967.5</v>
      </c>
    </row>
    <row r="649" spans="1:19" ht="10.95" customHeight="1" x14ac:dyDescent="0.3">
      <c r="A649" s="30">
        <v>45076</v>
      </c>
      <c r="B649" s="98"/>
      <c r="C649" s="99"/>
      <c r="D649" s="36">
        <v>45047</v>
      </c>
      <c r="E649" s="28"/>
      <c r="F649" s="31">
        <v>42</v>
      </c>
      <c r="G649" s="31" t="s">
        <v>30</v>
      </c>
      <c r="H649" s="31" t="s">
        <v>1124</v>
      </c>
      <c r="I649" s="31" t="s">
        <v>1123</v>
      </c>
      <c r="J649" s="31">
        <v>16699934</v>
      </c>
      <c r="K649" s="28"/>
      <c r="L649" s="28"/>
      <c r="M649" s="31" t="s">
        <v>75</v>
      </c>
      <c r="N649" s="31" t="s">
        <v>66</v>
      </c>
      <c r="O649" s="31" t="s">
        <v>1</v>
      </c>
      <c r="P649" s="31" t="s">
        <v>28</v>
      </c>
      <c r="Q649" s="3">
        <v>101946.65</v>
      </c>
      <c r="R649" s="3">
        <v>13984451.300000001</v>
      </c>
      <c r="S649" s="3">
        <v>-125882516.2</v>
      </c>
    </row>
    <row r="650" spans="1:19" ht="10.95" customHeight="1" x14ac:dyDescent="0.3">
      <c r="A650" s="30">
        <v>45077</v>
      </c>
      <c r="B650" s="100">
        <v>45050</v>
      </c>
      <c r="C650" s="101"/>
      <c r="D650" s="36">
        <v>45047</v>
      </c>
      <c r="E650" s="31" t="s">
        <v>62</v>
      </c>
      <c r="F650" s="31" t="s">
        <v>58</v>
      </c>
      <c r="G650" s="31" t="s">
        <v>327</v>
      </c>
      <c r="H650" s="31" t="s">
        <v>1366</v>
      </c>
      <c r="I650" s="31" t="s">
        <v>2230</v>
      </c>
      <c r="J650" s="31">
        <v>16882837</v>
      </c>
      <c r="K650" s="31" t="s">
        <v>2218</v>
      </c>
      <c r="L650" s="31" t="s">
        <v>1305</v>
      </c>
      <c r="M650" s="31" t="s">
        <v>1304</v>
      </c>
      <c r="N650" s="31" t="s">
        <v>57</v>
      </c>
      <c r="O650" s="31" t="s">
        <v>1</v>
      </c>
      <c r="P650" s="31" t="s">
        <v>31</v>
      </c>
      <c r="Q650" s="3">
        <v>-36744.160000000003</v>
      </c>
      <c r="R650" s="3">
        <v>-4978883.2</v>
      </c>
      <c r="S650" s="3">
        <v>-130861399.39</v>
      </c>
    </row>
    <row r="651" spans="1:19" ht="10.95" customHeight="1" x14ac:dyDescent="0.3">
      <c r="A651" s="30">
        <v>45077</v>
      </c>
      <c r="B651" s="100">
        <v>45050</v>
      </c>
      <c r="C651" s="101"/>
      <c r="D651" s="36">
        <v>45047</v>
      </c>
      <c r="E651" s="31" t="s">
        <v>62</v>
      </c>
      <c r="F651" s="31" t="s">
        <v>58</v>
      </c>
      <c r="G651" s="31" t="s">
        <v>327</v>
      </c>
      <c r="H651" s="31" t="s">
        <v>1366</v>
      </c>
      <c r="I651" s="31" t="s">
        <v>2230</v>
      </c>
      <c r="J651" s="31">
        <v>16882837</v>
      </c>
      <c r="K651" s="31" t="s">
        <v>2219</v>
      </c>
      <c r="L651" s="31" t="s">
        <v>1306</v>
      </c>
      <c r="M651" s="31" t="s">
        <v>1304</v>
      </c>
      <c r="N651" s="31" t="s">
        <v>57</v>
      </c>
      <c r="O651" s="31" t="s">
        <v>1</v>
      </c>
      <c r="P651" s="31" t="s">
        <v>31</v>
      </c>
      <c r="Q651" s="3">
        <v>-36744.160000000003</v>
      </c>
      <c r="R651" s="3">
        <v>-4978883.2</v>
      </c>
      <c r="S651" s="3">
        <v>-135840282.59</v>
      </c>
    </row>
    <row r="652" spans="1:19" ht="10.95" customHeight="1" x14ac:dyDescent="0.3">
      <c r="A652" s="30">
        <v>45077</v>
      </c>
      <c r="B652" s="100">
        <v>45058</v>
      </c>
      <c r="C652" s="101"/>
      <c r="D652" s="36">
        <v>45047</v>
      </c>
      <c r="E652" s="31" t="s">
        <v>62</v>
      </c>
      <c r="F652" s="31" t="s">
        <v>58</v>
      </c>
      <c r="G652" s="31" t="s">
        <v>327</v>
      </c>
      <c r="H652" s="31" t="s">
        <v>1366</v>
      </c>
      <c r="I652" s="31" t="s">
        <v>2230</v>
      </c>
      <c r="J652" s="31">
        <v>16882837</v>
      </c>
      <c r="K652" s="31" t="s">
        <v>2223</v>
      </c>
      <c r="L652" s="31" t="s">
        <v>1300</v>
      </c>
      <c r="M652" s="31" t="s">
        <v>1299</v>
      </c>
      <c r="N652" s="31" t="s">
        <v>57</v>
      </c>
      <c r="O652" s="31" t="s">
        <v>1</v>
      </c>
      <c r="P652" s="31" t="s">
        <v>31</v>
      </c>
      <c r="Q652" s="3">
        <v>-3000</v>
      </c>
      <c r="R652" s="3">
        <v>-408719.35</v>
      </c>
      <c r="S652" s="3">
        <v>-136249001.94</v>
      </c>
    </row>
    <row r="653" spans="1:19" ht="10.95" customHeight="1" x14ac:dyDescent="0.3">
      <c r="A653" s="30">
        <v>45077</v>
      </c>
      <c r="B653" s="100">
        <v>45058</v>
      </c>
      <c r="C653" s="101"/>
      <c r="D653" s="36">
        <v>45047</v>
      </c>
      <c r="E653" s="31" t="s">
        <v>62</v>
      </c>
      <c r="F653" s="31" t="s">
        <v>58</v>
      </c>
      <c r="G653" s="31" t="s">
        <v>327</v>
      </c>
      <c r="H653" s="31" t="s">
        <v>1366</v>
      </c>
      <c r="I653" s="31" t="s">
        <v>2230</v>
      </c>
      <c r="J653" s="31">
        <v>16882837</v>
      </c>
      <c r="K653" s="31" t="s">
        <v>2222</v>
      </c>
      <c r="L653" s="31" t="s">
        <v>1302</v>
      </c>
      <c r="M653" s="31" t="s">
        <v>1301</v>
      </c>
      <c r="N653" s="31" t="s">
        <v>57</v>
      </c>
      <c r="O653" s="31" t="s">
        <v>1</v>
      </c>
      <c r="P653" s="31" t="s">
        <v>31</v>
      </c>
      <c r="Q653" s="31">
        <v>-100</v>
      </c>
      <c r="R653" s="3">
        <v>-13623.98</v>
      </c>
      <c r="S653" s="3">
        <v>-136262625.91999999</v>
      </c>
    </row>
    <row r="654" spans="1:19" ht="10.95" customHeight="1" x14ac:dyDescent="0.3">
      <c r="A654" s="30">
        <v>45077</v>
      </c>
      <c r="B654" s="100">
        <v>45043</v>
      </c>
      <c r="C654" s="101"/>
      <c r="D654" s="36">
        <v>45047</v>
      </c>
      <c r="E654" s="31" t="s">
        <v>62</v>
      </c>
      <c r="F654" s="31" t="s">
        <v>58</v>
      </c>
      <c r="G654" s="31" t="s">
        <v>327</v>
      </c>
      <c r="H654" s="31" t="s">
        <v>1366</v>
      </c>
      <c r="I654" s="31" t="s">
        <v>2230</v>
      </c>
      <c r="J654" s="31">
        <v>16882837</v>
      </c>
      <c r="K654" s="31" t="s">
        <v>2213</v>
      </c>
      <c r="L654" s="31" t="s">
        <v>1089</v>
      </c>
      <c r="M654" s="31" t="s">
        <v>1090</v>
      </c>
      <c r="N654" s="31" t="s">
        <v>57</v>
      </c>
      <c r="O654" s="31" t="s">
        <v>1</v>
      </c>
      <c r="P654" s="31" t="s">
        <v>31</v>
      </c>
      <c r="Q654" s="31">
        <v>-70</v>
      </c>
      <c r="R654" s="3">
        <v>-9446.69</v>
      </c>
      <c r="S654" s="3">
        <v>-136272072.61000001</v>
      </c>
    </row>
    <row r="655" spans="1:19" ht="10.95" customHeight="1" x14ac:dyDescent="0.3">
      <c r="A655" s="30">
        <v>45077</v>
      </c>
      <c r="B655" s="100">
        <v>45075</v>
      </c>
      <c r="C655" s="101"/>
      <c r="D655" s="36">
        <v>45047</v>
      </c>
      <c r="E655" s="31" t="s">
        <v>62</v>
      </c>
      <c r="F655" s="31" t="s">
        <v>58</v>
      </c>
      <c r="G655" s="31" t="s">
        <v>327</v>
      </c>
      <c r="H655" s="31" t="s">
        <v>1366</v>
      </c>
      <c r="I655" s="31" t="s">
        <v>2230</v>
      </c>
      <c r="J655" s="31">
        <v>16882837</v>
      </c>
      <c r="K655" s="31" t="s">
        <v>2227</v>
      </c>
      <c r="L655" s="31" t="s">
        <v>1320</v>
      </c>
      <c r="M655" s="31" t="s">
        <v>1319</v>
      </c>
      <c r="N655" s="31" t="s">
        <v>57</v>
      </c>
      <c r="O655" s="31" t="s">
        <v>1</v>
      </c>
      <c r="P655" s="31" t="s">
        <v>31</v>
      </c>
      <c r="Q655" s="3">
        <v>-1395</v>
      </c>
      <c r="R655" s="3">
        <v>-191620.88</v>
      </c>
      <c r="S655" s="3">
        <v>-136463693.49000001</v>
      </c>
    </row>
    <row r="656" spans="1:19" ht="10.95" customHeight="1" x14ac:dyDescent="0.3">
      <c r="A656" s="30">
        <v>45077</v>
      </c>
      <c r="B656" s="100">
        <v>45075</v>
      </c>
      <c r="C656" s="101"/>
      <c r="D656" s="36">
        <v>45047</v>
      </c>
      <c r="E656" s="31" t="s">
        <v>62</v>
      </c>
      <c r="F656" s="31" t="s">
        <v>58</v>
      </c>
      <c r="G656" s="31" t="s">
        <v>327</v>
      </c>
      <c r="H656" s="31" t="s">
        <v>1366</v>
      </c>
      <c r="I656" s="31" t="s">
        <v>2230</v>
      </c>
      <c r="J656" s="31">
        <v>16882837</v>
      </c>
      <c r="K656" s="31" t="s">
        <v>2228</v>
      </c>
      <c r="L656" s="31" t="s">
        <v>1321</v>
      </c>
      <c r="M656" s="31" t="s">
        <v>1319</v>
      </c>
      <c r="N656" s="31" t="s">
        <v>57</v>
      </c>
      <c r="O656" s="31" t="s">
        <v>1</v>
      </c>
      <c r="P656" s="31" t="s">
        <v>31</v>
      </c>
      <c r="Q656" s="3">
        <v>-1495</v>
      </c>
      <c r="R656" s="3">
        <v>-205357.14</v>
      </c>
      <c r="S656" s="3">
        <v>-136669050.63</v>
      </c>
    </row>
    <row r="657" spans="1:19" ht="10.95" customHeight="1" x14ac:dyDescent="0.3">
      <c r="A657" s="30">
        <v>45077</v>
      </c>
      <c r="B657" s="100">
        <v>45075</v>
      </c>
      <c r="C657" s="101"/>
      <c r="D657" s="36">
        <v>45047</v>
      </c>
      <c r="E657" s="31" t="s">
        <v>62</v>
      </c>
      <c r="F657" s="31" t="s">
        <v>58</v>
      </c>
      <c r="G657" s="31" t="s">
        <v>327</v>
      </c>
      <c r="H657" s="31" t="s">
        <v>1318</v>
      </c>
      <c r="I657" s="31" t="s">
        <v>2230</v>
      </c>
      <c r="J657" s="31">
        <v>16749779</v>
      </c>
      <c r="K657" s="31" t="s">
        <v>2229</v>
      </c>
      <c r="L657" s="31" t="s">
        <v>1317</v>
      </c>
      <c r="M657" s="31" t="s">
        <v>335</v>
      </c>
      <c r="N657" s="31" t="s">
        <v>57</v>
      </c>
      <c r="O657" s="31" t="s">
        <v>1</v>
      </c>
      <c r="P657" s="31" t="s">
        <v>31</v>
      </c>
      <c r="Q657" s="3">
        <v>-15000</v>
      </c>
      <c r="R657" s="3">
        <v>-2060439.56</v>
      </c>
      <c r="S657" s="3">
        <v>-138729490.19</v>
      </c>
    </row>
    <row r="658" spans="1:19" ht="10.95" customHeight="1" x14ac:dyDescent="0.3">
      <c r="A658" s="30">
        <v>45077</v>
      </c>
      <c r="B658" s="100">
        <v>45077</v>
      </c>
      <c r="C658" s="101"/>
      <c r="D658" s="36">
        <v>45047</v>
      </c>
      <c r="E658" s="28"/>
      <c r="F658" s="31" t="s">
        <v>117</v>
      </c>
      <c r="G658" s="31" t="s">
        <v>116</v>
      </c>
      <c r="H658" s="31" t="s">
        <v>2456</v>
      </c>
      <c r="I658" s="31" t="s">
        <v>1375</v>
      </c>
      <c r="J658" s="31">
        <v>16803815</v>
      </c>
      <c r="K658" s="28"/>
      <c r="L658" s="28"/>
      <c r="M658" s="28"/>
      <c r="N658" s="31" t="s">
        <v>57</v>
      </c>
      <c r="O658" s="31" t="s">
        <v>1</v>
      </c>
      <c r="P658" s="31" t="s">
        <v>28</v>
      </c>
      <c r="Q658" s="3">
        <v>3865.94</v>
      </c>
      <c r="R658" s="3">
        <v>524550.88</v>
      </c>
      <c r="S658" s="3">
        <v>-138204939.31</v>
      </c>
    </row>
    <row r="659" spans="1:19" ht="10.95" customHeight="1" x14ac:dyDescent="0.3">
      <c r="A659" s="30">
        <v>45077</v>
      </c>
      <c r="B659" s="100">
        <v>45077</v>
      </c>
      <c r="C659" s="101"/>
      <c r="D659" s="36">
        <v>45047</v>
      </c>
      <c r="E659" s="31" t="s">
        <v>566</v>
      </c>
      <c r="F659" s="31" t="s">
        <v>60</v>
      </c>
      <c r="G659" s="31" t="s">
        <v>59</v>
      </c>
      <c r="H659" s="31" t="s">
        <v>1369</v>
      </c>
      <c r="I659" s="31" t="s">
        <v>2233</v>
      </c>
      <c r="J659" s="31">
        <v>16855689</v>
      </c>
      <c r="K659" s="31" t="s">
        <v>1368</v>
      </c>
      <c r="L659" s="31" t="s">
        <v>1367</v>
      </c>
      <c r="M659" s="28"/>
      <c r="N659" s="31" t="s">
        <v>57</v>
      </c>
      <c r="O659" s="31" t="s">
        <v>1</v>
      </c>
      <c r="P659" s="31" t="s">
        <v>31</v>
      </c>
      <c r="Q659" s="31">
        <v>-64.31</v>
      </c>
      <c r="R659" s="3">
        <v>-8833.7900000000009</v>
      </c>
      <c r="S659" s="3">
        <v>-138213773.09999999</v>
      </c>
    </row>
    <row r="660" spans="1:19" ht="10.95" customHeight="1" x14ac:dyDescent="0.3">
      <c r="A660" s="30">
        <v>45077</v>
      </c>
      <c r="B660" s="98"/>
      <c r="C660" s="99"/>
      <c r="D660" s="36">
        <v>45047</v>
      </c>
      <c r="E660" s="28"/>
      <c r="F660" s="31" t="s">
        <v>58</v>
      </c>
      <c r="G660" s="31" t="s">
        <v>327</v>
      </c>
      <c r="H660" s="31" t="s">
        <v>1366</v>
      </c>
      <c r="I660" s="31" t="s">
        <v>2230</v>
      </c>
      <c r="J660" s="31">
        <v>16882837</v>
      </c>
      <c r="K660" s="31" t="s">
        <v>2224</v>
      </c>
      <c r="L660" s="31" t="s">
        <v>1298</v>
      </c>
      <c r="M660" s="31" t="s">
        <v>1297</v>
      </c>
      <c r="N660" s="31" t="s">
        <v>57</v>
      </c>
      <c r="O660" s="31" t="s">
        <v>1</v>
      </c>
      <c r="P660" s="31" t="s">
        <v>31</v>
      </c>
      <c r="Q660" s="3">
        <v>-25070</v>
      </c>
      <c r="R660" s="3">
        <v>-3415531.34</v>
      </c>
      <c r="S660" s="3">
        <v>-141629304.44</v>
      </c>
    </row>
    <row r="661" spans="1:19" ht="10.95" customHeight="1" x14ac:dyDescent="0.3">
      <c r="A661" s="30">
        <v>45077</v>
      </c>
      <c r="B661" s="98"/>
      <c r="C661" s="99"/>
      <c r="D661" s="36">
        <v>45047</v>
      </c>
      <c r="E661" s="28"/>
      <c r="F661" s="31" t="s">
        <v>58</v>
      </c>
      <c r="G661" s="31" t="s">
        <v>327</v>
      </c>
      <c r="H661" s="31" t="s">
        <v>1366</v>
      </c>
      <c r="I661" s="31" t="s">
        <v>2230</v>
      </c>
      <c r="J661" s="31">
        <v>16882837</v>
      </c>
      <c r="K661" s="31" t="s">
        <v>2220</v>
      </c>
      <c r="L661" s="31" t="s">
        <v>1303</v>
      </c>
      <c r="M661" s="31" t="s">
        <v>335</v>
      </c>
      <c r="N661" s="31" t="s">
        <v>57</v>
      </c>
      <c r="O661" s="31" t="s">
        <v>1</v>
      </c>
      <c r="P661" s="31" t="s">
        <v>31</v>
      </c>
      <c r="Q661" s="3">
        <v>-1500</v>
      </c>
      <c r="R661" s="3">
        <v>-203252.03</v>
      </c>
      <c r="S661" s="3">
        <v>-141832556.47</v>
      </c>
    </row>
    <row r="662" spans="1:19" ht="10.95" customHeight="1" x14ac:dyDescent="0.3">
      <c r="A662" s="30">
        <v>45077</v>
      </c>
      <c r="B662" s="98"/>
      <c r="C662" s="99"/>
      <c r="D662" s="36">
        <v>45047</v>
      </c>
      <c r="E662" s="28"/>
      <c r="F662" s="31">
        <v>42</v>
      </c>
      <c r="G662" s="31" t="s">
        <v>30</v>
      </c>
      <c r="H662" s="31" t="s">
        <v>1101</v>
      </c>
      <c r="I662" s="31" t="s">
        <v>1100</v>
      </c>
      <c r="J662" s="31">
        <v>16710731</v>
      </c>
      <c r="K662" s="28"/>
      <c r="L662" s="28"/>
      <c r="M662" s="31" t="s">
        <v>469</v>
      </c>
      <c r="N662" s="31" t="s">
        <v>68</v>
      </c>
      <c r="O662" s="31" t="s">
        <v>1</v>
      </c>
      <c r="P662" s="31" t="s">
        <v>28</v>
      </c>
      <c r="Q662" s="31">
        <v>383.32</v>
      </c>
      <c r="R662" s="3">
        <v>52653.85</v>
      </c>
      <c r="S662" s="3">
        <v>-141779902.62</v>
      </c>
    </row>
    <row r="663" spans="1:19" ht="10.95" customHeight="1" x14ac:dyDescent="0.3">
      <c r="A663" s="30">
        <v>45077</v>
      </c>
      <c r="B663" s="98"/>
      <c r="C663" s="99"/>
      <c r="D663" s="36">
        <v>45047</v>
      </c>
      <c r="E663" s="28"/>
      <c r="F663" s="31">
        <v>42</v>
      </c>
      <c r="G663" s="31" t="s">
        <v>30</v>
      </c>
      <c r="H663" s="31" t="s">
        <v>1101</v>
      </c>
      <c r="I663" s="31" t="s">
        <v>1111</v>
      </c>
      <c r="J663" s="31">
        <v>16710728</v>
      </c>
      <c r="K663" s="28"/>
      <c r="L663" s="28"/>
      <c r="M663" s="31" t="s">
        <v>735</v>
      </c>
      <c r="N663" s="31" t="s">
        <v>66</v>
      </c>
      <c r="O663" s="31" t="s">
        <v>1</v>
      </c>
      <c r="P663" s="31" t="s">
        <v>28</v>
      </c>
      <c r="Q663" s="3">
        <v>20650</v>
      </c>
      <c r="R663" s="3">
        <v>2836538.46</v>
      </c>
      <c r="S663" s="3">
        <v>-138943364.16</v>
      </c>
    </row>
    <row r="664" spans="1:19" ht="10.95" customHeight="1" x14ac:dyDescent="0.3">
      <c r="A664" s="30">
        <v>45077</v>
      </c>
      <c r="B664" s="98"/>
      <c r="C664" s="99"/>
      <c r="D664" s="36">
        <v>45047</v>
      </c>
      <c r="E664" s="28"/>
      <c r="F664" s="31">
        <v>42</v>
      </c>
      <c r="G664" s="31" t="s">
        <v>30</v>
      </c>
      <c r="H664" s="31" t="s">
        <v>1101</v>
      </c>
      <c r="I664" s="31" t="s">
        <v>1103</v>
      </c>
      <c r="J664" s="31">
        <v>16710727</v>
      </c>
      <c r="K664" s="28"/>
      <c r="L664" s="28"/>
      <c r="M664" s="31" t="s">
        <v>1102</v>
      </c>
      <c r="N664" s="31" t="s">
        <v>66</v>
      </c>
      <c r="O664" s="31" t="s">
        <v>1</v>
      </c>
      <c r="P664" s="31" t="s">
        <v>28</v>
      </c>
      <c r="Q664" s="3">
        <v>16220.18</v>
      </c>
      <c r="R664" s="3">
        <v>2228046.7000000002</v>
      </c>
      <c r="S664" s="3">
        <v>-136715317.46000001</v>
      </c>
    </row>
    <row r="665" spans="1:19" ht="10.95" customHeight="1" x14ac:dyDescent="0.3">
      <c r="A665" s="30">
        <v>45077</v>
      </c>
      <c r="B665" s="98"/>
      <c r="C665" s="99"/>
      <c r="D665" s="36">
        <v>45047</v>
      </c>
      <c r="E665" s="28"/>
      <c r="F665" s="31">
        <v>42</v>
      </c>
      <c r="G665" s="31" t="s">
        <v>30</v>
      </c>
      <c r="H665" s="31" t="s">
        <v>1101</v>
      </c>
      <c r="I665" s="31" t="s">
        <v>1104</v>
      </c>
      <c r="J665" s="31">
        <v>16710726</v>
      </c>
      <c r="K665" s="28"/>
      <c r="L665" s="28"/>
      <c r="M665" s="31" t="s">
        <v>17</v>
      </c>
      <c r="N665" s="31" t="s">
        <v>66</v>
      </c>
      <c r="O665" s="31" t="s">
        <v>1</v>
      </c>
      <c r="P665" s="31" t="s">
        <v>28</v>
      </c>
      <c r="Q665" s="3">
        <v>15299.94</v>
      </c>
      <c r="R665" s="3">
        <v>2101640.11</v>
      </c>
      <c r="S665" s="3">
        <v>-134613677.34999999</v>
      </c>
    </row>
    <row r="666" spans="1:19" ht="10.95" customHeight="1" x14ac:dyDescent="0.3">
      <c r="A666" s="30">
        <v>45077</v>
      </c>
      <c r="B666" s="98"/>
      <c r="C666" s="99"/>
      <c r="D666" s="36">
        <v>45047</v>
      </c>
      <c r="E666" s="28"/>
      <c r="F666" s="31">
        <v>42</v>
      </c>
      <c r="G666" s="31" t="s">
        <v>32</v>
      </c>
      <c r="H666" s="31" t="s">
        <v>1106</v>
      </c>
      <c r="I666" s="31" t="s">
        <v>1105</v>
      </c>
      <c r="J666" s="31">
        <v>16710716</v>
      </c>
      <c r="K666" s="28"/>
      <c r="L666" s="28"/>
      <c r="M666" s="31" t="s">
        <v>469</v>
      </c>
      <c r="N666" s="31" t="s">
        <v>66</v>
      </c>
      <c r="O666" s="31" t="s">
        <v>1</v>
      </c>
      <c r="P666" s="31" t="s">
        <v>31</v>
      </c>
      <c r="Q666" s="3">
        <v>-9580.9</v>
      </c>
      <c r="R666" s="3">
        <v>-1316057.69</v>
      </c>
      <c r="S666" s="3">
        <v>-135929735.03999999</v>
      </c>
    </row>
    <row r="667" spans="1:19" ht="10.95" customHeight="1" x14ac:dyDescent="0.3">
      <c r="A667" s="30">
        <v>45077</v>
      </c>
      <c r="B667" s="98"/>
      <c r="C667" s="99"/>
      <c r="D667" s="36">
        <v>45047</v>
      </c>
      <c r="E667" s="28"/>
      <c r="F667" s="31">
        <v>42</v>
      </c>
      <c r="G667" s="31" t="s">
        <v>30</v>
      </c>
      <c r="H667" s="31" t="s">
        <v>1108</v>
      </c>
      <c r="I667" s="31" t="s">
        <v>1107</v>
      </c>
      <c r="J667" s="31">
        <v>16702871</v>
      </c>
      <c r="K667" s="28"/>
      <c r="L667" s="28"/>
      <c r="M667" s="31" t="s">
        <v>75</v>
      </c>
      <c r="N667" s="31" t="s">
        <v>66</v>
      </c>
      <c r="O667" s="31" t="s">
        <v>1</v>
      </c>
      <c r="P667" s="31" t="s">
        <v>28</v>
      </c>
      <c r="Q667" s="3">
        <v>17597.68</v>
      </c>
      <c r="R667" s="3">
        <v>2417263.7400000002</v>
      </c>
      <c r="S667" s="3">
        <v>-133512471.3</v>
      </c>
    </row>
    <row r="668" spans="1:19" ht="10.95" customHeight="1" x14ac:dyDescent="0.3">
      <c r="A668" s="30">
        <v>45077</v>
      </c>
      <c r="B668" s="98"/>
      <c r="C668" s="99"/>
      <c r="D668" s="36">
        <v>45047</v>
      </c>
      <c r="E668" s="28"/>
      <c r="F668" s="31">
        <v>42</v>
      </c>
      <c r="G668" s="31" t="s">
        <v>30</v>
      </c>
      <c r="H668" s="31" t="s">
        <v>1101</v>
      </c>
      <c r="I668" s="31" t="s">
        <v>1110</v>
      </c>
      <c r="J668" s="31">
        <v>16710730</v>
      </c>
      <c r="K668" s="28"/>
      <c r="L668" s="28"/>
      <c r="M668" s="31" t="s">
        <v>1109</v>
      </c>
      <c r="N668" s="31" t="s">
        <v>66</v>
      </c>
      <c r="O668" s="31" t="s">
        <v>1</v>
      </c>
      <c r="P668" s="31" t="s">
        <v>28</v>
      </c>
      <c r="Q668" s="3">
        <v>33633.86</v>
      </c>
      <c r="R668" s="3">
        <v>4620035.71</v>
      </c>
      <c r="S668" s="3">
        <v>-128892435.59</v>
      </c>
    </row>
    <row r="669" spans="1:19" ht="10.95" customHeight="1" x14ac:dyDescent="0.3">
      <c r="A669" s="30">
        <v>45079</v>
      </c>
      <c r="B669" s="98"/>
      <c r="C669" s="99"/>
      <c r="D669" s="36">
        <v>45078</v>
      </c>
      <c r="E669" s="28"/>
      <c r="F669" s="31">
        <v>42</v>
      </c>
      <c r="G669" s="31" t="s">
        <v>30</v>
      </c>
      <c r="H669" s="31" t="s">
        <v>1613</v>
      </c>
      <c r="I669" s="31" t="s">
        <v>1615</v>
      </c>
      <c r="J669" s="31">
        <v>16715477</v>
      </c>
      <c r="K669" s="28"/>
      <c r="L669" s="28"/>
      <c r="M669" s="31" t="s">
        <v>67</v>
      </c>
      <c r="N669" s="31" t="s">
        <v>66</v>
      </c>
      <c r="O669" s="31" t="s">
        <v>1</v>
      </c>
      <c r="P669" s="31" t="s">
        <v>28</v>
      </c>
      <c r="Q669" s="3">
        <v>1318.37</v>
      </c>
      <c r="R669" s="3">
        <v>180846.36</v>
      </c>
      <c r="S669" s="3">
        <v>-128711589.23</v>
      </c>
    </row>
    <row r="670" spans="1:19" ht="10.95" customHeight="1" x14ac:dyDescent="0.3">
      <c r="A670" s="30">
        <v>45079</v>
      </c>
      <c r="B670" s="98"/>
      <c r="C670" s="99"/>
      <c r="D670" s="36">
        <v>45078</v>
      </c>
      <c r="E670" s="28"/>
      <c r="F670" s="31">
        <v>42</v>
      </c>
      <c r="G670" s="31" t="s">
        <v>30</v>
      </c>
      <c r="H670" s="31" t="s">
        <v>1611</v>
      </c>
      <c r="I670" s="31" t="s">
        <v>1623</v>
      </c>
      <c r="J670" s="31">
        <v>16713851</v>
      </c>
      <c r="K670" s="28"/>
      <c r="L670" s="28"/>
      <c r="M670" s="31" t="s">
        <v>13</v>
      </c>
      <c r="N670" s="31" t="s">
        <v>66</v>
      </c>
      <c r="O670" s="31" t="s">
        <v>1</v>
      </c>
      <c r="P670" s="31" t="s">
        <v>28</v>
      </c>
      <c r="Q670" s="3">
        <v>1800.55</v>
      </c>
      <c r="R670" s="3">
        <v>246989.03</v>
      </c>
      <c r="S670" s="3">
        <v>-128464600.2</v>
      </c>
    </row>
    <row r="671" spans="1:19" ht="10.95" customHeight="1" x14ac:dyDescent="0.3">
      <c r="A671" s="30">
        <v>45079</v>
      </c>
      <c r="B671" s="98"/>
      <c r="C671" s="99"/>
      <c r="D671" s="36">
        <v>45078</v>
      </c>
      <c r="E671" s="28"/>
      <c r="F671" s="31">
        <v>42</v>
      </c>
      <c r="G671" s="31" t="s">
        <v>30</v>
      </c>
      <c r="H671" s="31" t="s">
        <v>1611</v>
      </c>
      <c r="I671" s="31" t="s">
        <v>1622</v>
      </c>
      <c r="J671" s="31">
        <v>16713854</v>
      </c>
      <c r="K671" s="28"/>
      <c r="L671" s="28"/>
      <c r="M671" s="31" t="s">
        <v>1621</v>
      </c>
      <c r="N671" s="31" t="s">
        <v>66</v>
      </c>
      <c r="O671" s="31" t="s">
        <v>1</v>
      </c>
      <c r="P671" s="31" t="s">
        <v>28</v>
      </c>
      <c r="Q671" s="3">
        <v>7661.64</v>
      </c>
      <c r="R671" s="3">
        <v>1050979.42</v>
      </c>
      <c r="S671" s="3">
        <v>-127413620.78</v>
      </c>
    </row>
    <row r="672" spans="1:19" ht="10.95" customHeight="1" x14ac:dyDescent="0.3">
      <c r="A672" s="30">
        <v>45079</v>
      </c>
      <c r="B672" s="98"/>
      <c r="C672" s="99"/>
      <c r="D672" s="36">
        <v>45078</v>
      </c>
      <c r="E672" s="28"/>
      <c r="F672" s="31">
        <v>42</v>
      </c>
      <c r="G672" s="31" t="s">
        <v>30</v>
      </c>
      <c r="H672" s="31" t="s">
        <v>1611</v>
      </c>
      <c r="I672" s="31" t="s">
        <v>1620</v>
      </c>
      <c r="J672" s="31">
        <v>16713855</v>
      </c>
      <c r="K672" s="28"/>
      <c r="L672" s="28"/>
      <c r="M672" s="31" t="s">
        <v>388</v>
      </c>
      <c r="N672" s="31" t="s">
        <v>66</v>
      </c>
      <c r="O672" s="31" t="s">
        <v>1</v>
      </c>
      <c r="P672" s="31" t="s">
        <v>28</v>
      </c>
      <c r="Q672" s="3">
        <v>9198.34</v>
      </c>
      <c r="R672" s="3">
        <v>1261775.03</v>
      </c>
      <c r="S672" s="3">
        <v>-126151845.75</v>
      </c>
    </row>
    <row r="673" spans="1:19" ht="10.95" customHeight="1" x14ac:dyDescent="0.3">
      <c r="A673" s="30">
        <v>45079</v>
      </c>
      <c r="B673" s="98"/>
      <c r="C673" s="99"/>
      <c r="D673" s="36">
        <v>45078</v>
      </c>
      <c r="E673" s="28"/>
      <c r="F673" s="31">
        <v>42</v>
      </c>
      <c r="G673" s="31" t="s">
        <v>30</v>
      </c>
      <c r="H673" s="31" t="s">
        <v>1618</v>
      </c>
      <c r="I673" s="31" t="s">
        <v>1617</v>
      </c>
      <c r="J673" s="31">
        <v>16715666</v>
      </c>
      <c r="K673" s="28"/>
      <c r="L673" s="28"/>
      <c r="M673" s="31" t="s">
        <v>331</v>
      </c>
      <c r="N673" s="31" t="s">
        <v>66</v>
      </c>
      <c r="O673" s="31" t="s">
        <v>1</v>
      </c>
      <c r="P673" s="31" t="s">
        <v>28</v>
      </c>
      <c r="Q673" s="3">
        <v>2843.45</v>
      </c>
      <c r="R673" s="3">
        <v>390048.01</v>
      </c>
      <c r="S673" s="3">
        <v>-125761797.73999999</v>
      </c>
    </row>
    <row r="674" spans="1:19" ht="10.95" customHeight="1" x14ac:dyDescent="0.3">
      <c r="A674" s="30">
        <v>45079</v>
      </c>
      <c r="B674" s="98"/>
      <c r="C674" s="99"/>
      <c r="D674" s="36">
        <v>45078</v>
      </c>
      <c r="E674" s="28"/>
      <c r="F674" s="31">
        <v>42</v>
      </c>
      <c r="G674" s="31" t="s">
        <v>30</v>
      </c>
      <c r="H674" s="31" t="s">
        <v>1613</v>
      </c>
      <c r="I674" s="31" t="s">
        <v>1612</v>
      </c>
      <c r="J674" s="31">
        <v>16715479</v>
      </c>
      <c r="K674" s="28"/>
      <c r="L674" s="28"/>
      <c r="M674" s="31" t="s">
        <v>67</v>
      </c>
      <c r="N674" s="31" t="s">
        <v>68</v>
      </c>
      <c r="O674" s="31" t="s">
        <v>1</v>
      </c>
      <c r="P674" s="31" t="s">
        <v>28</v>
      </c>
      <c r="Q674" s="31">
        <v>246.66</v>
      </c>
      <c r="R674" s="3">
        <v>33835.39</v>
      </c>
      <c r="S674" s="3">
        <v>-125727962.34999999</v>
      </c>
    </row>
    <row r="675" spans="1:19" ht="10.95" customHeight="1" x14ac:dyDescent="0.3">
      <c r="A675" s="30">
        <v>45079</v>
      </c>
      <c r="B675" s="98"/>
      <c r="C675" s="99"/>
      <c r="D675" s="36">
        <v>45078</v>
      </c>
      <c r="E675" s="28"/>
      <c r="F675" s="31">
        <v>42</v>
      </c>
      <c r="G675" s="31" t="s">
        <v>30</v>
      </c>
      <c r="H675" s="31" t="s">
        <v>1613</v>
      </c>
      <c r="I675" s="31" t="s">
        <v>1614</v>
      </c>
      <c r="J675" s="31">
        <v>16715478</v>
      </c>
      <c r="K675" s="28"/>
      <c r="L675" s="28"/>
      <c r="M675" s="31" t="s">
        <v>56</v>
      </c>
      <c r="N675" s="31" t="s">
        <v>66</v>
      </c>
      <c r="O675" s="31" t="s">
        <v>1</v>
      </c>
      <c r="P675" s="31" t="s">
        <v>28</v>
      </c>
      <c r="Q675" s="3">
        <v>8711.56</v>
      </c>
      <c r="R675" s="3">
        <v>1195001.3700000001</v>
      </c>
      <c r="S675" s="3">
        <v>-124532960.98</v>
      </c>
    </row>
    <row r="676" spans="1:19" ht="10.95" customHeight="1" x14ac:dyDescent="0.3">
      <c r="A676" s="30">
        <v>45079</v>
      </c>
      <c r="B676" s="98"/>
      <c r="C676" s="99"/>
      <c r="D676" s="36">
        <v>45078</v>
      </c>
      <c r="E676" s="28"/>
      <c r="F676" s="31">
        <v>42</v>
      </c>
      <c r="G676" s="31" t="s">
        <v>30</v>
      </c>
      <c r="H676" s="31" t="s">
        <v>1613</v>
      </c>
      <c r="I676" s="31" t="s">
        <v>1616</v>
      </c>
      <c r="J676" s="31">
        <v>16715476</v>
      </c>
      <c r="K676" s="28"/>
      <c r="L676" s="28"/>
      <c r="M676" s="31" t="s">
        <v>12</v>
      </c>
      <c r="N676" s="31" t="s">
        <v>66</v>
      </c>
      <c r="O676" s="31" t="s">
        <v>1</v>
      </c>
      <c r="P676" s="31" t="s">
        <v>28</v>
      </c>
      <c r="Q676" s="31">
        <v>162.88</v>
      </c>
      <c r="R676" s="3">
        <v>22342.94</v>
      </c>
      <c r="S676" s="3">
        <v>-124510618.04000001</v>
      </c>
    </row>
    <row r="677" spans="1:19" ht="10.95" customHeight="1" x14ac:dyDescent="0.3">
      <c r="A677" s="30">
        <v>45079</v>
      </c>
      <c r="B677" s="98"/>
      <c r="C677" s="99"/>
      <c r="D677" s="36">
        <v>45078</v>
      </c>
      <c r="E677" s="28"/>
      <c r="F677" s="31">
        <v>42</v>
      </c>
      <c r="G677" s="31" t="s">
        <v>30</v>
      </c>
      <c r="H677" s="31" t="s">
        <v>1611</v>
      </c>
      <c r="I677" s="31" t="s">
        <v>1610</v>
      </c>
      <c r="J677" s="31">
        <v>16713859</v>
      </c>
      <c r="K677" s="28"/>
      <c r="L677" s="28"/>
      <c r="M677" s="31" t="s">
        <v>388</v>
      </c>
      <c r="N677" s="31" t="s">
        <v>68</v>
      </c>
      <c r="O677" s="31" t="s">
        <v>1</v>
      </c>
      <c r="P677" s="31" t="s">
        <v>28</v>
      </c>
      <c r="Q677" s="31">
        <v>345.66</v>
      </c>
      <c r="R677" s="3">
        <v>47415.64</v>
      </c>
      <c r="S677" s="3">
        <v>-124463202.40000001</v>
      </c>
    </row>
    <row r="678" spans="1:19" ht="10.95" customHeight="1" x14ac:dyDescent="0.3">
      <c r="A678" s="30">
        <v>45079</v>
      </c>
      <c r="B678" s="98"/>
      <c r="C678" s="99"/>
      <c r="D678" s="36">
        <v>45078</v>
      </c>
      <c r="E678" s="28"/>
      <c r="F678" s="31">
        <v>42</v>
      </c>
      <c r="G678" s="31" t="s">
        <v>30</v>
      </c>
      <c r="H678" s="31" t="s">
        <v>1611</v>
      </c>
      <c r="I678" s="31" t="s">
        <v>1619</v>
      </c>
      <c r="J678" s="31">
        <v>16713858</v>
      </c>
      <c r="K678" s="28"/>
      <c r="L678" s="28"/>
      <c r="M678" s="31" t="s">
        <v>12</v>
      </c>
      <c r="N678" s="31" t="s">
        <v>66</v>
      </c>
      <c r="O678" s="31" t="s">
        <v>1</v>
      </c>
      <c r="P678" s="31" t="s">
        <v>28</v>
      </c>
      <c r="Q678" s="3">
        <v>16787.97</v>
      </c>
      <c r="R678" s="3">
        <v>2302876.54</v>
      </c>
      <c r="S678" s="3">
        <v>-122160325.86</v>
      </c>
    </row>
    <row r="679" spans="1:19" ht="10.95" customHeight="1" x14ac:dyDescent="0.3">
      <c r="A679" s="30">
        <v>45082</v>
      </c>
      <c r="B679" s="98"/>
      <c r="C679" s="99"/>
      <c r="D679" s="36">
        <v>45078</v>
      </c>
      <c r="E679" s="28"/>
      <c r="F679" s="31">
        <v>42</v>
      </c>
      <c r="G679" s="31" t="s">
        <v>32</v>
      </c>
      <c r="H679" s="31" t="s">
        <v>1599</v>
      </c>
      <c r="I679" s="31" t="s">
        <v>1608</v>
      </c>
      <c r="J679" s="31">
        <v>16748881</v>
      </c>
      <c r="K679" s="28"/>
      <c r="L679" s="28"/>
      <c r="M679" s="31" t="s">
        <v>71</v>
      </c>
      <c r="N679" s="31" t="s">
        <v>66</v>
      </c>
      <c r="O679" s="31" t="s">
        <v>1</v>
      </c>
      <c r="P679" s="31" t="s">
        <v>31</v>
      </c>
      <c r="Q679" s="3">
        <v>-38133.75</v>
      </c>
      <c r="R679" s="3">
        <v>-5252582.6399999997</v>
      </c>
      <c r="S679" s="3">
        <v>-127412908.5</v>
      </c>
    </row>
    <row r="680" spans="1:19" ht="10.95" customHeight="1" x14ac:dyDescent="0.3">
      <c r="A680" s="30">
        <v>45082</v>
      </c>
      <c r="B680" s="98"/>
      <c r="C680" s="99"/>
      <c r="D680" s="36">
        <v>45078</v>
      </c>
      <c r="E680" s="28"/>
      <c r="F680" s="31">
        <v>42</v>
      </c>
      <c r="G680" s="31" t="s">
        <v>32</v>
      </c>
      <c r="H680" s="31" t="s">
        <v>1599</v>
      </c>
      <c r="I680" s="31" t="s">
        <v>1609</v>
      </c>
      <c r="J680" s="31">
        <v>16748882</v>
      </c>
      <c r="K680" s="28"/>
      <c r="L680" s="28"/>
      <c r="M680" s="31" t="s">
        <v>17</v>
      </c>
      <c r="N680" s="31" t="s">
        <v>66</v>
      </c>
      <c r="O680" s="31" t="s">
        <v>1</v>
      </c>
      <c r="P680" s="31" t="s">
        <v>31</v>
      </c>
      <c r="Q680" s="3">
        <v>-67308.600000000006</v>
      </c>
      <c r="R680" s="3">
        <v>-9271157.0199999996</v>
      </c>
      <c r="S680" s="3">
        <v>-136684065.52000001</v>
      </c>
    </row>
    <row r="681" spans="1:19" ht="10.95" customHeight="1" x14ac:dyDescent="0.3">
      <c r="A681" s="30">
        <v>45083</v>
      </c>
      <c r="B681" s="98"/>
      <c r="C681" s="99"/>
      <c r="D681" s="36">
        <v>45078</v>
      </c>
      <c r="E681" s="28"/>
      <c r="F681" s="31">
        <v>42</v>
      </c>
      <c r="G681" s="31" t="s">
        <v>32</v>
      </c>
      <c r="H681" s="31" t="s">
        <v>1587</v>
      </c>
      <c r="I681" s="31" t="s">
        <v>1607</v>
      </c>
      <c r="J681" s="31">
        <v>18657163</v>
      </c>
      <c r="K681" s="28"/>
      <c r="L681" s="28"/>
      <c r="M681" s="31" t="s">
        <v>74</v>
      </c>
      <c r="N681" s="31" t="s">
        <v>66</v>
      </c>
      <c r="O681" s="31" t="s">
        <v>1</v>
      </c>
      <c r="P681" s="31" t="s">
        <v>31</v>
      </c>
      <c r="Q681" s="3">
        <v>-5760.44</v>
      </c>
      <c r="R681" s="3">
        <v>-793449.04</v>
      </c>
      <c r="S681" s="3">
        <v>-137477514.56</v>
      </c>
    </row>
    <row r="682" spans="1:19" ht="10.95" customHeight="1" x14ac:dyDescent="0.3">
      <c r="A682" s="30">
        <v>45083</v>
      </c>
      <c r="B682" s="98"/>
      <c r="C682" s="99"/>
      <c r="D682" s="36">
        <v>45078</v>
      </c>
      <c r="E682" s="28"/>
      <c r="F682" s="31">
        <v>42</v>
      </c>
      <c r="G682" s="31" t="s">
        <v>32</v>
      </c>
      <c r="H682" s="31" t="s">
        <v>1587</v>
      </c>
      <c r="I682" s="31" t="s">
        <v>1606</v>
      </c>
      <c r="J682" s="31">
        <v>18657149</v>
      </c>
      <c r="K682" s="28"/>
      <c r="L682" s="28"/>
      <c r="M682" s="31" t="s">
        <v>75</v>
      </c>
      <c r="N682" s="31" t="s">
        <v>66</v>
      </c>
      <c r="O682" s="31" t="s">
        <v>1</v>
      </c>
      <c r="P682" s="31" t="s">
        <v>31</v>
      </c>
      <c r="Q682" s="31">
        <v>-808.21</v>
      </c>
      <c r="R682" s="3">
        <v>-111323.69</v>
      </c>
      <c r="S682" s="3">
        <v>-137588838.25</v>
      </c>
    </row>
    <row r="683" spans="1:19" ht="10.95" customHeight="1" x14ac:dyDescent="0.3">
      <c r="A683" s="30">
        <v>45084</v>
      </c>
      <c r="B683" s="98"/>
      <c r="C683" s="99"/>
      <c r="D683" s="36">
        <v>45078</v>
      </c>
      <c r="E683" s="28"/>
      <c r="F683" s="31">
        <v>42</v>
      </c>
      <c r="G683" s="31" t="s">
        <v>32</v>
      </c>
      <c r="H683" s="31" t="s">
        <v>1587</v>
      </c>
      <c r="I683" s="31" t="s">
        <v>1592</v>
      </c>
      <c r="J683" s="31">
        <v>18657148</v>
      </c>
      <c r="K683" s="28"/>
      <c r="L683" s="28"/>
      <c r="M683" s="28"/>
      <c r="N683" s="31" t="s">
        <v>66</v>
      </c>
      <c r="O683" s="31" t="s">
        <v>1</v>
      </c>
      <c r="P683" s="31" t="s">
        <v>31</v>
      </c>
      <c r="Q683" s="31">
        <v>-600.4</v>
      </c>
      <c r="R683" s="3">
        <v>-82813.789999999994</v>
      </c>
      <c r="S683" s="3">
        <v>-137671652.03999999</v>
      </c>
    </row>
    <row r="684" spans="1:19" ht="10.95" customHeight="1" x14ac:dyDescent="0.3">
      <c r="A684" s="30">
        <v>45084</v>
      </c>
      <c r="B684" s="98"/>
      <c r="C684" s="99"/>
      <c r="D684" s="36">
        <v>45078</v>
      </c>
      <c r="E684" s="28"/>
      <c r="F684" s="31">
        <v>42</v>
      </c>
      <c r="G684" s="31" t="s">
        <v>32</v>
      </c>
      <c r="H684" s="31" t="s">
        <v>1579</v>
      </c>
      <c r="I684" s="31" t="s">
        <v>1593</v>
      </c>
      <c r="J684" s="31">
        <v>18657175</v>
      </c>
      <c r="K684" s="28"/>
      <c r="L684" s="28"/>
      <c r="M684" s="31" t="s">
        <v>17</v>
      </c>
      <c r="N684" s="31" t="s">
        <v>66</v>
      </c>
      <c r="O684" s="31" t="s">
        <v>1</v>
      </c>
      <c r="P684" s="31" t="s">
        <v>31</v>
      </c>
      <c r="Q684" s="3">
        <v>-12785.94</v>
      </c>
      <c r="R684" s="3">
        <v>-1763577.93</v>
      </c>
      <c r="S684" s="3">
        <v>-139435229.97</v>
      </c>
    </row>
    <row r="685" spans="1:19" ht="10.95" customHeight="1" x14ac:dyDescent="0.3">
      <c r="A685" s="30">
        <v>45084</v>
      </c>
      <c r="B685" s="98"/>
      <c r="C685" s="99"/>
      <c r="D685" s="36">
        <v>45078</v>
      </c>
      <c r="E685" s="28"/>
      <c r="F685" s="31">
        <v>42</v>
      </c>
      <c r="G685" s="31" t="s">
        <v>32</v>
      </c>
      <c r="H685" s="31" t="s">
        <v>1579</v>
      </c>
      <c r="I685" s="31" t="s">
        <v>1594</v>
      </c>
      <c r="J685" s="31">
        <v>18657170</v>
      </c>
      <c r="K685" s="28"/>
      <c r="L685" s="28"/>
      <c r="M685" s="31" t="s">
        <v>67</v>
      </c>
      <c r="N685" s="31" t="s">
        <v>66</v>
      </c>
      <c r="O685" s="31" t="s">
        <v>1</v>
      </c>
      <c r="P685" s="31" t="s">
        <v>31</v>
      </c>
      <c r="Q685" s="3">
        <v>-8357.39</v>
      </c>
      <c r="R685" s="3">
        <v>-1152743.45</v>
      </c>
      <c r="S685" s="3">
        <v>-140587973.41999999</v>
      </c>
    </row>
    <row r="686" spans="1:19" ht="10.95" customHeight="1" x14ac:dyDescent="0.3">
      <c r="A686" s="30">
        <v>45084</v>
      </c>
      <c r="B686" s="98"/>
      <c r="C686" s="99"/>
      <c r="D686" s="36">
        <v>45078</v>
      </c>
      <c r="E686" s="28"/>
      <c r="F686" s="31">
        <v>42</v>
      </c>
      <c r="G686" s="31" t="s">
        <v>32</v>
      </c>
      <c r="H686" s="31" t="s">
        <v>1579</v>
      </c>
      <c r="I686" s="31" t="s">
        <v>1595</v>
      </c>
      <c r="J686" s="31">
        <v>18657145</v>
      </c>
      <c r="K686" s="28"/>
      <c r="L686" s="28"/>
      <c r="M686" s="31" t="s">
        <v>75</v>
      </c>
      <c r="N686" s="31" t="s">
        <v>66</v>
      </c>
      <c r="O686" s="31" t="s">
        <v>1</v>
      </c>
      <c r="P686" s="31" t="s">
        <v>31</v>
      </c>
      <c r="Q686" s="31">
        <v>-106.9</v>
      </c>
      <c r="R686" s="3">
        <v>-14744.83</v>
      </c>
      <c r="S686" s="3">
        <v>-140602718.25</v>
      </c>
    </row>
    <row r="687" spans="1:19" ht="10.95" customHeight="1" x14ac:dyDescent="0.3">
      <c r="A687" s="30">
        <v>45084</v>
      </c>
      <c r="B687" s="98"/>
      <c r="C687" s="99"/>
      <c r="D687" s="36">
        <v>45078</v>
      </c>
      <c r="E687" s="28"/>
      <c r="F687" s="31">
        <v>42</v>
      </c>
      <c r="G687" s="31" t="s">
        <v>32</v>
      </c>
      <c r="H687" s="31" t="s">
        <v>1579</v>
      </c>
      <c r="I687" s="31" t="s">
        <v>1596</v>
      </c>
      <c r="J687" s="31">
        <v>18657143</v>
      </c>
      <c r="K687" s="28"/>
      <c r="L687" s="28"/>
      <c r="M687" s="31" t="s">
        <v>70</v>
      </c>
      <c r="N687" s="31" t="s">
        <v>66</v>
      </c>
      <c r="O687" s="31" t="s">
        <v>1</v>
      </c>
      <c r="P687" s="31" t="s">
        <v>31</v>
      </c>
      <c r="Q687" s="31">
        <v>-3</v>
      </c>
      <c r="R687" s="31">
        <v>-413.79</v>
      </c>
      <c r="S687" s="3">
        <v>-140603132.03999999</v>
      </c>
    </row>
    <row r="688" spans="1:19" ht="10.95" customHeight="1" x14ac:dyDescent="0.3">
      <c r="A688" s="30">
        <v>45084</v>
      </c>
      <c r="B688" s="98"/>
      <c r="C688" s="99"/>
      <c r="D688" s="36">
        <v>45078</v>
      </c>
      <c r="E688" s="28"/>
      <c r="F688" s="31">
        <v>42</v>
      </c>
      <c r="G688" s="31" t="s">
        <v>32</v>
      </c>
      <c r="H688" s="31" t="s">
        <v>1573</v>
      </c>
      <c r="I688" s="31" t="s">
        <v>1597</v>
      </c>
      <c r="J688" s="31">
        <v>18657186</v>
      </c>
      <c r="K688" s="28"/>
      <c r="L688" s="28"/>
      <c r="M688" s="31" t="s">
        <v>469</v>
      </c>
      <c r="N688" s="31" t="s">
        <v>68</v>
      </c>
      <c r="O688" s="31" t="s">
        <v>1</v>
      </c>
      <c r="P688" s="31" t="s">
        <v>31</v>
      </c>
      <c r="Q688" s="3">
        <v>-1688.08</v>
      </c>
      <c r="R688" s="3">
        <v>-232838.62</v>
      </c>
      <c r="S688" s="3">
        <v>-140835970.66</v>
      </c>
    </row>
    <row r="689" spans="1:19" ht="10.95" customHeight="1" x14ac:dyDescent="0.3">
      <c r="A689" s="30">
        <v>45084</v>
      </c>
      <c r="B689" s="98"/>
      <c r="C689" s="99"/>
      <c r="D689" s="36">
        <v>45078</v>
      </c>
      <c r="E689" s="28"/>
      <c r="F689" s="31">
        <v>42</v>
      </c>
      <c r="G689" s="31" t="s">
        <v>32</v>
      </c>
      <c r="H689" s="31" t="s">
        <v>1599</v>
      </c>
      <c r="I689" s="31" t="s">
        <v>1598</v>
      </c>
      <c r="J689" s="31">
        <v>16748883</v>
      </c>
      <c r="K689" s="28"/>
      <c r="L689" s="28"/>
      <c r="M689" s="31" t="s">
        <v>357</v>
      </c>
      <c r="N689" s="31" t="s">
        <v>68</v>
      </c>
      <c r="O689" s="31" t="s">
        <v>1</v>
      </c>
      <c r="P689" s="31" t="s">
        <v>31</v>
      </c>
      <c r="Q689" s="3">
        <v>-464338.55</v>
      </c>
      <c r="R689" s="3">
        <v>-64046696.549999997</v>
      </c>
      <c r="S689" s="3">
        <v>-204882667.21000001</v>
      </c>
    </row>
    <row r="690" spans="1:19" ht="10.95" customHeight="1" x14ac:dyDescent="0.3">
      <c r="A690" s="30">
        <v>45084</v>
      </c>
      <c r="B690" s="98"/>
      <c r="C690" s="99"/>
      <c r="D690" s="36">
        <v>45078</v>
      </c>
      <c r="E690" s="28"/>
      <c r="F690" s="31">
        <v>42</v>
      </c>
      <c r="G690" s="31" t="s">
        <v>30</v>
      </c>
      <c r="H690" s="31" t="s">
        <v>1599</v>
      </c>
      <c r="I690" s="31" t="s">
        <v>1600</v>
      </c>
      <c r="J690" s="31">
        <v>16748880</v>
      </c>
      <c r="K690" s="28"/>
      <c r="L690" s="28"/>
      <c r="M690" s="31" t="s">
        <v>74</v>
      </c>
      <c r="N690" s="31" t="s">
        <v>66</v>
      </c>
      <c r="O690" s="31" t="s">
        <v>1</v>
      </c>
      <c r="P690" s="31" t="s">
        <v>28</v>
      </c>
      <c r="Q690" s="3">
        <v>76818.58</v>
      </c>
      <c r="R690" s="3">
        <v>10595666.210000001</v>
      </c>
      <c r="S690" s="3">
        <v>-194287001</v>
      </c>
    </row>
    <row r="691" spans="1:19" ht="10.95" customHeight="1" x14ac:dyDescent="0.3">
      <c r="A691" s="30">
        <v>45084</v>
      </c>
      <c r="B691" s="98"/>
      <c r="C691" s="99"/>
      <c r="D691" s="36">
        <v>45078</v>
      </c>
      <c r="E691" s="28"/>
      <c r="F691" s="31">
        <v>42</v>
      </c>
      <c r="G691" s="31" t="s">
        <v>30</v>
      </c>
      <c r="H691" s="31" t="s">
        <v>1599</v>
      </c>
      <c r="I691" s="31" t="s">
        <v>1601</v>
      </c>
      <c r="J691" s="31">
        <v>16748879</v>
      </c>
      <c r="K691" s="28"/>
      <c r="L691" s="28"/>
      <c r="M691" s="31" t="s">
        <v>67</v>
      </c>
      <c r="N691" s="31" t="s">
        <v>66</v>
      </c>
      <c r="O691" s="31" t="s">
        <v>1</v>
      </c>
      <c r="P691" s="31" t="s">
        <v>28</v>
      </c>
      <c r="Q691" s="3">
        <v>32534.37</v>
      </c>
      <c r="R691" s="3">
        <v>4487499.3099999996</v>
      </c>
      <c r="S691" s="3">
        <v>-189799501.69</v>
      </c>
    </row>
    <row r="692" spans="1:19" ht="10.95" customHeight="1" x14ac:dyDescent="0.3">
      <c r="A692" s="30">
        <v>45084</v>
      </c>
      <c r="B692" s="98"/>
      <c r="C692" s="99"/>
      <c r="D692" s="36">
        <v>45078</v>
      </c>
      <c r="E692" s="28"/>
      <c r="F692" s="31">
        <v>42</v>
      </c>
      <c r="G692" s="31" t="s">
        <v>30</v>
      </c>
      <c r="H692" s="31" t="s">
        <v>1583</v>
      </c>
      <c r="I692" s="31" t="s">
        <v>1602</v>
      </c>
      <c r="J692" s="31">
        <v>16748839</v>
      </c>
      <c r="K692" s="28"/>
      <c r="L692" s="28"/>
      <c r="M692" s="31" t="s">
        <v>8</v>
      </c>
      <c r="N692" s="31" t="s">
        <v>68</v>
      </c>
      <c r="O692" s="31" t="s">
        <v>1</v>
      </c>
      <c r="P692" s="31" t="s">
        <v>28</v>
      </c>
      <c r="Q692" s="3">
        <v>3447.23</v>
      </c>
      <c r="R692" s="3">
        <v>475480</v>
      </c>
      <c r="S692" s="3">
        <v>-189324021.69</v>
      </c>
    </row>
    <row r="693" spans="1:19" ht="10.95" customHeight="1" x14ac:dyDescent="0.3">
      <c r="A693" s="30">
        <v>45084</v>
      </c>
      <c r="B693" s="98"/>
      <c r="C693" s="99"/>
      <c r="D693" s="36">
        <v>45078</v>
      </c>
      <c r="E693" s="28"/>
      <c r="F693" s="31">
        <v>42</v>
      </c>
      <c r="G693" s="31" t="s">
        <v>30</v>
      </c>
      <c r="H693" s="31" t="s">
        <v>1583</v>
      </c>
      <c r="I693" s="31" t="s">
        <v>1603</v>
      </c>
      <c r="J693" s="31">
        <v>16748838</v>
      </c>
      <c r="K693" s="28"/>
      <c r="L693" s="28"/>
      <c r="M693" s="31" t="s">
        <v>139</v>
      </c>
      <c r="N693" s="31" t="s">
        <v>66</v>
      </c>
      <c r="O693" s="31" t="s">
        <v>1</v>
      </c>
      <c r="P693" s="31" t="s">
        <v>28</v>
      </c>
      <c r="Q693" s="3">
        <v>50381.7</v>
      </c>
      <c r="R693" s="3">
        <v>6949200</v>
      </c>
      <c r="S693" s="3">
        <v>-182374821.69</v>
      </c>
    </row>
    <row r="694" spans="1:19" ht="10.95" customHeight="1" x14ac:dyDescent="0.3">
      <c r="A694" s="30">
        <v>45084</v>
      </c>
      <c r="B694" s="98"/>
      <c r="C694" s="99"/>
      <c r="D694" s="36">
        <v>45078</v>
      </c>
      <c r="E694" s="28"/>
      <c r="F694" s="31">
        <v>42</v>
      </c>
      <c r="G694" s="31" t="s">
        <v>30</v>
      </c>
      <c r="H694" s="31" t="s">
        <v>1583</v>
      </c>
      <c r="I694" s="31" t="s">
        <v>1582</v>
      </c>
      <c r="J694" s="31">
        <v>16748837</v>
      </c>
      <c r="K694" s="28"/>
      <c r="L694" s="28"/>
      <c r="M694" s="31" t="s">
        <v>446</v>
      </c>
      <c r="N694" s="31" t="s">
        <v>66</v>
      </c>
      <c r="O694" s="31" t="s">
        <v>1</v>
      </c>
      <c r="P694" s="31" t="s">
        <v>28</v>
      </c>
      <c r="Q694" s="3">
        <v>29684.41</v>
      </c>
      <c r="R694" s="3">
        <v>4094401.38</v>
      </c>
      <c r="S694" s="3">
        <v>-178280420.31</v>
      </c>
    </row>
    <row r="695" spans="1:19" ht="10.95" customHeight="1" x14ac:dyDescent="0.3">
      <c r="A695" s="30">
        <v>45084</v>
      </c>
      <c r="B695" s="98"/>
      <c r="C695" s="99"/>
      <c r="D695" s="36">
        <v>45078</v>
      </c>
      <c r="E695" s="28"/>
      <c r="F695" s="31">
        <v>42</v>
      </c>
      <c r="G695" s="31" t="s">
        <v>30</v>
      </c>
      <c r="H695" s="31" t="s">
        <v>1583</v>
      </c>
      <c r="I695" s="31" t="s">
        <v>1605</v>
      </c>
      <c r="J695" s="31">
        <v>16748836</v>
      </c>
      <c r="K695" s="28"/>
      <c r="L695" s="28"/>
      <c r="M695" s="31" t="s">
        <v>67</v>
      </c>
      <c r="N695" s="31" t="s">
        <v>66</v>
      </c>
      <c r="O695" s="31" t="s">
        <v>1</v>
      </c>
      <c r="P695" s="31" t="s">
        <v>28</v>
      </c>
      <c r="Q695" s="3">
        <v>27188.02</v>
      </c>
      <c r="R695" s="3">
        <v>3750071.72</v>
      </c>
      <c r="S695" s="3">
        <v>-174530348.59</v>
      </c>
    </row>
    <row r="696" spans="1:19" ht="10.95" customHeight="1" x14ac:dyDescent="0.3">
      <c r="A696" s="30">
        <v>45084</v>
      </c>
      <c r="B696" s="98"/>
      <c r="C696" s="99"/>
      <c r="D696" s="36">
        <v>45078</v>
      </c>
      <c r="E696" s="28"/>
      <c r="F696" s="31">
        <v>42</v>
      </c>
      <c r="G696" s="31" t="s">
        <v>32</v>
      </c>
      <c r="H696" s="31" t="s">
        <v>1587</v>
      </c>
      <c r="I696" s="31" t="s">
        <v>1591</v>
      </c>
      <c r="J696" s="31">
        <v>18657152</v>
      </c>
      <c r="K696" s="28"/>
      <c r="L696" s="28"/>
      <c r="M696" s="31" t="s">
        <v>703</v>
      </c>
      <c r="N696" s="31" t="s">
        <v>66</v>
      </c>
      <c r="O696" s="31" t="s">
        <v>1</v>
      </c>
      <c r="P696" s="31" t="s">
        <v>31</v>
      </c>
      <c r="Q696" s="3">
        <v>-1605.77</v>
      </c>
      <c r="R696" s="3">
        <v>-221485.52</v>
      </c>
      <c r="S696" s="3">
        <v>-174751834.11000001</v>
      </c>
    </row>
    <row r="697" spans="1:19" ht="10.95" customHeight="1" x14ac:dyDescent="0.3">
      <c r="A697" s="30">
        <v>45084</v>
      </c>
      <c r="B697" s="98"/>
      <c r="C697" s="99"/>
      <c r="D697" s="36">
        <v>45078</v>
      </c>
      <c r="E697" s="28"/>
      <c r="F697" s="31">
        <v>42</v>
      </c>
      <c r="G697" s="31" t="s">
        <v>32</v>
      </c>
      <c r="H697" s="31" t="s">
        <v>1585</v>
      </c>
      <c r="I697" s="31" t="s">
        <v>1604</v>
      </c>
      <c r="J697" s="31">
        <v>18657188</v>
      </c>
      <c r="K697" s="28"/>
      <c r="L697" s="28"/>
      <c r="M697" s="31" t="s">
        <v>137</v>
      </c>
      <c r="N697" s="31" t="s">
        <v>68</v>
      </c>
      <c r="O697" s="31" t="s">
        <v>1</v>
      </c>
      <c r="P697" s="31" t="s">
        <v>31</v>
      </c>
      <c r="Q697" s="3">
        <v>-3856.97</v>
      </c>
      <c r="R697" s="3">
        <v>-531995.86</v>
      </c>
      <c r="S697" s="3">
        <v>-175283829.97</v>
      </c>
    </row>
    <row r="698" spans="1:19" ht="10.95" customHeight="1" x14ac:dyDescent="0.3">
      <c r="A698" s="30">
        <v>45084</v>
      </c>
      <c r="B698" s="98"/>
      <c r="C698" s="99"/>
      <c r="D698" s="36">
        <v>45078</v>
      </c>
      <c r="E698" s="28"/>
      <c r="F698" s="31">
        <v>42</v>
      </c>
      <c r="G698" s="31" t="s">
        <v>32</v>
      </c>
      <c r="H698" s="31" t="s">
        <v>1585</v>
      </c>
      <c r="I698" s="31" t="s">
        <v>1584</v>
      </c>
      <c r="J698" s="31">
        <v>18657167</v>
      </c>
      <c r="K698" s="28"/>
      <c r="L698" s="28"/>
      <c r="M698" s="31" t="s">
        <v>6</v>
      </c>
      <c r="N698" s="31" t="s">
        <v>66</v>
      </c>
      <c r="O698" s="31" t="s">
        <v>1</v>
      </c>
      <c r="P698" s="31" t="s">
        <v>31</v>
      </c>
      <c r="Q698" s="3">
        <v>-7206.09</v>
      </c>
      <c r="R698" s="3">
        <v>-993943.45</v>
      </c>
      <c r="S698" s="3">
        <v>-176277773.41999999</v>
      </c>
    </row>
    <row r="699" spans="1:19" ht="10.95" customHeight="1" x14ac:dyDescent="0.3">
      <c r="A699" s="30">
        <v>45084</v>
      </c>
      <c r="B699" s="98"/>
      <c r="C699" s="99"/>
      <c r="D699" s="36">
        <v>45078</v>
      </c>
      <c r="E699" s="28"/>
      <c r="F699" s="31">
        <v>42</v>
      </c>
      <c r="G699" s="31" t="s">
        <v>32</v>
      </c>
      <c r="H699" s="31" t="s">
        <v>1587</v>
      </c>
      <c r="I699" s="31" t="s">
        <v>1586</v>
      </c>
      <c r="J699" s="31">
        <v>18657162</v>
      </c>
      <c r="K699" s="28"/>
      <c r="L699" s="28"/>
      <c r="M699" s="31" t="s">
        <v>339</v>
      </c>
      <c r="N699" s="31" t="s">
        <v>66</v>
      </c>
      <c r="O699" s="31" t="s">
        <v>1</v>
      </c>
      <c r="P699" s="31" t="s">
        <v>31</v>
      </c>
      <c r="Q699" s="3">
        <v>-5747.27</v>
      </c>
      <c r="R699" s="3">
        <v>-792726.9</v>
      </c>
      <c r="S699" s="3">
        <v>-177070500.31999999</v>
      </c>
    </row>
    <row r="700" spans="1:19" ht="10.95" customHeight="1" x14ac:dyDescent="0.3">
      <c r="A700" s="30">
        <v>45084</v>
      </c>
      <c r="B700" s="98"/>
      <c r="C700" s="99"/>
      <c r="D700" s="36">
        <v>45078</v>
      </c>
      <c r="E700" s="28"/>
      <c r="F700" s="31">
        <v>42</v>
      </c>
      <c r="G700" s="31" t="s">
        <v>32</v>
      </c>
      <c r="H700" s="31" t="s">
        <v>1587</v>
      </c>
      <c r="I700" s="31" t="s">
        <v>1588</v>
      </c>
      <c r="J700" s="31">
        <v>18657159</v>
      </c>
      <c r="K700" s="28"/>
      <c r="L700" s="28"/>
      <c r="M700" s="31" t="s">
        <v>17</v>
      </c>
      <c r="N700" s="31" t="s">
        <v>66</v>
      </c>
      <c r="O700" s="31" t="s">
        <v>1</v>
      </c>
      <c r="P700" s="31" t="s">
        <v>31</v>
      </c>
      <c r="Q700" s="3">
        <v>-4554.5200000000004</v>
      </c>
      <c r="R700" s="3">
        <v>-628209.66</v>
      </c>
      <c r="S700" s="3">
        <v>-177698709.97999999</v>
      </c>
    </row>
    <row r="701" spans="1:19" ht="10.95" customHeight="1" x14ac:dyDescent="0.3">
      <c r="A701" s="30">
        <v>45084</v>
      </c>
      <c r="B701" s="98"/>
      <c r="C701" s="99"/>
      <c r="D701" s="36">
        <v>45078</v>
      </c>
      <c r="E701" s="28"/>
      <c r="F701" s="31">
        <v>42</v>
      </c>
      <c r="G701" s="31" t="s">
        <v>32</v>
      </c>
      <c r="H701" s="31" t="s">
        <v>1587</v>
      </c>
      <c r="I701" s="31" t="s">
        <v>1589</v>
      </c>
      <c r="J701" s="31">
        <v>18657158</v>
      </c>
      <c r="K701" s="28"/>
      <c r="L701" s="28"/>
      <c r="M701" s="31" t="s">
        <v>140</v>
      </c>
      <c r="N701" s="31" t="s">
        <v>66</v>
      </c>
      <c r="O701" s="31" t="s">
        <v>1</v>
      </c>
      <c r="P701" s="31" t="s">
        <v>31</v>
      </c>
      <c r="Q701" s="3">
        <v>-4146.74</v>
      </c>
      <c r="R701" s="3">
        <v>-571964.14</v>
      </c>
      <c r="S701" s="3">
        <v>-178270674.12</v>
      </c>
    </row>
    <row r="702" spans="1:19" ht="10.95" customHeight="1" x14ac:dyDescent="0.3">
      <c r="A702" s="30">
        <v>45084</v>
      </c>
      <c r="B702" s="98"/>
      <c r="C702" s="99"/>
      <c r="D702" s="36">
        <v>45078</v>
      </c>
      <c r="E702" s="28"/>
      <c r="F702" s="31">
        <v>42</v>
      </c>
      <c r="G702" s="31" t="s">
        <v>32</v>
      </c>
      <c r="H702" s="31" t="s">
        <v>1587</v>
      </c>
      <c r="I702" s="31" t="s">
        <v>1590</v>
      </c>
      <c r="J702" s="31">
        <v>18657153</v>
      </c>
      <c r="K702" s="28"/>
      <c r="L702" s="28"/>
      <c r="M702" s="31" t="s">
        <v>478</v>
      </c>
      <c r="N702" s="31" t="s">
        <v>66</v>
      </c>
      <c r="O702" s="31" t="s">
        <v>1</v>
      </c>
      <c r="P702" s="31" t="s">
        <v>31</v>
      </c>
      <c r="Q702" s="3">
        <v>-1616.08</v>
      </c>
      <c r="R702" s="3">
        <v>-222907.59</v>
      </c>
      <c r="S702" s="3">
        <v>-178493581.71000001</v>
      </c>
    </row>
    <row r="703" spans="1:19" ht="10.95" customHeight="1" x14ac:dyDescent="0.3">
      <c r="A703" s="30">
        <v>45085</v>
      </c>
      <c r="B703" s="98"/>
      <c r="C703" s="99"/>
      <c r="D703" s="36">
        <v>45078</v>
      </c>
      <c r="E703" s="28"/>
      <c r="F703" s="31">
        <v>42</v>
      </c>
      <c r="G703" s="31" t="s">
        <v>30</v>
      </c>
      <c r="H703" s="31" t="s">
        <v>1576</v>
      </c>
      <c r="I703" s="31" t="s">
        <v>1577</v>
      </c>
      <c r="J703" s="31">
        <v>18657031</v>
      </c>
      <c r="K703" s="28"/>
      <c r="L703" s="28"/>
      <c r="M703" s="31" t="s">
        <v>2410</v>
      </c>
      <c r="N703" s="31" t="s">
        <v>66</v>
      </c>
      <c r="O703" s="31" t="s">
        <v>1</v>
      </c>
      <c r="P703" s="31" t="s">
        <v>28</v>
      </c>
      <c r="Q703" s="3">
        <v>26283.09</v>
      </c>
      <c r="R703" s="3">
        <v>3630261.05</v>
      </c>
      <c r="S703" s="3">
        <v>-174863320.66</v>
      </c>
    </row>
    <row r="704" spans="1:19" ht="10.95" customHeight="1" x14ac:dyDescent="0.3">
      <c r="A704" s="30">
        <v>45085</v>
      </c>
      <c r="B704" s="98"/>
      <c r="C704" s="99"/>
      <c r="D704" s="36">
        <v>45078</v>
      </c>
      <c r="E704" s="28"/>
      <c r="F704" s="31">
        <v>42</v>
      </c>
      <c r="G704" s="31" t="s">
        <v>32</v>
      </c>
      <c r="H704" s="31" t="s">
        <v>1573</v>
      </c>
      <c r="I704" s="31" t="s">
        <v>1574</v>
      </c>
      <c r="J704" s="31">
        <v>18657181</v>
      </c>
      <c r="K704" s="28"/>
      <c r="L704" s="28"/>
      <c r="M704" s="31" t="s">
        <v>71</v>
      </c>
      <c r="N704" s="31" t="s">
        <v>66</v>
      </c>
      <c r="O704" s="31" t="s">
        <v>1</v>
      </c>
      <c r="P704" s="31" t="s">
        <v>31</v>
      </c>
      <c r="Q704" s="3">
        <v>-180020.99</v>
      </c>
      <c r="R704" s="3">
        <v>-24864777.620000001</v>
      </c>
      <c r="S704" s="3">
        <v>-199728098.28</v>
      </c>
    </row>
    <row r="705" spans="1:19" ht="10.95" customHeight="1" x14ac:dyDescent="0.3">
      <c r="A705" s="30">
        <v>45085</v>
      </c>
      <c r="B705" s="98"/>
      <c r="C705" s="99"/>
      <c r="D705" s="36">
        <v>45078</v>
      </c>
      <c r="E705" s="28"/>
      <c r="F705" s="31">
        <v>42</v>
      </c>
      <c r="G705" s="31" t="s">
        <v>32</v>
      </c>
      <c r="H705" s="31" t="s">
        <v>1573</v>
      </c>
      <c r="I705" s="31" t="s">
        <v>1580</v>
      </c>
      <c r="J705" s="31">
        <v>18657164</v>
      </c>
      <c r="K705" s="28"/>
      <c r="L705" s="28"/>
      <c r="M705" s="31" t="s">
        <v>75</v>
      </c>
      <c r="N705" s="31" t="s">
        <v>66</v>
      </c>
      <c r="O705" s="31" t="s">
        <v>1</v>
      </c>
      <c r="P705" s="31" t="s">
        <v>31</v>
      </c>
      <c r="Q705" s="3">
        <v>-6122.76</v>
      </c>
      <c r="R705" s="3">
        <v>-845685.08</v>
      </c>
      <c r="S705" s="3">
        <v>-200573783.36000001</v>
      </c>
    </row>
    <row r="706" spans="1:19" ht="10.95" customHeight="1" x14ac:dyDescent="0.3">
      <c r="A706" s="30">
        <v>45085</v>
      </c>
      <c r="B706" s="98"/>
      <c r="C706" s="99"/>
      <c r="D706" s="36">
        <v>45078</v>
      </c>
      <c r="E706" s="28"/>
      <c r="F706" s="31">
        <v>42</v>
      </c>
      <c r="G706" s="31" t="s">
        <v>32</v>
      </c>
      <c r="H706" s="31" t="s">
        <v>1573</v>
      </c>
      <c r="I706" s="31" t="s">
        <v>1581</v>
      </c>
      <c r="J706" s="31">
        <v>18657154</v>
      </c>
      <c r="K706" s="28"/>
      <c r="L706" s="28"/>
      <c r="M706" s="31" t="s">
        <v>72</v>
      </c>
      <c r="N706" s="31" t="s">
        <v>66</v>
      </c>
      <c r="O706" s="31" t="s">
        <v>1</v>
      </c>
      <c r="P706" s="31" t="s">
        <v>31</v>
      </c>
      <c r="Q706" s="3">
        <v>-1989.31</v>
      </c>
      <c r="R706" s="3">
        <v>-274766.57</v>
      </c>
      <c r="S706" s="3">
        <v>-200848549.93000001</v>
      </c>
    </row>
    <row r="707" spans="1:19" ht="10.95" customHeight="1" x14ac:dyDescent="0.3">
      <c r="A707" s="30">
        <v>45085</v>
      </c>
      <c r="B707" s="98"/>
      <c r="C707" s="99"/>
      <c r="D707" s="36">
        <v>45078</v>
      </c>
      <c r="E707" s="28"/>
      <c r="F707" s="31">
        <v>42</v>
      </c>
      <c r="G707" s="31" t="s">
        <v>30</v>
      </c>
      <c r="H707" s="31" t="s">
        <v>1576</v>
      </c>
      <c r="I707" s="31" t="s">
        <v>1575</v>
      </c>
      <c r="J707" s="31">
        <v>18657038</v>
      </c>
      <c r="K707" s="28"/>
      <c r="L707" s="28"/>
      <c r="M707" s="31" t="s">
        <v>71</v>
      </c>
      <c r="N707" s="31" t="s">
        <v>66</v>
      </c>
      <c r="O707" s="31" t="s">
        <v>1</v>
      </c>
      <c r="P707" s="31" t="s">
        <v>28</v>
      </c>
      <c r="Q707" s="3">
        <v>33076.26</v>
      </c>
      <c r="R707" s="3">
        <v>4568544.2</v>
      </c>
      <c r="S707" s="3">
        <v>-196280005.72999999</v>
      </c>
    </row>
    <row r="708" spans="1:19" ht="10.95" customHeight="1" x14ac:dyDescent="0.3">
      <c r="A708" s="30">
        <v>45085</v>
      </c>
      <c r="B708" s="98"/>
      <c r="C708" s="99"/>
      <c r="D708" s="36">
        <v>45078</v>
      </c>
      <c r="E708" s="28"/>
      <c r="F708" s="31">
        <v>42</v>
      </c>
      <c r="G708" s="31" t="s">
        <v>32</v>
      </c>
      <c r="H708" s="31" t="s">
        <v>1579</v>
      </c>
      <c r="I708" s="31" t="s">
        <v>1578</v>
      </c>
      <c r="J708" s="31">
        <v>18657171</v>
      </c>
      <c r="K708" s="28"/>
      <c r="L708" s="28"/>
      <c r="M708" s="31" t="s">
        <v>75</v>
      </c>
      <c r="N708" s="31" t="s">
        <v>66</v>
      </c>
      <c r="O708" s="31" t="s">
        <v>1</v>
      </c>
      <c r="P708" s="31" t="s">
        <v>31</v>
      </c>
      <c r="Q708" s="3">
        <v>-9850.1</v>
      </c>
      <c r="R708" s="3">
        <v>-1360511.05</v>
      </c>
      <c r="S708" s="3">
        <v>-197640516.78</v>
      </c>
    </row>
    <row r="709" spans="1:19" ht="10.95" customHeight="1" x14ac:dyDescent="0.3">
      <c r="A709" s="30">
        <v>45086</v>
      </c>
      <c r="B709" s="98"/>
      <c r="C709" s="99"/>
      <c r="D709" s="36">
        <v>45078</v>
      </c>
      <c r="E709" s="28"/>
      <c r="F709" s="31">
        <v>42</v>
      </c>
      <c r="G709" s="31" t="s">
        <v>30</v>
      </c>
      <c r="H709" s="31" t="s">
        <v>1560</v>
      </c>
      <c r="I709" s="31" t="s">
        <v>1569</v>
      </c>
      <c r="J709" s="31">
        <v>18657022</v>
      </c>
      <c r="K709" s="28"/>
      <c r="L709" s="28"/>
      <c r="M709" s="31" t="s">
        <v>139</v>
      </c>
      <c r="N709" s="31" t="s">
        <v>66</v>
      </c>
      <c r="O709" s="31" t="s">
        <v>1</v>
      </c>
      <c r="P709" s="31" t="s">
        <v>28</v>
      </c>
      <c r="Q709" s="3">
        <v>18622.37</v>
      </c>
      <c r="R709" s="3">
        <v>2575708.1600000001</v>
      </c>
      <c r="S709" s="3">
        <v>-195064808.62</v>
      </c>
    </row>
    <row r="710" spans="1:19" ht="10.95" customHeight="1" x14ac:dyDescent="0.3">
      <c r="A710" s="30">
        <v>45086</v>
      </c>
      <c r="B710" s="98"/>
      <c r="C710" s="99"/>
      <c r="D710" s="36">
        <v>45078</v>
      </c>
      <c r="E710" s="28"/>
      <c r="F710" s="31">
        <v>42</v>
      </c>
      <c r="G710" s="31" t="s">
        <v>30</v>
      </c>
      <c r="H710" s="31" t="s">
        <v>1560</v>
      </c>
      <c r="I710" s="31" t="s">
        <v>1570</v>
      </c>
      <c r="J710" s="31">
        <v>18657001</v>
      </c>
      <c r="K710" s="28"/>
      <c r="L710" s="28"/>
      <c r="M710" s="31" t="s">
        <v>703</v>
      </c>
      <c r="N710" s="31" t="s">
        <v>66</v>
      </c>
      <c r="O710" s="31" t="s">
        <v>1</v>
      </c>
      <c r="P710" s="31" t="s">
        <v>28</v>
      </c>
      <c r="Q710" s="3">
        <v>7234.27</v>
      </c>
      <c r="R710" s="3">
        <v>1000590.59</v>
      </c>
      <c r="S710" s="3">
        <v>-194064218.03</v>
      </c>
    </row>
    <row r="711" spans="1:19" ht="10.95" customHeight="1" x14ac:dyDescent="0.3">
      <c r="A711" s="30">
        <v>45086</v>
      </c>
      <c r="B711" s="98"/>
      <c r="C711" s="99"/>
      <c r="D711" s="36">
        <v>45078</v>
      </c>
      <c r="E711" s="28"/>
      <c r="F711" s="31">
        <v>42</v>
      </c>
      <c r="G711" s="31" t="s">
        <v>30</v>
      </c>
      <c r="H711" s="31" t="s">
        <v>1560</v>
      </c>
      <c r="I711" s="31" t="s">
        <v>1571</v>
      </c>
      <c r="J711" s="31">
        <v>18656995</v>
      </c>
      <c r="K711" s="28"/>
      <c r="L711" s="28"/>
      <c r="M711" s="31" t="s">
        <v>703</v>
      </c>
      <c r="N711" s="31" t="s">
        <v>66</v>
      </c>
      <c r="O711" s="31" t="s">
        <v>1</v>
      </c>
      <c r="P711" s="31" t="s">
        <v>28</v>
      </c>
      <c r="Q711" s="3">
        <v>6576.3</v>
      </c>
      <c r="R711" s="3">
        <v>909585.06</v>
      </c>
      <c r="S711" s="3">
        <v>-193154632.97</v>
      </c>
    </row>
    <row r="712" spans="1:19" ht="10.95" customHeight="1" x14ac:dyDescent="0.3">
      <c r="A712" s="30">
        <v>45086</v>
      </c>
      <c r="B712" s="98"/>
      <c r="C712" s="99"/>
      <c r="D712" s="36">
        <v>45078</v>
      </c>
      <c r="E712" s="28"/>
      <c r="F712" s="31">
        <v>42</v>
      </c>
      <c r="G712" s="31" t="s">
        <v>30</v>
      </c>
      <c r="H712" s="31" t="s">
        <v>1573</v>
      </c>
      <c r="I712" s="31" t="s">
        <v>1572</v>
      </c>
      <c r="J712" s="31">
        <v>18656706</v>
      </c>
      <c r="K712" s="28"/>
      <c r="L712" s="28"/>
      <c r="M712" s="31" t="s">
        <v>1566</v>
      </c>
      <c r="N712" s="31" t="s">
        <v>64</v>
      </c>
      <c r="O712" s="31" t="s">
        <v>159</v>
      </c>
      <c r="P712" s="31" t="s">
        <v>28</v>
      </c>
      <c r="Q712" s="3">
        <v>91815.02</v>
      </c>
      <c r="R712" s="3">
        <v>91815.02</v>
      </c>
      <c r="S712" s="3">
        <v>-193062817.94999999</v>
      </c>
    </row>
    <row r="713" spans="1:19" ht="10.95" customHeight="1" x14ac:dyDescent="0.3">
      <c r="A713" s="30">
        <v>45086</v>
      </c>
      <c r="B713" s="98"/>
      <c r="C713" s="99"/>
      <c r="D713" s="36">
        <v>45078</v>
      </c>
      <c r="E713" s="28"/>
      <c r="F713" s="31">
        <v>42</v>
      </c>
      <c r="G713" s="31" t="s">
        <v>30</v>
      </c>
      <c r="H713" s="31" t="s">
        <v>1560</v>
      </c>
      <c r="I713" s="31" t="s">
        <v>1559</v>
      </c>
      <c r="J713" s="31">
        <v>18657024</v>
      </c>
      <c r="K713" s="28"/>
      <c r="L713" s="28"/>
      <c r="M713" s="31" t="s">
        <v>72</v>
      </c>
      <c r="N713" s="31" t="s">
        <v>66</v>
      </c>
      <c r="O713" s="31" t="s">
        <v>1</v>
      </c>
      <c r="P713" s="31" t="s">
        <v>28</v>
      </c>
      <c r="Q713" s="3">
        <v>20538.669999999998</v>
      </c>
      <c r="R713" s="3">
        <v>2840756.57</v>
      </c>
      <c r="S713" s="3">
        <v>-190222061.38</v>
      </c>
    </row>
    <row r="714" spans="1:19" ht="10.95" customHeight="1" x14ac:dyDescent="0.3">
      <c r="A714" s="30">
        <v>45086</v>
      </c>
      <c r="B714" s="98"/>
      <c r="C714" s="99"/>
      <c r="D714" s="36">
        <v>45078</v>
      </c>
      <c r="E714" s="28"/>
      <c r="F714" s="31">
        <v>42</v>
      </c>
      <c r="G714" s="31" t="s">
        <v>32</v>
      </c>
      <c r="H714" s="31" t="s">
        <v>1568</v>
      </c>
      <c r="I714" s="31" t="s">
        <v>1567</v>
      </c>
      <c r="J714" s="31">
        <v>18657142</v>
      </c>
      <c r="K714" s="28"/>
      <c r="L714" s="28"/>
      <c r="M714" s="31" t="s">
        <v>1566</v>
      </c>
      <c r="N714" s="31" t="s">
        <v>64</v>
      </c>
      <c r="O714" s="31" t="s">
        <v>159</v>
      </c>
      <c r="P714" s="31" t="s">
        <v>31</v>
      </c>
      <c r="Q714" s="3">
        <v>-91815.02</v>
      </c>
      <c r="R714" s="3">
        <v>-91815.02</v>
      </c>
      <c r="S714" s="3">
        <v>-190313876.40000001</v>
      </c>
    </row>
    <row r="715" spans="1:19" ht="10.95" customHeight="1" x14ac:dyDescent="0.3">
      <c r="A715" s="30">
        <v>45086</v>
      </c>
      <c r="B715" s="98"/>
      <c r="C715" s="99"/>
      <c r="D715" s="36">
        <v>45078</v>
      </c>
      <c r="E715" s="28"/>
      <c r="F715" s="31">
        <v>42</v>
      </c>
      <c r="G715" s="31" t="s">
        <v>30</v>
      </c>
      <c r="H715" s="31" t="s">
        <v>1563</v>
      </c>
      <c r="I715" s="31" t="s">
        <v>1562</v>
      </c>
      <c r="J715" s="31">
        <v>18657057</v>
      </c>
      <c r="K715" s="28"/>
      <c r="L715" s="28"/>
      <c r="M715" s="31" t="s">
        <v>1561</v>
      </c>
      <c r="N715" s="31" t="s">
        <v>65</v>
      </c>
      <c r="O715" s="31" t="s">
        <v>1</v>
      </c>
      <c r="P715" s="31" t="s">
        <v>28</v>
      </c>
      <c r="Q715" s="31">
        <v>155.88</v>
      </c>
      <c r="R715" s="3">
        <v>21560.17</v>
      </c>
      <c r="S715" s="3">
        <v>-190292316.22999999</v>
      </c>
    </row>
    <row r="716" spans="1:19" ht="10.95" customHeight="1" x14ac:dyDescent="0.3">
      <c r="A716" s="30">
        <v>45086</v>
      </c>
      <c r="B716" s="98"/>
      <c r="C716" s="99"/>
      <c r="D716" s="36">
        <v>45078</v>
      </c>
      <c r="E716" s="28"/>
      <c r="F716" s="31">
        <v>42</v>
      </c>
      <c r="G716" s="31" t="s">
        <v>30</v>
      </c>
      <c r="H716" s="31" t="s">
        <v>1560</v>
      </c>
      <c r="I716" s="31" t="s">
        <v>1564</v>
      </c>
      <c r="J716" s="31">
        <v>18657106</v>
      </c>
      <c r="K716" s="28"/>
      <c r="L716" s="28"/>
      <c r="M716" s="31" t="s">
        <v>72</v>
      </c>
      <c r="N716" s="31" t="s">
        <v>68</v>
      </c>
      <c r="O716" s="31" t="s">
        <v>1</v>
      </c>
      <c r="P716" s="31" t="s">
        <v>28</v>
      </c>
      <c r="Q716" s="31">
        <v>960.55</v>
      </c>
      <c r="R716" s="3">
        <v>132856.15</v>
      </c>
      <c r="S716" s="3">
        <v>-190159460.08000001</v>
      </c>
    </row>
    <row r="717" spans="1:19" ht="10.95" customHeight="1" x14ac:dyDescent="0.3">
      <c r="A717" s="30">
        <v>45086</v>
      </c>
      <c r="B717" s="98"/>
      <c r="C717" s="99"/>
      <c r="D717" s="36">
        <v>45078</v>
      </c>
      <c r="E717" s="28"/>
      <c r="F717" s="31">
        <v>42</v>
      </c>
      <c r="G717" s="31" t="s">
        <v>30</v>
      </c>
      <c r="H717" s="31" t="s">
        <v>1560</v>
      </c>
      <c r="I717" s="31" t="s">
        <v>1565</v>
      </c>
      <c r="J717" s="31">
        <v>18657040</v>
      </c>
      <c r="K717" s="28"/>
      <c r="L717" s="28"/>
      <c r="M717" s="31" t="s">
        <v>670</v>
      </c>
      <c r="N717" s="31" t="s">
        <v>66</v>
      </c>
      <c r="O717" s="31" t="s">
        <v>1</v>
      </c>
      <c r="P717" s="31" t="s">
        <v>28</v>
      </c>
      <c r="Q717" s="3">
        <v>43258.92</v>
      </c>
      <c r="R717" s="3">
        <v>5983253.1100000003</v>
      </c>
      <c r="S717" s="3">
        <v>-184176206.97</v>
      </c>
    </row>
    <row r="718" spans="1:19" ht="10.95" customHeight="1" x14ac:dyDescent="0.3">
      <c r="A718" s="30">
        <v>45089</v>
      </c>
      <c r="B718" s="98"/>
      <c r="C718" s="99"/>
      <c r="D718" s="36">
        <v>45078</v>
      </c>
      <c r="E718" s="28"/>
      <c r="F718" s="31">
        <v>42</v>
      </c>
      <c r="G718" s="31" t="s">
        <v>32</v>
      </c>
      <c r="H718" s="31" t="s">
        <v>1546</v>
      </c>
      <c r="I718" s="31" t="s">
        <v>1555</v>
      </c>
      <c r="J718" s="31">
        <v>18657161</v>
      </c>
      <c r="K718" s="28"/>
      <c r="L718" s="28"/>
      <c r="M718" s="31" t="s">
        <v>6</v>
      </c>
      <c r="N718" s="31" t="s">
        <v>66</v>
      </c>
      <c r="O718" s="31" t="s">
        <v>1</v>
      </c>
      <c r="P718" s="31" t="s">
        <v>31</v>
      </c>
      <c r="Q718" s="3">
        <v>-5493.67</v>
      </c>
      <c r="R718" s="3">
        <v>-759843.71</v>
      </c>
      <c r="S718" s="3">
        <v>-184936050.68000001</v>
      </c>
    </row>
    <row r="719" spans="1:19" ht="10.95" customHeight="1" x14ac:dyDescent="0.3">
      <c r="A719" s="30">
        <v>45089</v>
      </c>
      <c r="B719" s="98"/>
      <c r="C719" s="99"/>
      <c r="D719" s="36">
        <v>45078</v>
      </c>
      <c r="E719" s="28"/>
      <c r="F719" s="31">
        <v>42</v>
      </c>
      <c r="G719" s="31" t="s">
        <v>30</v>
      </c>
      <c r="H719" s="31" t="s">
        <v>1553</v>
      </c>
      <c r="I719" s="31" t="s">
        <v>1558</v>
      </c>
      <c r="J719" s="31">
        <v>18656947</v>
      </c>
      <c r="K719" s="28"/>
      <c r="L719" s="28"/>
      <c r="M719" s="31" t="s">
        <v>67</v>
      </c>
      <c r="N719" s="31" t="s">
        <v>66</v>
      </c>
      <c r="O719" s="31" t="s">
        <v>1</v>
      </c>
      <c r="P719" s="31" t="s">
        <v>28</v>
      </c>
      <c r="Q719" s="31">
        <v>673.35</v>
      </c>
      <c r="R719" s="3">
        <v>93132.78</v>
      </c>
      <c r="S719" s="3">
        <v>-184842917.90000001</v>
      </c>
    </row>
    <row r="720" spans="1:19" ht="10.95" customHeight="1" x14ac:dyDescent="0.3">
      <c r="A720" s="30">
        <v>45089</v>
      </c>
      <c r="B720" s="98"/>
      <c r="C720" s="99"/>
      <c r="D720" s="36">
        <v>45078</v>
      </c>
      <c r="E720" s="28"/>
      <c r="F720" s="31">
        <v>42</v>
      </c>
      <c r="G720" s="31" t="s">
        <v>30</v>
      </c>
      <c r="H720" s="31" t="s">
        <v>1553</v>
      </c>
      <c r="I720" s="31" t="s">
        <v>1557</v>
      </c>
      <c r="J720" s="31">
        <v>18656982</v>
      </c>
      <c r="K720" s="28"/>
      <c r="L720" s="28"/>
      <c r="M720" s="31" t="s">
        <v>1556</v>
      </c>
      <c r="N720" s="31" t="s">
        <v>66</v>
      </c>
      <c r="O720" s="31" t="s">
        <v>1</v>
      </c>
      <c r="P720" s="31" t="s">
        <v>28</v>
      </c>
      <c r="Q720" s="3">
        <v>4020.64</v>
      </c>
      <c r="R720" s="3">
        <v>556105.12</v>
      </c>
      <c r="S720" s="3">
        <v>-184286812.78</v>
      </c>
    </row>
    <row r="721" spans="1:19" ht="10.95" customHeight="1" x14ac:dyDescent="0.3">
      <c r="A721" s="30">
        <v>45089</v>
      </c>
      <c r="B721" s="98"/>
      <c r="C721" s="99"/>
      <c r="D721" s="36">
        <v>45078</v>
      </c>
      <c r="E721" s="28"/>
      <c r="F721" s="31">
        <v>42</v>
      </c>
      <c r="G721" s="31" t="s">
        <v>30</v>
      </c>
      <c r="H721" s="31" t="s">
        <v>1553</v>
      </c>
      <c r="I721" s="31" t="s">
        <v>1552</v>
      </c>
      <c r="J721" s="31">
        <v>18657034</v>
      </c>
      <c r="K721" s="28"/>
      <c r="L721" s="28"/>
      <c r="M721" s="31" t="s">
        <v>70</v>
      </c>
      <c r="N721" s="31" t="s">
        <v>66</v>
      </c>
      <c r="O721" s="31" t="s">
        <v>1</v>
      </c>
      <c r="P721" s="31" t="s">
        <v>28</v>
      </c>
      <c r="Q721" s="3">
        <v>31481.95</v>
      </c>
      <c r="R721" s="3">
        <v>4354349.93</v>
      </c>
      <c r="S721" s="3">
        <v>-179932462.84999999</v>
      </c>
    </row>
    <row r="722" spans="1:19" ht="10.95" customHeight="1" x14ac:dyDescent="0.3">
      <c r="A722" s="30">
        <v>45089</v>
      </c>
      <c r="B722" s="98"/>
      <c r="C722" s="99"/>
      <c r="D722" s="36">
        <v>45078</v>
      </c>
      <c r="E722" s="28"/>
      <c r="F722" s="31">
        <v>42</v>
      </c>
      <c r="G722" s="31" t="s">
        <v>30</v>
      </c>
      <c r="H722" s="31" t="s">
        <v>1553</v>
      </c>
      <c r="I722" s="31" t="s">
        <v>1554</v>
      </c>
      <c r="J722" s="31">
        <v>18657036</v>
      </c>
      <c r="K722" s="28"/>
      <c r="L722" s="28"/>
      <c r="M722" s="31" t="s">
        <v>71</v>
      </c>
      <c r="N722" s="31" t="s">
        <v>66</v>
      </c>
      <c r="O722" s="31" t="s">
        <v>1</v>
      </c>
      <c r="P722" s="31" t="s">
        <v>28</v>
      </c>
      <c r="Q722" s="3">
        <v>32358.16</v>
      </c>
      <c r="R722" s="3">
        <v>4475540.8</v>
      </c>
      <c r="S722" s="3">
        <v>-175456922.05000001</v>
      </c>
    </row>
    <row r="723" spans="1:19" ht="10.95" customHeight="1" x14ac:dyDescent="0.3">
      <c r="A723" s="30">
        <v>45090</v>
      </c>
      <c r="B723" s="100">
        <v>45090</v>
      </c>
      <c r="C723" s="101"/>
      <c r="D723" s="36">
        <v>45078</v>
      </c>
      <c r="E723" s="28"/>
      <c r="F723" s="31" t="s">
        <v>117</v>
      </c>
      <c r="G723" s="31" t="s">
        <v>116</v>
      </c>
      <c r="H723" s="31" t="s">
        <v>2457</v>
      </c>
      <c r="I723" s="31" t="s">
        <v>1551</v>
      </c>
      <c r="J723" s="31">
        <v>16803158</v>
      </c>
      <c r="K723" s="28"/>
      <c r="L723" s="28"/>
      <c r="M723" s="28"/>
      <c r="N723" s="31" t="s">
        <v>57</v>
      </c>
      <c r="O723" s="31" t="s">
        <v>1</v>
      </c>
      <c r="P723" s="31" t="s">
        <v>31</v>
      </c>
      <c r="Q723" s="3">
        <v>-16501</v>
      </c>
      <c r="R723" s="3">
        <v>-2248092.64</v>
      </c>
      <c r="S723" s="3">
        <v>-177705014.69</v>
      </c>
    </row>
    <row r="724" spans="1:19" ht="10.95" customHeight="1" x14ac:dyDescent="0.3">
      <c r="A724" s="30">
        <v>45090</v>
      </c>
      <c r="B724" s="100">
        <v>45090</v>
      </c>
      <c r="C724" s="101"/>
      <c r="D724" s="36">
        <v>45078</v>
      </c>
      <c r="E724" s="28"/>
      <c r="F724" s="31" t="s">
        <v>117</v>
      </c>
      <c r="G724" s="31" t="s">
        <v>116</v>
      </c>
      <c r="H724" s="31" t="s">
        <v>2458</v>
      </c>
      <c r="I724" s="31" t="s">
        <v>1551</v>
      </c>
      <c r="J724" s="31">
        <v>16803814</v>
      </c>
      <c r="K724" s="28"/>
      <c r="L724" s="28"/>
      <c r="M724" s="28"/>
      <c r="N724" s="31" t="s">
        <v>57</v>
      </c>
      <c r="O724" s="31" t="s">
        <v>1</v>
      </c>
      <c r="P724" s="31" t="s">
        <v>31</v>
      </c>
      <c r="Q724" s="3">
        <v>-16664.79</v>
      </c>
      <c r="R724" s="3">
        <v>-2267318.37</v>
      </c>
      <c r="S724" s="3">
        <v>-179972333.06</v>
      </c>
    </row>
    <row r="725" spans="1:19" ht="10.95" customHeight="1" x14ac:dyDescent="0.3">
      <c r="A725" s="30">
        <v>45090</v>
      </c>
      <c r="B725" s="98"/>
      <c r="C725" s="99"/>
      <c r="D725" s="36">
        <v>45078</v>
      </c>
      <c r="E725" s="28"/>
      <c r="F725" s="31">
        <v>42</v>
      </c>
      <c r="G725" s="31" t="s">
        <v>30</v>
      </c>
      <c r="H725" s="31" t="s">
        <v>1542</v>
      </c>
      <c r="I725" s="31" t="s">
        <v>1543</v>
      </c>
      <c r="J725" s="31">
        <v>18656973</v>
      </c>
      <c r="K725" s="28"/>
      <c r="L725" s="28"/>
      <c r="M725" s="31" t="s">
        <v>1496</v>
      </c>
      <c r="N725" s="31" t="s">
        <v>66</v>
      </c>
      <c r="O725" s="31" t="s">
        <v>1</v>
      </c>
      <c r="P725" s="31" t="s">
        <v>28</v>
      </c>
      <c r="Q725" s="3">
        <v>3010.12</v>
      </c>
      <c r="R725" s="3">
        <v>416914.13</v>
      </c>
      <c r="S725" s="3">
        <v>-179555418.93000001</v>
      </c>
    </row>
    <row r="726" spans="1:19" ht="10.95" customHeight="1" x14ac:dyDescent="0.3">
      <c r="A726" s="30">
        <v>45090</v>
      </c>
      <c r="B726" s="98"/>
      <c r="C726" s="99"/>
      <c r="D726" s="36">
        <v>45078</v>
      </c>
      <c r="E726" s="28"/>
      <c r="F726" s="31">
        <v>42</v>
      </c>
      <c r="G726" s="31" t="s">
        <v>30</v>
      </c>
      <c r="H726" s="31" t="s">
        <v>1542</v>
      </c>
      <c r="I726" s="31" t="s">
        <v>1544</v>
      </c>
      <c r="J726" s="31">
        <v>18657005</v>
      </c>
      <c r="K726" s="28"/>
      <c r="L726" s="28"/>
      <c r="M726" s="31" t="s">
        <v>1485</v>
      </c>
      <c r="N726" s="31" t="s">
        <v>66</v>
      </c>
      <c r="O726" s="31" t="s">
        <v>1</v>
      </c>
      <c r="P726" s="31" t="s">
        <v>28</v>
      </c>
      <c r="Q726" s="3">
        <v>7860.86</v>
      </c>
      <c r="R726" s="3">
        <v>1088761.77</v>
      </c>
      <c r="S726" s="3">
        <v>-178466657.16</v>
      </c>
    </row>
    <row r="727" spans="1:19" ht="10.95" customHeight="1" x14ac:dyDescent="0.3">
      <c r="A727" s="30">
        <v>45090</v>
      </c>
      <c r="B727" s="98"/>
      <c r="C727" s="99"/>
      <c r="D727" s="36">
        <v>45078</v>
      </c>
      <c r="E727" s="28"/>
      <c r="F727" s="31">
        <v>42</v>
      </c>
      <c r="G727" s="31" t="s">
        <v>30</v>
      </c>
      <c r="H727" s="31" t="s">
        <v>1542</v>
      </c>
      <c r="I727" s="31" t="s">
        <v>1541</v>
      </c>
      <c r="J727" s="31">
        <v>18657103</v>
      </c>
      <c r="K727" s="28"/>
      <c r="L727" s="28"/>
      <c r="M727" s="31" t="s">
        <v>1496</v>
      </c>
      <c r="N727" s="31" t="s">
        <v>68</v>
      </c>
      <c r="O727" s="31" t="s">
        <v>1</v>
      </c>
      <c r="P727" s="31" t="s">
        <v>28</v>
      </c>
      <c r="Q727" s="31">
        <v>16.77</v>
      </c>
      <c r="R727" s="3">
        <v>2322.71</v>
      </c>
      <c r="S727" s="3">
        <v>-178464334.44999999</v>
      </c>
    </row>
    <row r="728" spans="1:19" ht="10.95" customHeight="1" x14ac:dyDescent="0.3">
      <c r="A728" s="30">
        <v>45090</v>
      </c>
      <c r="B728" s="98"/>
      <c r="C728" s="99"/>
      <c r="D728" s="36">
        <v>45078</v>
      </c>
      <c r="E728" s="28"/>
      <c r="F728" s="31">
        <v>42</v>
      </c>
      <c r="G728" s="31" t="s">
        <v>32</v>
      </c>
      <c r="H728" s="31" t="s">
        <v>1546</v>
      </c>
      <c r="I728" s="31" t="s">
        <v>1549</v>
      </c>
      <c r="J728" s="31">
        <v>18657150</v>
      </c>
      <c r="K728" s="28"/>
      <c r="L728" s="28"/>
      <c r="M728" s="31" t="s">
        <v>17</v>
      </c>
      <c r="N728" s="31" t="s">
        <v>66</v>
      </c>
      <c r="O728" s="31" t="s">
        <v>1</v>
      </c>
      <c r="P728" s="31" t="s">
        <v>31</v>
      </c>
      <c r="Q728" s="31">
        <v>-879.71</v>
      </c>
      <c r="R728" s="3">
        <v>-121843.49</v>
      </c>
      <c r="S728" s="3">
        <v>-178586177.94</v>
      </c>
    </row>
    <row r="729" spans="1:19" ht="10.95" customHeight="1" x14ac:dyDescent="0.3">
      <c r="A729" s="30">
        <v>45090</v>
      </c>
      <c r="B729" s="98"/>
      <c r="C729" s="99"/>
      <c r="D729" s="36">
        <v>45078</v>
      </c>
      <c r="E729" s="28"/>
      <c r="F729" s="31">
        <v>42</v>
      </c>
      <c r="G729" s="31" t="s">
        <v>32</v>
      </c>
      <c r="H729" s="31" t="s">
        <v>1546</v>
      </c>
      <c r="I729" s="31" t="s">
        <v>1548</v>
      </c>
      <c r="J729" s="31">
        <v>18657156</v>
      </c>
      <c r="K729" s="28"/>
      <c r="L729" s="28"/>
      <c r="M729" s="31" t="s">
        <v>75</v>
      </c>
      <c r="N729" s="31" t="s">
        <v>66</v>
      </c>
      <c r="O729" s="31" t="s">
        <v>1</v>
      </c>
      <c r="P729" s="31" t="s">
        <v>31</v>
      </c>
      <c r="Q729" s="3">
        <v>-3668.99</v>
      </c>
      <c r="R729" s="3">
        <v>-508170.36</v>
      </c>
      <c r="S729" s="3">
        <v>-179094348.30000001</v>
      </c>
    </row>
    <row r="730" spans="1:19" ht="10.95" customHeight="1" x14ac:dyDescent="0.3">
      <c r="A730" s="30">
        <v>45090</v>
      </c>
      <c r="B730" s="98"/>
      <c r="C730" s="99"/>
      <c r="D730" s="36">
        <v>45078</v>
      </c>
      <c r="E730" s="28"/>
      <c r="F730" s="31">
        <v>42</v>
      </c>
      <c r="G730" s="31" t="s">
        <v>32</v>
      </c>
      <c r="H730" s="31" t="s">
        <v>1546</v>
      </c>
      <c r="I730" s="31" t="s">
        <v>1547</v>
      </c>
      <c r="J730" s="31">
        <v>18657157</v>
      </c>
      <c r="K730" s="28"/>
      <c r="L730" s="28"/>
      <c r="M730" s="31" t="s">
        <v>22</v>
      </c>
      <c r="N730" s="31" t="s">
        <v>66</v>
      </c>
      <c r="O730" s="31" t="s">
        <v>1</v>
      </c>
      <c r="P730" s="31" t="s">
        <v>31</v>
      </c>
      <c r="Q730" s="3">
        <v>-3952.98</v>
      </c>
      <c r="R730" s="3">
        <v>-547504.16</v>
      </c>
      <c r="S730" s="3">
        <v>-179641852.46000001</v>
      </c>
    </row>
    <row r="731" spans="1:19" ht="10.95" customHeight="1" x14ac:dyDescent="0.3">
      <c r="A731" s="30">
        <v>45090</v>
      </c>
      <c r="B731" s="98"/>
      <c r="C731" s="99"/>
      <c r="D731" s="36">
        <v>45078</v>
      </c>
      <c r="E731" s="28"/>
      <c r="F731" s="31">
        <v>42</v>
      </c>
      <c r="G731" s="31" t="s">
        <v>32</v>
      </c>
      <c r="H731" s="31" t="s">
        <v>1546</v>
      </c>
      <c r="I731" s="31" t="s">
        <v>1545</v>
      </c>
      <c r="J731" s="31">
        <v>18657160</v>
      </c>
      <c r="K731" s="28"/>
      <c r="L731" s="28"/>
      <c r="M731" s="31" t="s">
        <v>446</v>
      </c>
      <c r="N731" s="31" t="s">
        <v>66</v>
      </c>
      <c r="O731" s="31" t="s">
        <v>1</v>
      </c>
      <c r="P731" s="31" t="s">
        <v>31</v>
      </c>
      <c r="Q731" s="3">
        <v>-4850.87</v>
      </c>
      <c r="R731" s="3">
        <v>-671865.65</v>
      </c>
      <c r="S731" s="3">
        <v>-180313718.11000001</v>
      </c>
    </row>
    <row r="732" spans="1:19" ht="10.95" customHeight="1" x14ac:dyDescent="0.3">
      <c r="A732" s="30">
        <v>45090</v>
      </c>
      <c r="B732" s="98"/>
      <c r="C732" s="99"/>
      <c r="D732" s="36">
        <v>45078</v>
      </c>
      <c r="E732" s="28"/>
      <c r="F732" s="31">
        <v>42</v>
      </c>
      <c r="G732" s="31" t="s">
        <v>32</v>
      </c>
      <c r="H732" s="31" t="s">
        <v>1546</v>
      </c>
      <c r="I732" s="31" t="s">
        <v>1550</v>
      </c>
      <c r="J732" s="31">
        <v>18657189</v>
      </c>
      <c r="K732" s="28"/>
      <c r="L732" s="28"/>
      <c r="M732" s="31" t="s">
        <v>77</v>
      </c>
      <c r="N732" s="31" t="s">
        <v>68</v>
      </c>
      <c r="O732" s="31" t="s">
        <v>1</v>
      </c>
      <c r="P732" s="31" t="s">
        <v>31</v>
      </c>
      <c r="Q732" s="3">
        <v>-5628.52</v>
      </c>
      <c r="R732" s="3">
        <v>-779573.41</v>
      </c>
      <c r="S732" s="3">
        <v>-181093291.52000001</v>
      </c>
    </row>
    <row r="733" spans="1:19" ht="10.95" customHeight="1" x14ac:dyDescent="0.3">
      <c r="A733" s="30">
        <v>45091</v>
      </c>
      <c r="B733" s="98"/>
      <c r="C733" s="99"/>
      <c r="D733" s="36">
        <v>45078</v>
      </c>
      <c r="E733" s="28"/>
      <c r="F733" s="31">
        <v>42</v>
      </c>
      <c r="G733" s="31" t="s">
        <v>30</v>
      </c>
      <c r="H733" s="31" t="s">
        <v>1531</v>
      </c>
      <c r="I733" s="31" t="s">
        <v>1538</v>
      </c>
      <c r="J733" s="31">
        <v>18657042</v>
      </c>
      <c r="K733" s="28"/>
      <c r="L733" s="28"/>
      <c r="M733" s="31" t="s">
        <v>330</v>
      </c>
      <c r="N733" s="31" t="s">
        <v>66</v>
      </c>
      <c r="O733" s="31" t="s">
        <v>1</v>
      </c>
      <c r="P733" s="31" t="s">
        <v>28</v>
      </c>
      <c r="Q733" s="3">
        <v>63354.77</v>
      </c>
      <c r="R733" s="3">
        <v>8774898.8900000006</v>
      </c>
      <c r="S733" s="3">
        <v>-172318392.63</v>
      </c>
    </row>
    <row r="734" spans="1:19" ht="10.95" customHeight="1" x14ac:dyDescent="0.3">
      <c r="A734" s="30">
        <v>45091</v>
      </c>
      <c r="B734" s="98"/>
      <c r="C734" s="99"/>
      <c r="D734" s="36">
        <v>45078</v>
      </c>
      <c r="E734" s="28"/>
      <c r="F734" s="31">
        <v>42</v>
      </c>
      <c r="G734" s="31" t="s">
        <v>30</v>
      </c>
      <c r="H734" s="31" t="s">
        <v>1531</v>
      </c>
      <c r="I734" s="31" t="s">
        <v>1530</v>
      </c>
      <c r="J734" s="31">
        <v>18657121</v>
      </c>
      <c r="K734" s="28"/>
      <c r="L734" s="28"/>
      <c r="M734" s="31" t="s">
        <v>330</v>
      </c>
      <c r="N734" s="31" t="s">
        <v>68</v>
      </c>
      <c r="O734" s="31" t="s">
        <v>1</v>
      </c>
      <c r="P734" s="31" t="s">
        <v>28</v>
      </c>
      <c r="Q734" s="3">
        <v>26073.05</v>
      </c>
      <c r="R734" s="3">
        <v>3611225.76</v>
      </c>
      <c r="S734" s="3">
        <v>-168707166.87</v>
      </c>
    </row>
    <row r="735" spans="1:19" ht="10.95" customHeight="1" x14ac:dyDescent="0.3">
      <c r="A735" s="30">
        <v>45091</v>
      </c>
      <c r="B735" s="98"/>
      <c r="C735" s="99"/>
      <c r="D735" s="36">
        <v>45078</v>
      </c>
      <c r="E735" s="28"/>
      <c r="F735" s="31">
        <v>42</v>
      </c>
      <c r="G735" s="31" t="s">
        <v>30</v>
      </c>
      <c r="H735" s="31" t="s">
        <v>1533</v>
      </c>
      <c r="I735" s="31" t="s">
        <v>1535</v>
      </c>
      <c r="J735" s="31">
        <v>18656930</v>
      </c>
      <c r="K735" s="28"/>
      <c r="L735" s="28"/>
      <c r="M735" s="31" t="s">
        <v>13</v>
      </c>
      <c r="N735" s="31" t="s">
        <v>66</v>
      </c>
      <c r="O735" s="31" t="s">
        <v>1</v>
      </c>
      <c r="P735" s="31" t="s">
        <v>28</v>
      </c>
      <c r="Q735" s="31">
        <v>58.45</v>
      </c>
      <c r="R735" s="3">
        <v>8095.57</v>
      </c>
      <c r="S735" s="3">
        <v>-168699071.30000001</v>
      </c>
    </row>
    <row r="736" spans="1:19" ht="10.95" customHeight="1" x14ac:dyDescent="0.3">
      <c r="A736" s="30">
        <v>45091</v>
      </c>
      <c r="B736" s="98"/>
      <c r="C736" s="99"/>
      <c r="D736" s="36">
        <v>45078</v>
      </c>
      <c r="E736" s="28"/>
      <c r="F736" s="31">
        <v>42</v>
      </c>
      <c r="G736" s="31" t="s">
        <v>30</v>
      </c>
      <c r="H736" s="31" t="s">
        <v>1537</v>
      </c>
      <c r="I736" s="31" t="s">
        <v>1536</v>
      </c>
      <c r="J736" s="31">
        <v>18657059</v>
      </c>
      <c r="K736" s="28"/>
      <c r="L736" s="28"/>
      <c r="M736" s="31" t="s">
        <v>1502</v>
      </c>
      <c r="N736" s="31" t="s">
        <v>65</v>
      </c>
      <c r="O736" s="31" t="s">
        <v>1</v>
      </c>
      <c r="P736" s="31" t="s">
        <v>28</v>
      </c>
      <c r="Q736" s="3">
        <v>68379.899999999994</v>
      </c>
      <c r="R736" s="3">
        <v>9470900.2799999993</v>
      </c>
      <c r="S736" s="3">
        <v>-159228171.02000001</v>
      </c>
    </row>
    <row r="737" spans="1:19" ht="10.95" customHeight="1" x14ac:dyDescent="0.3">
      <c r="A737" s="30">
        <v>45091</v>
      </c>
      <c r="B737" s="98"/>
      <c r="C737" s="99"/>
      <c r="D737" s="36">
        <v>45078</v>
      </c>
      <c r="E737" s="28"/>
      <c r="F737" s="31">
        <v>42</v>
      </c>
      <c r="G737" s="31" t="s">
        <v>30</v>
      </c>
      <c r="H737" s="31" t="s">
        <v>1533</v>
      </c>
      <c r="I737" s="31" t="s">
        <v>1532</v>
      </c>
      <c r="J737" s="31">
        <v>18657025</v>
      </c>
      <c r="K737" s="28"/>
      <c r="L737" s="28"/>
      <c r="M737" s="31" t="s">
        <v>2410</v>
      </c>
      <c r="N737" s="31" t="s">
        <v>66</v>
      </c>
      <c r="O737" s="31" t="s">
        <v>1</v>
      </c>
      <c r="P737" s="31" t="s">
        <v>28</v>
      </c>
      <c r="Q737" s="3">
        <v>20757.099999999999</v>
      </c>
      <c r="R737" s="3">
        <v>2874944.6</v>
      </c>
      <c r="S737" s="3">
        <v>-156353226.41999999</v>
      </c>
    </row>
    <row r="738" spans="1:19" ht="10.95" customHeight="1" x14ac:dyDescent="0.3">
      <c r="A738" s="30">
        <v>45091</v>
      </c>
      <c r="B738" s="98"/>
      <c r="C738" s="99"/>
      <c r="D738" s="36">
        <v>45078</v>
      </c>
      <c r="E738" s="28"/>
      <c r="F738" s="31">
        <v>42</v>
      </c>
      <c r="G738" s="31" t="s">
        <v>30</v>
      </c>
      <c r="H738" s="31" t="s">
        <v>1533</v>
      </c>
      <c r="I738" s="31" t="s">
        <v>1534</v>
      </c>
      <c r="J738" s="31">
        <v>18656999</v>
      </c>
      <c r="K738" s="28"/>
      <c r="L738" s="28"/>
      <c r="M738" s="31" t="s">
        <v>451</v>
      </c>
      <c r="N738" s="31" t="s">
        <v>66</v>
      </c>
      <c r="O738" s="31" t="s">
        <v>1</v>
      </c>
      <c r="P738" s="31" t="s">
        <v>28</v>
      </c>
      <c r="Q738" s="3">
        <v>6927.31</v>
      </c>
      <c r="R738" s="3">
        <v>959461.22</v>
      </c>
      <c r="S738" s="3">
        <v>-155393765.19999999</v>
      </c>
    </row>
    <row r="739" spans="1:19" ht="10.95" customHeight="1" x14ac:dyDescent="0.3">
      <c r="A739" s="30">
        <v>45091</v>
      </c>
      <c r="B739" s="98"/>
      <c r="C739" s="99"/>
      <c r="D739" s="36">
        <v>45078</v>
      </c>
      <c r="E739" s="28"/>
      <c r="F739" s="31">
        <v>42</v>
      </c>
      <c r="G739" s="31" t="s">
        <v>30</v>
      </c>
      <c r="H739" s="31" t="s">
        <v>1531</v>
      </c>
      <c r="I739" s="31" t="s">
        <v>1540</v>
      </c>
      <c r="J739" s="31">
        <v>18656950</v>
      </c>
      <c r="K739" s="28"/>
      <c r="L739" s="28"/>
      <c r="M739" s="31" t="s">
        <v>71</v>
      </c>
      <c r="N739" s="31" t="s">
        <v>66</v>
      </c>
      <c r="O739" s="31" t="s">
        <v>1</v>
      </c>
      <c r="P739" s="31" t="s">
        <v>28</v>
      </c>
      <c r="Q739" s="31">
        <v>985.64</v>
      </c>
      <c r="R739" s="3">
        <v>136515.24</v>
      </c>
      <c r="S739" s="3">
        <v>-155257249.96000001</v>
      </c>
    </row>
    <row r="740" spans="1:19" ht="10.95" customHeight="1" x14ac:dyDescent="0.3">
      <c r="A740" s="30">
        <v>45091</v>
      </c>
      <c r="B740" s="98"/>
      <c r="C740" s="99"/>
      <c r="D740" s="36">
        <v>45078</v>
      </c>
      <c r="E740" s="28"/>
      <c r="F740" s="31">
        <v>42</v>
      </c>
      <c r="G740" s="31" t="s">
        <v>30</v>
      </c>
      <c r="H740" s="31" t="s">
        <v>1531</v>
      </c>
      <c r="I740" s="31" t="s">
        <v>1539</v>
      </c>
      <c r="J740" s="31">
        <v>18657015</v>
      </c>
      <c r="K740" s="28"/>
      <c r="L740" s="28"/>
      <c r="M740" s="31" t="s">
        <v>670</v>
      </c>
      <c r="N740" s="31" t="s">
        <v>66</v>
      </c>
      <c r="O740" s="31" t="s">
        <v>1</v>
      </c>
      <c r="P740" s="31" t="s">
        <v>28</v>
      </c>
      <c r="Q740" s="3">
        <v>14052.35</v>
      </c>
      <c r="R740" s="3">
        <v>1946308.86</v>
      </c>
      <c r="S740" s="3">
        <v>-153310941.09999999</v>
      </c>
    </row>
    <row r="741" spans="1:19" ht="10.95" customHeight="1" x14ac:dyDescent="0.3">
      <c r="A741" s="30">
        <v>45092</v>
      </c>
      <c r="B741" s="98"/>
      <c r="C741" s="99"/>
      <c r="D741" s="36">
        <v>45078</v>
      </c>
      <c r="E741" s="28"/>
      <c r="F741" s="31">
        <v>42</v>
      </c>
      <c r="G741" s="31" t="s">
        <v>30</v>
      </c>
      <c r="H741" s="31" t="s">
        <v>1516</v>
      </c>
      <c r="I741" s="31" t="s">
        <v>1517</v>
      </c>
      <c r="J741" s="31">
        <v>18656964</v>
      </c>
      <c r="K741" s="28"/>
      <c r="L741" s="28"/>
      <c r="M741" s="31" t="s">
        <v>744</v>
      </c>
      <c r="N741" s="31" t="s">
        <v>66</v>
      </c>
      <c r="O741" s="31" t="s">
        <v>1</v>
      </c>
      <c r="P741" s="31" t="s">
        <v>28</v>
      </c>
      <c r="Q741" s="3">
        <v>2150.9899999999998</v>
      </c>
      <c r="R741" s="3">
        <v>298334.26</v>
      </c>
      <c r="S741" s="3">
        <v>-153012606.84</v>
      </c>
    </row>
    <row r="742" spans="1:19" ht="10.95" customHeight="1" x14ac:dyDescent="0.3">
      <c r="A742" s="30">
        <v>45092</v>
      </c>
      <c r="B742" s="98"/>
      <c r="C742" s="99"/>
      <c r="D742" s="36">
        <v>45078</v>
      </c>
      <c r="E742" s="28"/>
      <c r="F742" s="31">
        <v>42</v>
      </c>
      <c r="G742" s="31" t="s">
        <v>30</v>
      </c>
      <c r="H742" s="31" t="s">
        <v>1516</v>
      </c>
      <c r="I742" s="31" t="s">
        <v>1515</v>
      </c>
      <c r="J742" s="31">
        <v>18657035</v>
      </c>
      <c r="K742" s="28"/>
      <c r="L742" s="28"/>
      <c r="M742" s="31" t="s">
        <v>446</v>
      </c>
      <c r="N742" s="31" t="s">
        <v>66</v>
      </c>
      <c r="O742" s="31" t="s">
        <v>1</v>
      </c>
      <c r="P742" s="31" t="s">
        <v>28</v>
      </c>
      <c r="Q742" s="3">
        <v>31953.55</v>
      </c>
      <c r="R742" s="3">
        <v>4431837.7300000004</v>
      </c>
      <c r="S742" s="3">
        <v>-148580769.11000001</v>
      </c>
    </row>
    <row r="743" spans="1:19" ht="10.95" customHeight="1" x14ac:dyDescent="0.3">
      <c r="A743" s="30">
        <v>45092</v>
      </c>
      <c r="B743" s="98"/>
      <c r="C743" s="99"/>
      <c r="D743" s="36">
        <v>45078</v>
      </c>
      <c r="E743" s="28"/>
      <c r="F743" s="31">
        <v>42</v>
      </c>
      <c r="G743" s="31" t="s">
        <v>32</v>
      </c>
      <c r="H743" s="31" t="s">
        <v>1487</v>
      </c>
      <c r="I743" s="31" t="s">
        <v>1514</v>
      </c>
      <c r="J743" s="31">
        <v>18657185</v>
      </c>
      <c r="K743" s="28"/>
      <c r="L743" s="28"/>
      <c r="M743" s="31" t="s">
        <v>72</v>
      </c>
      <c r="N743" s="31" t="s">
        <v>68</v>
      </c>
      <c r="O743" s="31" t="s">
        <v>1</v>
      </c>
      <c r="P743" s="31" t="s">
        <v>31</v>
      </c>
      <c r="Q743" s="31">
        <v>-649.19000000000005</v>
      </c>
      <c r="R743" s="3">
        <v>-90040.22</v>
      </c>
      <c r="S743" s="3">
        <v>-148670809.33000001</v>
      </c>
    </row>
    <row r="744" spans="1:19" ht="10.95" customHeight="1" x14ac:dyDescent="0.3">
      <c r="A744" s="30">
        <v>45092</v>
      </c>
      <c r="B744" s="98"/>
      <c r="C744" s="99"/>
      <c r="D744" s="36">
        <v>45078</v>
      </c>
      <c r="E744" s="28"/>
      <c r="F744" s="31">
        <v>42</v>
      </c>
      <c r="G744" s="31" t="s">
        <v>32</v>
      </c>
      <c r="H744" s="31" t="s">
        <v>1456</v>
      </c>
      <c r="I744" s="31" t="s">
        <v>1519</v>
      </c>
      <c r="J744" s="31">
        <v>18657178</v>
      </c>
      <c r="K744" s="28"/>
      <c r="L744" s="28"/>
      <c r="M744" s="31" t="s">
        <v>1518</v>
      </c>
      <c r="N744" s="31" t="s">
        <v>66</v>
      </c>
      <c r="O744" s="31" t="s">
        <v>1</v>
      </c>
      <c r="P744" s="31" t="s">
        <v>31</v>
      </c>
      <c r="Q744" s="3">
        <v>-38514.81</v>
      </c>
      <c r="R744" s="3">
        <v>-5341859.92</v>
      </c>
      <c r="S744" s="3">
        <v>-154012669.25</v>
      </c>
    </row>
    <row r="745" spans="1:19" ht="10.95" customHeight="1" x14ac:dyDescent="0.3">
      <c r="A745" s="30">
        <v>45092</v>
      </c>
      <c r="B745" s="98"/>
      <c r="C745" s="99"/>
      <c r="D745" s="36">
        <v>45078</v>
      </c>
      <c r="E745" s="28"/>
      <c r="F745" s="31">
        <v>42</v>
      </c>
      <c r="G745" s="31" t="s">
        <v>30</v>
      </c>
      <c r="H745" s="31" t="s">
        <v>1521</v>
      </c>
      <c r="I745" s="31" t="s">
        <v>1520</v>
      </c>
      <c r="J745" s="31">
        <v>18656946</v>
      </c>
      <c r="K745" s="28"/>
      <c r="L745" s="28"/>
      <c r="M745" s="31" t="s">
        <v>72</v>
      </c>
      <c r="N745" s="31" t="s">
        <v>66</v>
      </c>
      <c r="O745" s="31" t="s">
        <v>1</v>
      </c>
      <c r="P745" s="31" t="s">
        <v>28</v>
      </c>
      <c r="Q745" s="31">
        <v>649.19000000000005</v>
      </c>
      <c r="R745" s="3">
        <v>90040.22</v>
      </c>
      <c r="S745" s="3">
        <v>-153922629.03</v>
      </c>
    </row>
    <row r="746" spans="1:19" ht="10.95" customHeight="1" x14ac:dyDescent="0.3">
      <c r="A746" s="30">
        <v>45092</v>
      </c>
      <c r="B746" s="98"/>
      <c r="C746" s="99"/>
      <c r="D746" s="36">
        <v>45078</v>
      </c>
      <c r="E746" s="28"/>
      <c r="F746" s="31">
        <v>42</v>
      </c>
      <c r="G746" s="31" t="s">
        <v>32</v>
      </c>
      <c r="H746" s="31" t="s">
        <v>1523</v>
      </c>
      <c r="I746" s="31" t="s">
        <v>1522</v>
      </c>
      <c r="J746" s="31">
        <v>18657173</v>
      </c>
      <c r="K746" s="28"/>
      <c r="L746" s="28"/>
      <c r="M746" s="31" t="s">
        <v>2460</v>
      </c>
      <c r="N746" s="31" t="s">
        <v>66</v>
      </c>
      <c r="O746" s="31" t="s">
        <v>1</v>
      </c>
      <c r="P746" s="31" t="s">
        <v>31</v>
      </c>
      <c r="Q746" s="3">
        <v>-11175.42</v>
      </c>
      <c r="R746" s="3">
        <v>-1549988.9</v>
      </c>
      <c r="S746" s="3">
        <v>-155472617.93000001</v>
      </c>
    </row>
    <row r="747" spans="1:19" ht="10.95" customHeight="1" x14ac:dyDescent="0.3">
      <c r="A747" s="30">
        <v>45092</v>
      </c>
      <c r="B747" s="98"/>
      <c r="C747" s="99"/>
      <c r="D747" s="36">
        <v>45078</v>
      </c>
      <c r="E747" s="28"/>
      <c r="F747" s="31">
        <v>42</v>
      </c>
      <c r="G747" s="31" t="s">
        <v>32</v>
      </c>
      <c r="H747" s="31" t="s">
        <v>1523</v>
      </c>
      <c r="I747" s="31" t="s">
        <v>1524</v>
      </c>
      <c r="J747" s="31">
        <v>18657168</v>
      </c>
      <c r="K747" s="28"/>
      <c r="L747" s="28"/>
      <c r="M747" s="28"/>
      <c r="N747" s="31" t="s">
        <v>66</v>
      </c>
      <c r="O747" s="31" t="s">
        <v>1</v>
      </c>
      <c r="P747" s="31" t="s">
        <v>31</v>
      </c>
      <c r="Q747" s="3">
        <v>-7610.22</v>
      </c>
      <c r="R747" s="3">
        <v>-1055509.02</v>
      </c>
      <c r="S747" s="3">
        <v>-156528126.94999999</v>
      </c>
    </row>
    <row r="748" spans="1:19" ht="10.95" customHeight="1" x14ac:dyDescent="0.3">
      <c r="A748" s="30">
        <v>45092</v>
      </c>
      <c r="B748" s="98"/>
      <c r="C748" s="99"/>
      <c r="D748" s="36">
        <v>45078</v>
      </c>
      <c r="E748" s="28"/>
      <c r="F748" s="31">
        <v>42</v>
      </c>
      <c r="G748" s="31" t="s">
        <v>32</v>
      </c>
      <c r="H748" s="31" t="s">
        <v>1523</v>
      </c>
      <c r="I748" s="31" t="s">
        <v>1525</v>
      </c>
      <c r="J748" s="31">
        <v>18657151</v>
      </c>
      <c r="K748" s="28"/>
      <c r="L748" s="28"/>
      <c r="M748" s="31" t="s">
        <v>22</v>
      </c>
      <c r="N748" s="31" t="s">
        <v>66</v>
      </c>
      <c r="O748" s="31" t="s">
        <v>1</v>
      </c>
      <c r="P748" s="31" t="s">
        <v>31</v>
      </c>
      <c r="Q748" s="3">
        <v>-1171.8</v>
      </c>
      <c r="R748" s="3">
        <v>-162524.26999999999</v>
      </c>
      <c r="S748" s="3">
        <v>-156690651.22</v>
      </c>
    </row>
    <row r="749" spans="1:19" ht="10.95" customHeight="1" x14ac:dyDescent="0.3">
      <c r="A749" s="30">
        <v>45092</v>
      </c>
      <c r="B749" s="98"/>
      <c r="C749" s="99"/>
      <c r="D749" s="36">
        <v>45078</v>
      </c>
      <c r="E749" s="28"/>
      <c r="F749" s="31">
        <v>42</v>
      </c>
      <c r="G749" s="31" t="s">
        <v>32</v>
      </c>
      <c r="H749" s="31" t="s">
        <v>1523</v>
      </c>
      <c r="I749" s="31" t="s">
        <v>1526</v>
      </c>
      <c r="J749" s="31">
        <v>18657146</v>
      </c>
      <c r="K749" s="28"/>
      <c r="L749" s="28"/>
      <c r="M749" s="31" t="s">
        <v>17</v>
      </c>
      <c r="N749" s="31" t="s">
        <v>66</v>
      </c>
      <c r="O749" s="31" t="s">
        <v>1</v>
      </c>
      <c r="P749" s="31" t="s">
        <v>31</v>
      </c>
      <c r="Q749" s="31">
        <v>-209.92</v>
      </c>
      <c r="R749" s="3">
        <v>-29115.119999999999</v>
      </c>
      <c r="S749" s="3">
        <v>-156719766.34</v>
      </c>
    </row>
    <row r="750" spans="1:19" ht="10.95" customHeight="1" x14ac:dyDescent="0.3">
      <c r="A750" s="30">
        <v>45092</v>
      </c>
      <c r="B750" s="98"/>
      <c r="C750" s="99"/>
      <c r="D750" s="36">
        <v>45078</v>
      </c>
      <c r="E750" s="28"/>
      <c r="F750" s="31">
        <v>42</v>
      </c>
      <c r="G750" s="31" t="s">
        <v>32</v>
      </c>
      <c r="H750" s="31" t="s">
        <v>1513</v>
      </c>
      <c r="I750" s="31" t="s">
        <v>1512</v>
      </c>
      <c r="J750" s="31">
        <v>18657190</v>
      </c>
      <c r="K750" s="28"/>
      <c r="L750" s="28"/>
      <c r="M750" s="31" t="s">
        <v>1379</v>
      </c>
      <c r="N750" s="31" t="s">
        <v>68</v>
      </c>
      <c r="O750" s="31" t="s">
        <v>1</v>
      </c>
      <c r="P750" s="31" t="s">
        <v>31</v>
      </c>
      <c r="Q750" s="3">
        <v>-13030.04</v>
      </c>
      <c r="R750" s="3">
        <v>-1807217.75</v>
      </c>
      <c r="S750" s="3">
        <v>-158526984.09</v>
      </c>
    </row>
    <row r="751" spans="1:19" ht="10.95" customHeight="1" x14ac:dyDescent="0.3">
      <c r="A751" s="30">
        <v>45092</v>
      </c>
      <c r="B751" s="98"/>
      <c r="C751" s="99"/>
      <c r="D751" s="36">
        <v>45078</v>
      </c>
      <c r="E751" s="28"/>
      <c r="F751" s="31">
        <v>42</v>
      </c>
      <c r="G751" s="31" t="s">
        <v>30</v>
      </c>
      <c r="H751" s="31" t="s">
        <v>1529</v>
      </c>
      <c r="I751" s="31" t="s">
        <v>1528</v>
      </c>
      <c r="J751" s="31">
        <v>18656970</v>
      </c>
      <c r="K751" s="28"/>
      <c r="L751" s="28"/>
      <c r="M751" s="31" t="s">
        <v>627</v>
      </c>
      <c r="N751" s="31" t="s">
        <v>66</v>
      </c>
      <c r="O751" s="31" t="s">
        <v>1</v>
      </c>
      <c r="P751" s="31" t="s">
        <v>28</v>
      </c>
      <c r="Q751" s="3">
        <v>2390.2199999999998</v>
      </c>
      <c r="R751" s="3">
        <v>331514.56</v>
      </c>
      <c r="S751" s="3">
        <v>-158195469.53</v>
      </c>
    </row>
    <row r="752" spans="1:19" ht="10.95" customHeight="1" x14ac:dyDescent="0.3">
      <c r="A752" s="30">
        <v>45092</v>
      </c>
      <c r="B752" s="98"/>
      <c r="C752" s="99"/>
      <c r="D752" s="36">
        <v>45078</v>
      </c>
      <c r="E752" s="28"/>
      <c r="F752" s="31">
        <v>42</v>
      </c>
      <c r="G752" s="31" t="s">
        <v>30</v>
      </c>
      <c r="H752" s="31" t="s">
        <v>1523</v>
      </c>
      <c r="I752" s="31" t="s">
        <v>1527</v>
      </c>
      <c r="J752" s="31">
        <v>18657010</v>
      </c>
      <c r="K752" s="28"/>
      <c r="L752" s="28"/>
      <c r="M752" s="31" t="s">
        <v>2459</v>
      </c>
      <c r="N752" s="31" t="s">
        <v>66</v>
      </c>
      <c r="O752" s="31" t="s">
        <v>1</v>
      </c>
      <c r="P752" s="31" t="s">
        <v>28</v>
      </c>
      <c r="Q752" s="3">
        <v>11390.05</v>
      </c>
      <c r="R752" s="3">
        <v>1579757.28</v>
      </c>
      <c r="S752" s="3">
        <v>-156615712.25</v>
      </c>
    </row>
    <row r="753" spans="1:19" ht="10.95" customHeight="1" x14ac:dyDescent="0.3">
      <c r="A753" s="30">
        <v>45096</v>
      </c>
      <c r="B753" s="98"/>
      <c r="C753" s="99"/>
      <c r="D753" s="36">
        <v>45078</v>
      </c>
      <c r="E753" s="28"/>
      <c r="F753" s="31">
        <v>42</v>
      </c>
      <c r="G753" s="31" t="s">
        <v>32</v>
      </c>
      <c r="H753" s="31" t="s">
        <v>1511</v>
      </c>
      <c r="I753" s="31" t="s">
        <v>1510</v>
      </c>
      <c r="J753" s="31">
        <v>18657176</v>
      </c>
      <c r="K753" s="28"/>
      <c r="L753" s="28"/>
      <c r="M753" s="31" t="s">
        <v>75</v>
      </c>
      <c r="N753" s="31" t="s">
        <v>66</v>
      </c>
      <c r="O753" s="31" t="s">
        <v>1</v>
      </c>
      <c r="P753" s="31" t="s">
        <v>31</v>
      </c>
      <c r="Q753" s="3">
        <v>-13344.51</v>
      </c>
      <c r="R753" s="3">
        <v>-1861159</v>
      </c>
      <c r="S753" s="3">
        <v>-158476871.25</v>
      </c>
    </row>
    <row r="754" spans="1:19" ht="10.95" customHeight="1" x14ac:dyDescent="0.3">
      <c r="A754" s="30">
        <v>45096</v>
      </c>
      <c r="B754" s="98"/>
      <c r="C754" s="99"/>
      <c r="D754" s="36">
        <v>45078</v>
      </c>
      <c r="E754" s="28"/>
      <c r="F754" s="31">
        <v>42</v>
      </c>
      <c r="G754" s="31" t="s">
        <v>32</v>
      </c>
      <c r="H754" s="31" t="s">
        <v>1501</v>
      </c>
      <c r="I754" s="31" t="s">
        <v>1500</v>
      </c>
      <c r="J754" s="31">
        <v>18657174</v>
      </c>
      <c r="K754" s="28"/>
      <c r="L754" s="28"/>
      <c r="M754" s="31" t="s">
        <v>157</v>
      </c>
      <c r="N754" s="31" t="s">
        <v>66</v>
      </c>
      <c r="O754" s="31" t="s">
        <v>1</v>
      </c>
      <c r="P754" s="31" t="s">
        <v>31</v>
      </c>
      <c r="Q754" s="3">
        <v>-12158.2</v>
      </c>
      <c r="R754" s="3">
        <v>-1695704.32</v>
      </c>
      <c r="S754" s="3">
        <v>-160172575.56999999</v>
      </c>
    </row>
    <row r="755" spans="1:19" ht="10.95" customHeight="1" x14ac:dyDescent="0.3">
      <c r="A755" s="30">
        <v>45096</v>
      </c>
      <c r="B755" s="98"/>
      <c r="C755" s="99"/>
      <c r="D755" s="36">
        <v>45078</v>
      </c>
      <c r="E755" s="28"/>
      <c r="F755" s="31">
        <v>42</v>
      </c>
      <c r="G755" s="31" t="s">
        <v>32</v>
      </c>
      <c r="H755" s="31" t="s">
        <v>1501</v>
      </c>
      <c r="I755" s="31" t="s">
        <v>1507</v>
      </c>
      <c r="J755" s="31">
        <v>18657172</v>
      </c>
      <c r="K755" s="28"/>
      <c r="L755" s="28"/>
      <c r="M755" s="31" t="s">
        <v>17</v>
      </c>
      <c r="N755" s="31" t="s">
        <v>66</v>
      </c>
      <c r="O755" s="31" t="s">
        <v>1</v>
      </c>
      <c r="P755" s="31" t="s">
        <v>31</v>
      </c>
      <c r="Q755" s="3">
        <v>-9951.06</v>
      </c>
      <c r="R755" s="3">
        <v>-1387874.48</v>
      </c>
      <c r="S755" s="3">
        <v>-161560450.05000001</v>
      </c>
    </row>
    <row r="756" spans="1:19" ht="10.95" customHeight="1" x14ac:dyDescent="0.3">
      <c r="A756" s="30">
        <v>45096</v>
      </c>
      <c r="B756" s="98"/>
      <c r="C756" s="99"/>
      <c r="D756" s="36">
        <v>45078</v>
      </c>
      <c r="E756" s="28"/>
      <c r="F756" s="31">
        <v>42</v>
      </c>
      <c r="G756" s="31" t="s">
        <v>30</v>
      </c>
      <c r="H756" s="31" t="s">
        <v>1504</v>
      </c>
      <c r="I756" s="31" t="s">
        <v>1503</v>
      </c>
      <c r="J756" s="31">
        <v>18657061</v>
      </c>
      <c r="K756" s="28"/>
      <c r="L756" s="28"/>
      <c r="M756" s="31" t="s">
        <v>1502</v>
      </c>
      <c r="N756" s="31" t="s">
        <v>65</v>
      </c>
      <c r="O756" s="31" t="s">
        <v>1</v>
      </c>
      <c r="P756" s="31" t="s">
        <v>28</v>
      </c>
      <c r="Q756" s="3">
        <v>68379.899999999994</v>
      </c>
      <c r="R756" s="3">
        <v>9536945.6099999994</v>
      </c>
      <c r="S756" s="3">
        <v>-152023504.44</v>
      </c>
    </row>
    <row r="757" spans="1:19" ht="10.95" customHeight="1" x14ac:dyDescent="0.3">
      <c r="A757" s="30">
        <v>45096</v>
      </c>
      <c r="B757" s="98"/>
      <c r="C757" s="99"/>
      <c r="D757" s="36">
        <v>45078</v>
      </c>
      <c r="E757" s="28"/>
      <c r="F757" s="31">
        <v>42</v>
      </c>
      <c r="G757" s="31" t="s">
        <v>30</v>
      </c>
      <c r="H757" s="31" t="s">
        <v>1506</v>
      </c>
      <c r="I757" s="31" t="s">
        <v>1505</v>
      </c>
      <c r="J757" s="31">
        <v>18657006</v>
      </c>
      <c r="K757" s="28"/>
      <c r="L757" s="28"/>
      <c r="M757" s="31" t="s">
        <v>12</v>
      </c>
      <c r="N757" s="31" t="s">
        <v>66</v>
      </c>
      <c r="O757" s="31" t="s">
        <v>1</v>
      </c>
      <c r="P757" s="31" t="s">
        <v>28</v>
      </c>
      <c r="Q757" s="3">
        <v>7860.86</v>
      </c>
      <c r="R757" s="3">
        <v>1096354.25</v>
      </c>
      <c r="S757" s="3">
        <v>-150927150.19</v>
      </c>
    </row>
    <row r="758" spans="1:19" ht="10.95" customHeight="1" x14ac:dyDescent="0.3">
      <c r="A758" s="30">
        <v>45096</v>
      </c>
      <c r="B758" s="98"/>
      <c r="C758" s="99"/>
      <c r="D758" s="36">
        <v>45078</v>
      </c>
      <c r="E758" s="28"/>
      <c r="F758" s="31">
        <v>42</v>
      </c>
      <c r="G758" s="31" t="s">
        <v>32</v>
      </c>
      <c r="H758" s="31" t="s">
        <v>1509</v>
      </c>
      <c r="I758" s="31" t="s">
        <v>1508</v>
      </c>
      <c r="J758" s="31">
        <v>18657184</v>
      </c>
      <c r="K758" s="28"/>
      <c r="L758" s="28"/>
      <c r="M758" s="31" t="s">
        <v>1502</v>
      </c>
      <c r="N758" s="31" t="s">
        <v>65</v>
      </c>
      <c r="O758" s="31" t="s">
        <v>1</v>
      </c>
      <c r="P758" s="31" t="s">
        <v>31</v>
      </c>
      <c r="Q758" s="3">
        <v>-68379.899999999994</v>
      </c>
      <c r="R758" s="3">
        <v>-9536945.6099999994</v>
      </c>
      <c r="S758" s="3">
        <v>-160464095.80000001</v>
      </c>
    </row>
    <row r="759" spans="1:19" ht="10.95" customHeight="1" x14ac:dyDescent="0.3">
      <c r="A759" s="30">
        <v>45097</v>
      </c>
      <c r="B759" s="98"/>
      <c r="C759" s="99"/>
      <c r="D759" s="36">
        <v>45078</v>
      </c>
      <c r="E759" s="28"/>
      <c r="F759" s="31">
        <v>42</v>
      </c>
      <c r="G759" s="31" t="s">
        <v>32</v>
      </c>
      <c r="H759" s="31" t="s">
        <v>1499</v>
      </c>
      <c r="I759" s="31" t="s">
        <v>1498</v>
      </c>
      <c r="J759" s="31">
        <v>18657187</v>
      </c>
      <c r="K759" s="28"/>
      <c r="L759" s="28"/>
      <c r="M759" s="31" t="s">
        <v>67</v>
      </c>
      <c r="N759" s="31" t="s">
        <v>68</v>
      </c>
      <c r="O759" s="31" t="s">
        <v>1</v>
      </c>
      <c r="P759" s="31" t="s">
        <v>31</v>
      </c>
      <c r="Q759" s="3">
        <v>-1961.49</v>
      </c>
      <c r="R759" s="3">
        <v>-272429.17</v>
      </c>
      <c r="S759" s="3">
        <v>-160736524.97</v>
      </c>
    </row>
    <row r="760" spans="1:19" ht="10.95" customHeight="1" x14ac:dyDescent="0.3">
      <c r="A760" s="30">
        <v>45097</v>
      </c>
      <c r="B760" s="98"/>
      <c r="C760" s="99"/>
      <c r="D760" s="36">
        <v>45078</v>
      </c>
      <c r="E760" s="28"/>
      <c r="F760" s="31">
        <v>42</v>
      </c>
      <c r="G760" s="31" t="s">
        <v>30</v>
      </c>
      <c r="H760" s="31" t="s">
        <v>1495</v>
      </c>
      <c r="I760" s="31" t="s">
        <v>1497</v>
      </c>
      <c r="J760" s="31">
        <v>18657117</v>
      </c>
      <c r="K760" s="28"/>
      <c r="L760" s="28"/>
      <c r="M760" s="31" t="s">
        <v>1496</v>
      </c>
      <c r="N760" s="31" t="s">
        <v>68</v>
      </c>
      <c r="O760" s="31" t="s">
        <v>1</v>
      </c>
      <c r="P760" s="31" t="s">
        <v>28</v>
      </c>
      <c r="Q760" s="3">
        <v>8422.32</v>
      </c>
      <c r="R760" s="3">
        <v>1169766.67</v>
      </c>
      <c r="S760" s="3">
        <v>-159566758.30000001</v>
      </c>
    </row>
    <row r="761" spans="1:19" ht="10.95" customHeight="1" x14ac:dyDescent="0.3">
      <c r="A761" s="30">
        <v>45097</v>
      </c>
      <c r="B761" s="98"/>
      <c r="C761" s="99"/>
      <c r="D761" s="36">
        <v>45078</v>
      </c>
      <c r="E761" s="28"/>
      <c r="F761" s="31">
        <v>42</v>
      </c>
      <c r="G761" s="31" t="s">
        <v>30</v>
      </c>
      <c r="H761" s="31" t="s">
        <v>1495</v>
      </c>
      <c r="I761" s="31" t="s">
        <v>1494</v>
      </c>
      <c r="J761" s="31">
        <v>18656966</v>
      </c>
      <c r="K761" s="28"/>
      <c r="L761" s="28"/>
      <c r="M761" s="31" t="s">
        <v>67</v>
      </c>
      <c r="N761" s="31" t="s">
        <v>66</v>
      </c>
      <c r="O761" s="31" t="s">
        <v>1</v>
      </c>
      <c r="P761" s="31" t="s">
        <v>28</v>
      </c>
      <c r="Q761" s="3">
        <v>2157.86</v>
      </c>
      <c r="R761" s="3">
        <v>299702.78000000003</v>
      </c>
      <c r="S761" s="3">
        <v>-159267055.52000001</v>
      </c>
    </row>
    <row r="762" spans="1:19" ht="10.95" customHeight="1" x14ac:dyDescent="0.3">
      <c r="A762" s="30">
        <v>45098</v>
      </c>
      <c r="B762" s="98"/>
      <c r="C762" s="99"/>
      <c r="D762" s="36">
        <v>45078</v>
      </c>
      <c r="E762" s="28"/>
      <c r="F762" s="31">
        <v>42</v>
      </c>
      <c r="G762" s="31" t="s">
        <v>32</v>
      </c>
      <c r="H762" s="31" t="s">
        <v>1487</v>
      </c>
      <c r="I762" s="31" t="s">
        <v>1492</v>
      </c>
      <c r="J762" s="31">
        <v>18657144</v>
      </c>
      <c r="K762" s="28"/>
      <c r="L762" s="28"/>
      <c r="M762" s="31" t="s">
        <v>16</v>
      </c>
      <c r="N762" s="31" t="s">
        <v>66</v>
      </c>
      <c r="O762" s="31" t="s">
        <v>1</v>
      </c>
      <c r="P762" s="31" t="s">
        <v>31</v>
      </c>
      <c r="Q762" s="31">
        <v>-51.14</v>
      </c>
      <c r="R762" s="3">
        <v>-7132.5</v>
      </c>
      <c r="S762" s="3">
        <v>-159274188.02000001</v>
      </c>
    </row>
    <row r="763" spans="1:19" ht="10.95" customHeight="1" x14ac:dyDescent="0.3">
      <c r="A763" s="30">
        <v>45098</v>
      </c>
      <c r="B763" s="98"/>
      <c r="C763" s="99"/>
      <c r="D763" s="36">
        <v>45078</v>
      </c>
      <c r="E763" s="28"/>
      <c r="F763" s="31">
        <v>42</v>
      </c>
      <c r="G763" s="31" t="s">
        <v>30</v>
      </c>
      <c r="H763" s="31" t="s">
        <v>1491</v>
      </c>
      <c r="I763" s="31" t="s">
        <v>1493</v>
      </c>
      <c r="J763" s="31">
        <v>18657023</v>
      </c>
      <c r="K763" s="28"/>
      <c r="L763" s="28"/>
      <c r="M763" s="31" t="s">
        <v>135</v>
      </c>
      <c r="N763" s="31" t="s">
        <v>66</v>
      </c>
      <c r="O763" s="31" t="s">
        <v>1</v>
      </c>
      <c r="P763" s="31" t="s">
        <v>28</v>
      </c>
      <c r="Q763" s="3">
        <v>19905.5</v>
      </c>
      <c r="R763" s="3">
        <v>2776220.36</v>
      </c>
      <c r="S763" s="3">
        <v>-156497967.66</v>
      </c>
    </row>
    <row r="764" spans="1:19" ht="10.95" customHeight="1" x14ac:dyDescent="0.3">
      <c r="A764" s="30">
        <v>45098</v>
      </c>
      <c r="B764" s="98"/>
      <c r="C764" s="99"/>
      <c r="D764" s="36">
        <v>45078</v>
      </c>
      <c r="E764" s="28"/>
      <c r="F764" s="31">
        <v>42</v>
      </c>
      <c r="G764" s="31" t="s">
        <v>30</v>
      </c>
      <c r="H764" s="31" t="s">
        <v>1491</v>
      </c>
      <c r="I764" s="31" t="s">
        <v>1490</v>
      </c>
      <c r="J764" s="31">
        <v>18656986</v>
      </c>
      <c r="K764" s="28"/>
      <c r="L764" s="28"/>
      <c r="M764" s="31" t="s">
        <v>6</v>
      </c>
      <c r="N764" s="31" t="s">
        <v>66</v>
      </c>
      <c r="O764" s="31" t="s">
        <v>1</v>
      </c>
      <c r="P764" s="31" t="s">
        <v>28</v>
      </c>
      <c r="Q764" s="3">
        <v>4845.1899999999996</v>
      </c>
      <c r="R764" s="3">
        <v>675758.72</v>
      </c>
      <c r="S764" s="3">
        <v>-155822208.94</v>
      </c>
    </row>
    <row r="765" spans="1:19" ht="10.95" customHeight="1" x14ac:dyDescent="0.3">
      <c r="A765" s="30">
        <v>45099</v>
      </c>
      <c r="B765" s="98"/>
      <c r="C765" s="99"/>
      <c r="D765" s="36">
        <v>45078</v>
      </c>
      <c r="E765" s="28"/>
      <c r="F765" s="31">
        <v>42</v>
      </c>
      <c r="G765" s="31" t="s">
        <v>30</v>
      </c>
      <c r="H765" s="31" t="s">
        <v>1472</v>
      </c>
      <c r="I765" s="31" t="s">
        <v>1474</v>
      </c>
      <c r="J765" s="31">
        <v>18657048</v>
      </c>
      <c r="K765" s="28"/>
      <c r="L765" s="28"/>
      <c r="M765" s="31" t="s">
        <v>67</v>
      </c>
      <c r="N765" s="31" t="s">
        <v>66</v>
      </c>
      <c r="O765" s="31" t="s">
        <v>1</v>
      </c>
      <c r="P765" s="31" t="s">
        <v>28</v>
      </c>
      <c r="Q765" s="3">
        <v>91047.02</v>
      </c>
      <c r="R765" s="3">
        <v>12663006.949999999</v>
      </c>
      <c r="S765" s="3">
        <v>-143159201.99000001</v>
      </c>
    </row>
    <row r="766" spans="1:19" ht="10.95" customHeight="1" x14ac:dyDescent="0.3">
      <c r="A766" s="30">
        <v>45099</v>
      </c>
      <c r="B766" s="98"/>
      <c r="C766" s="99"/>
      <c r="D766" s="36">
        <v>45078</v>
      </c>
      <c r="E766" s="28"/>
      <c r="F766" s="31">
        <v>42</v>
      </c>
      <c r="G766" s="31" t="s">
        <v>30</v>
      </c>
      <c r="H766" s="31" t="s">
        <v>1472</v>
      </c>
      <c r="I766" s="31" t="s">
        <v>1473</v>
      </c>
      <c r="J766" s="31">
        <v>18657017</v>
      </c>
      <c r="K766" s="28"/>
      <c r="L766" s="28"/>
      <c r="M766" s="31" t="s">
        <v>67</v>
      </c>
      <c r="N766" s="31" t="s">
        <v>66</v>
      </c>
      <c r="O766" s="31" t="s">
        <v>1</v>
      </c>
      <c r="P766" s="31" t="s">
        <v>28</v>
      </c>
      <c r="Q766" s="3">
        <v>14953.99</v>
      </c>
      <c r="R766" s="3">
        <v>2079831.71</v>
      </c>
      <c r="S766" s="3">
        <v>-141079370.28</v>
      </c>
    </row>
    <row r="767" spans="1:19" ht="10.95" customHeight="1" x14ac:dyDescent="0.3">
      <c r="A767" s="30">
        <v>45099</v>
      </c>
      <c r="B767" s="98"/>
      <c r="C767" s="99"/>
      <c r="D767" s="36">
        <v>45078</v>
      </c>
      <c r="E767" s="28"/>
      <c r="F767" s="31">
        <v>42</v>
      </c>
      <c r="G767" s="31" t="s">
        <v>30</v>
      </c>
      <c r="H767" s="31" t="s">
        <v>1472</v>
      </c>
      <c r="I767" s="31" t="s">
        <v>1471</v>
      </c>
      <c r="J767" s="31">
        <v>18656990</v>
      </c>
      <c r="K767" s="28"/>
      <c r="L767" s="28"/>
      <c r="M767" s="31" t="s">
        <v>357</v>
      </c>
      <c r="N767" s="31" t="s">
        <v>66</v>
      </c>
      <c r="O767" s="31" t="s">
        <v>1</v>
      </c>
      <c r="P767" s="31" t="s">
        <v>28</v>
      </c>
      <c r="Q767" s="3">
        <v>5008.22</v>
      </c>
      <c r="R767" s="3">
        <v>696553.55</v>
      </c>
      <c r="S767" s="3">
        <v>-140382816.72999999</v>
      </c>
    </row>
    <row r="768" spans="1:19" ht="10.95" customHeight="1" x14ac:dyDescent="0.3">
      <c r="A768" s="30">
        <v>45099</v>
      </c>
      <c r="B768" s="98"/>
      <c r="C768" s="99"/>
      <c r="D768" s="36">
        <v>45078</v>
      </c>
      <c r="E768" s="28"/>
      <c r="F768" s="31">
        <v>42</v>
      </c>
      <c r="G768" s="31" t="s">
        <v>30</v>
      </c>
      <c r="H768" s="31" t="s">
        <v>1466</v>
      </c>
      <c r="I768" s="31" t="s">
        <v>1470</v>
      </c>
      <c r="J768" s="31">
        <v>18656984</v>
      </c>
      <c r="K768" s="28"/>
      <c r="L768" s="28"/>
      <c r="M768" s="31" t="s">
        <v>388</v>
      </c>
      <c r="N768" s="31" t="s">
        <v>66</v>
      </c>
      <c r="O768" s="31" t="s">
        <v>1</v>
      </c>
      <c r="P768" s="31" t="s">
        <v>28</v>
      </c>
      <c r="Q768" s="3">
        <v>4200.6899999999996</v>
      </c>
      <c r="R768" s="3">
        <v>584240.61</v>
      </c>
      <c r="S768" s="3">
        <v>-139798576.12</v>
      </c>
    </row>
    <row r="769" spans="1:19" ht="10.95" customHeight="1" x14ac:dyDescent="0.3">
      <c r="A769" s="30">
        <v>45099</v>
      </c>
      <c r="B769" s="98"/>
      <c r="C769" s="99"/>
      <c r="D769" s="36">
        <v>45078</v>
      </c>
      <c r="E769" s="28"/>
      <c r="F769" s="31">
        <v>42</v>
      </c>
      <c r="G769" s="31" t="s">
        <v>30</v>
      </c>
      <c r="H769" s="31" t="s">
        <v>1466</v>
      </c>
      <c r="I769" s="31" t="s">
        <v>1465</v>
      </c>
      <c r="J769" s="31">
        <v>18656978</v>
      </c>
      <c r="K769" s="28"/>
      <c r="L769" s="28"/>
      <c r="M769" s="31" t="s">
        <v>388</v>
      </c>
      <c r="N769" s="31" t="s">
        <v>66</v>
      </c>
      <c r="O769" s="31" t="s">
        <v>1</v>
      </c>
      <c r="P769" s="31" t="s">
        <v>28</v>
      </c>
      <c r="Q769" s="3">
        <v>3584.27</v>
      </c>
      <c r="R769" s="3">
        <v>498507.65</v>
      </c>
      <c r="S769" s="3">
        <v>-139300068.47</v>
      </c>
    </row>
    <row r="770" spans="1:19" ht="10.95" customHeight="1" x14ac:dyDescent="0.3">
      <c r="A770" s="30">
        <v>45099</v>
      </c>
      <c r="B770" s="98"/>
      <c r="C770" s="99"/>
      <c r="D770" s="36">
        <v>45078</v>
      </c>
      <c r="E770" s="28"/>
      <c r="F770" s="31">
        <v>42</v>
      </c>
      <c r="G770" s="31" t="s">
        <v>30</v>
      </c>
      <c r="H770" s="31" t="s">
        <v>1466</v>
      </c>
      <c r="I770" s="31" t="s">
        <v>1467</v>
      </c>
      <c r="J770" s="31">
        <v>18656954</v>
      </c>
      <c r="K770" s="28"/>
      <c r="L770" s="28"/>
      <c r="M770" s="31" t="s">
        <v>388</v>
      </c>
      <c r="N770" s="31" t="s">
        <v>66</v>
      </c>
      <c r="O770" s="31" t="s">
        <v>1</v>
      </c>
      <c r="P770" s="31" t="s">
        <v>28</v>
      </c>
      <c r="Q770" s="3">
        <v>1205.49</v>
      </c>
      <c r="R770" s="3">
        <v>167662.03</v>
      </c>
      <c r="S770" s="3">
        <v>-139132406.44</v>
      </c>
    </row>
    <row r="771" spans="1:19" ht="10.95" customHeight="1" x14ac:dyDescent="0.3">
      <c r="A771" s="30">
        <v>45099</v>
      </c>
      <c r="B771" s="98"/>
      <c r="C771" s="99"/>
      <c r="D771" s="36">
        <v>45078</v>
      </c>
      <c r="E771" s="28"/>
      <c r="F771" s="31">
        <v>42</v>
      </c>
      <c r="G771" s="31" t="s">
        <v>30</v>
      </c>
      <c r="H771" s="31" t="s">
        <v>1476</v>
      </c>
      <c r="I771" s="31" t="s">
        <v>1475</v>
      </c>
      <c r="J771" s="31">
        <v>18656953</v>
      </c>
      <c r="K771" s="28"/>
      <c r="L771" s="28"/>
      <c r="M771" s="31" t="s">
        <v>56</v>
      </c>
      <c r="N771" s="31" t="s">
        <v>66</v>
      </c>
      <c r="O771" s="31" t="s">
        <v>1</v>
      </c>
      <c r="P771" s="31" t="s">
        <v>28</v>
      </c>
      <c r="Q771" s="3">
        <v>1061.6400000000001</v>
      </c>
      <c r="R771" s="3">
        <v>147655.07999999999</v>
      </c>
      <c r="S771" s="3">
        <v>-138984751.36000001</v>
      </c>
    </row>
    <row r="772" spans="1:19" ht="10.95" customHeight="1" x14ac:dyDescent="0.3">
      <c r="A772" s="30">
        <v>45099</v>
      </c>
      <c r="B772" s="98"/>
      <c r="C772" s="99"/>
      <c r="D772" s="36">
        <v>45078</v>
      </c>
      <c r="E772" s="28"/>
      <c r="F772" s="31">
        <v>42</v>
      </c>
      <c r="G772" s="31" t="s">
        <v>32</v>
      </c>
      <c r="H772" s="31" t="s">
        <v>1469</v>
      </c>
      <c r="I772" s="31" t="s">
        <v>1468</v>
      </c>
      <c r="J772" s="31">
        <v>18657182</v>
      </c>
      <c r="K772" s="28"/>
      <c r="L772" s="28"/>
      <c r="M772" s="31" t="s">
        <v>134</v>
      </c>
      <c r="N772" s="31" t="s">
        <v>66</v>
      </c>
      <c r="O772" s="31" t="s">
        <v>1</v>
      </c>
      <c r="P772" s="31" t="s">
        <v>31</v>
      </c>
      <c r="Q772" s="3">
        <v>-227189.9</v>
      </c>
      <c r="R772" s="3">
        <v>-31598038.940000001</v>
      </c>
      <c r="S772" s="3">
        <v>-170582790.30000001</v>
      </c>
    </row>
    <row r="773" spans="1:19" ht="10.95" customHeight="1" x14ac:dyDescent="0.3">
      <c r="A773" s="30">
        <v>45099</v>
      </c>
      <c r="B773" s="98"/>
      <c r="C773" s="99"/>
      <c r="D773" s="36">
        <v>45078</v>
      </c>
      <c r="E773" s="28"/>
      <c r="F773" s="31">
        <v>42</v>
      </c>
      <c r="G773" s="31" t="s">
        <v>32</v>
      </c>
      <c r="H773" s="31" t="s">
        <v>1469</v>
      </c>
      <c r="I773" s="31" t="s">
        <v>1484</v>
      </c>
      <c r="J773" s="31">
        <v>18657147</v>
      </c>
      <c r="K773" s="28"/>
      <c r="L773" s="28"/>
      <c r="M773" s="31" t="s">
        <v>110</v>
      </c>
      <c r="N773" s="31" t="s">
        <v>66</v>
      </c>
      <c r="O773" s="31" t="s">
        <v>1</v>
      </c>
      <c r="P773" s="31" t="s">
        <v>31</v>
      </c>
      <c r="Q773" s="31">
        <v>-580.76</v>
      </c>
      <c r="R773" s="3">
        <v>-80773.3</v>
      </c>
      <c r="S773" s="3">
        <v>-170663563.59999999</v>
      </c>
    </row>
    <row r="774" spans="1:19" ht="10.95" customHeight="1" x14ac:dyDescent="0.3">
      <c r="A774" s="30">
        <v>45099</v>
      </c>
      <c r="B774" s="98"/>
      <c r="C774" s="99"/>
      <c r="D774" s="36">
        <v>45078</v>
      </c>
      <c r="E774" s="28"/>
      <c r="F774" s="31">
        <v>42</v>
      </c>
      <c r="G774" s="31" t="s">
        <v>32</v>
      </c>
      <c r="H774" s="31" t="s">
        <v>1487</v>
      </c>
      <c r="I774" s="31" t="s">
        <v>1486</v>
      </c>
      <c r="J774" s="31">
        <v>18657169</v>
      </c>
      <c r="K774" s="28"/>
      <c r="L774" s="28"/>
      <c r="M774" s="31" t="s">
        <v>1485</v>
      </c>
      <c r="N774" s="31" t="s">
        <v>66</v>
      </c>
      <c r="O774" s="31" t="s">
        <v>1</v>
      </c>
      <c r="P774" s="31" t="s">
        <v>31</v>
      </c>
      <c r="Q774" s="3">
        <v>-7860.86</v>
      </c>
      <c r="R774" s="3">
        <v>-1093304.5900000001</v>
      </c>
      <c r="S774" s="3">
        <v>-171756868.19</v>
      </c>
    </row>
    <row r="775" spans="1:19" ht="10.95" customHeight="1" x14ac:dyDescent="0.3">
      <c r="A775" s="30">
        <v>45099</v>
      </c>
      <c r="B775" s="98"/>
      <c r="C775" s="99"/>
      <c r="D775" s="36">
        <v>45078</v>
      </c>
      <c r="E775" s="28"/>
      <c r="F775" s="31">
        <v>42</v>
      </c>
      <c r="G775" s="31" t="s">
        <v>30</v>
      </c>
      <c r="H775" s="31" t="s">
        <v>1456</v>
      </c>
      <c r="I775" s="31" t="s">
        <v>1478</v>
      </c>
      <c r="J775" s="31">
        <v>18656960</v>
      </c>
      <c r="K775" s="28"/>
      <c r="L775" s="28"/>
      <c r="M775" s="31" t="s">
        <v>1477</v>
      </c>
      <c r="N775" s="31" t="s">
        <v>66</v>
      </c>
      <c r="O775" s="31" t="s">
        <v>1</v>
      </c>
      <c r="P775" s="31" t="s">
        <v>28</v>
      </c>
      <c r="Q775" s="3">
        <v>1379.99</v>
      </c>
      <c r="R775" s="3">
        <v>191931.85</v>
      </c>
      <c r="S775" s="3">
        <v>-171564936.34</v>
      </c>
    </row>
    <row r="776" spans="1:19" ht="10.95" customHeight="1" x14ac:dyDescent="0.3">
      <c r="A776" s="30">
        <v>45099</v>
      </c>
      <c r="B776" s="98"/>
      <c r="C776" s="99"/>
      <c r="D776" s="36">
        <v>45078</v>
      </c>
      <c r="E776" s="28"/>
      <c r="F776" s="31">
        <v>42</v>
      </c>
      <c r="G776" s="31" t="s">
        <v>30</v>
      </c>
      <c r="H776" s="31" t="s">
        <v>1480</v>
      </c>
      <c r="I776" s="31" t="s">
        <v>1479</v>
      </c>
      <c r="J776" s="31">
        <v>18656968</v>
      </c>
      <c r="K776" s="28"/>
      <c r="L776" s="28"/>
      <c r="M776" s="31" t="s">
        <v>70</v>
      </c>
      <c r="N776" s="31" t="s">
        <v>66</v>
      </c>
      <c r="O776" s="31" t="s">
        <v>1</v>
      </c>
      <c r="P776" s="31" t="s">
        <v>28</v>
      </c>
      <c r="Q776" s="3">
        <v>2242.0100000000002</v>
      </c>
      <c r="R776" s="3">
        <v>311823.37</v>
      </c>
      <c r="S776" s="3">
        <v>-171253112.97</v>
      </c>
    </row>
    <row r="777" spans="1:19" ht="10.95" customHeight="1" x14ac:dyDescent="0.3">
      <c r="A777" s="30">
        <v>45099</v>
      </c>
      <c r="B777" s="98"/>
      <c r="C777" s="99"/>
      <c r="D777" s="36">
        <v>45078</v>
      </c>
      <c r="E777" s="28"/>
      <c r="F777" s="31">
        <v>42</v>
      </c>
      <c r="G777" s="31" t="s">
        <v>30</v>
      </c>
      <c r="H777" s="31" t="s">
        <v>1480</v>
      </c>
      <c r="I777" s="31" t="s">
        <v>1481</v>
      </c>
      <c r="J777" s="31">
        <v>18657004</v>
      </c>
      <c r="K777" s="28"/>
      <c r="L777" s="28"/>
      <c r="M777" s="31" t="s">
        <v>70</v>
      </c>
      <c r="N777" s="31" t="s">
        <v>66</v>
      </c>
      <c r="O777" s="31" t="s">
        <v>1</v>
      </c>
      <c r="P777" s="31" t="s">
        <v>28</v>
      </c>
      <c r="Q777" s="3">
        <v>7590.51</v>
      </c>
      <c r="R777" s="3">
        <v>1055703.76</v>
      </c>
      <c r="S777" s="3">
        <v>-170197409.21000001</v>
      </c>
    </row>
    <row r="778" spans="1:19" ht="10.95" customHeight="1" x14ac:dyDescent="0.3">
      <c r="A778" s="30">
        <v>45099</v>
      </c>
      <c r="B778" s="98"/>
      <c r="C778" s="99"/>
      <c r="D778" s="36">
        <v>45078</v>
      </c>
      <c r="E778" s="28"/>
      <c r="F778" s="31">
        <v>42</v>
      </c>
      <c r="G778" s="31" t="s">
        <v>30</v>
      </c>
      <c r="H778" s="31" t="s">
        <v>1480</v>
      </c>
      <c r="I778" s="31" t="s">
        <v>1482</v>
      </c>
      <c r="J778" s="31">
        <v>18657019</v>
      </c>
      <c r="K778" s="28"/>
      <c r="L778" s="28"/>
      <c r="M778" s="31" t="s">
        <v>140</v>
      </c>
      <c r="N778" s="31" t="s">
        <v>66</v>
      </c>
      <c r="O778" s="31" t="s">
        <v>1</v>
      </c>
      <c r="P778" s="31" t="s">
        <v>28</v>
      </c>
      <c r="Q778" s="3">
        <v>16996.169999999998</v>
      </c>
      <c r="R778" s="3">
        <v>2363862.31</v>
      </c>
      <c r="S778" s="3">
        <v>-167833546.90000001</v>
      </c>
    </row>
    <row r="779" spans="1:19" ht="10.95" customHeight="1" x14ac:dyDescent="0.3">
      <c r="A779" s="30">
        <v>45099</v>
      </c>
      <c r="B779" s="98"/>
      <c r="C779" s="99"/>
      <c r="D779" s="36">
        <v>45078</v>
      </c>
      <c r="E779" s="28"/>
      <c r="F779" s="31">
        <v>42</v>
      </c>
      <c r="G779" s="31" t="s">
        <v>30</v>
      </c>
      <c r="H779" s="31" t="s">
        <v>1480</v>
      </c>
      <c r="I779" s="31" t="s">
        <v>1483</v>
      </c>
      <c r="J779" s="31">
        <v>18657044</v>
      </c>
      <c r="K779" s="28"/>
      <c r="L779" s="28"/>
      <c r="M779" s="31" t="s">
        <v>74</v>
      </c>
      <c r="N779" s="31" t="s">
        <v>66</v>
      </c>
      <c r="O779" s="31" t="s">
        <v>1</v>
      </c>
      <c r="P779" s="31" t="s">
        <v>28</v>
      </c>
      <c r="Q779" s="3">
        <v>64085.13</v>
      </c>
      <c r="R779" s="3">
        <v>8913091.7899999991</v>
      </c>
      <c r="S779" s="3">
        <v>-158920455.11000001</v>
      </c>
    </row>
    <row r="780" spans="1:19" ht="10.95" customHeight="1" x14ac:dyDescent="0.3">
      <c r="A780" s="30">
        <v>45099</v>
      </c>
      <c r="B780" s="98"/>
      <c r="C780" s="99"/>
      <c r="D780" s="36">
        <v>45078</v>
      </c>
      <c r="E780" s="28"/>
      <c r="F780" s="31">
        <v>42</v>
      </c>
      <c r="G780" s="31" t="s">
        <v>30</v>
      </c>
      <c r="H780" s="31" t="s">
        <v>1489</v>
      </c>
      <c r="I780" s="31" t="s">
        <v>1488</v>
      </c>
      <c r="J780" s="31">
        <v>18657020</v>
      </c>
      <c r="K780" s="28"/>
      <c r="L780" s="28"/>
      <c r="M780" s="31" t="s">
        <v>72</v>
      </c>
      <c r="N780" s="31" t="s">
        <v>66</v>
      </c>
      <c r="O780" s="31" t="s">
        <v>1</v>
      </c>
      <c r="P780" s="31" t="s">
        <v>28</v>
      </c>
      <c r="Q780" s="3">
        <v>18397.740000000002</v>
      </c>
      <c r="R780" s="3">
        <v>2558795.5499999998</v>
      </c>
      <c r="S780" s="3">
        <v>-156361659.56</v>
      </c>
    </row>
    <row r="781" spans="1:19" ht="10.95" customHeight="1" x14ac:dyDescent="0.3">
      <c r="A781" s="30">
        <v>45103</v>
      </c>
      <c r="B781" s="98"/>
      <c r="C781" s="99"/>
      <c r="D781" s="36">
        <v>45078</v>
      </c>
      <c r="E781" s="28"/>
      <c r="F781" s="31">
        <v>42</v>
      </c>
      <c r="G781" s="31" t="s">
        <v>30</v>
      </c>
      <c r="H781" s="31" t="s">
        <v>1462</v>
      </c>
      <c r="I781" s="31" t="s">
        <v>1464</v>
      </c>
      <c r="J781" s="31">
        <v>18657045</v>
      </c>
      <c r="K781" s="28"/>
      <c r="L781" s="28"/>
      <c r="M781" s="31" t="s">
        <v>75</v>
      </c>
      <c r="N781" s="31" t="s">
        <v>66</v>
      </c>
      <c r="O781" s="31" t="s">
        <v>1</v>
      </c>
      <c r="P781" s="31" t="s">
        <v>28</v>
      </c>
      <c r="Q781" s="3">
        <v>77249.320000000007</v>
      </c>
      <c r="R781" s="3">
        <v>10773963.74</v>
      </c>
      <c r="S781" s="3">
        <v>-145587695.81999999</v>
      </c>
    </row>
    <row r="782" spans="1:19" ht="10.95" customHeight="1" x14ac:dyDescent="0.3">
      <c r="A782" s="30">
        <v>45103</v>
      </c>
      <c r="B782" s="98"/>
      <c r="C782" s="99"/>
      <c r="D782" s="36">
        <v>45078</v>
      </c>
      <c r="E782" s="28"/>
      <c r="F782" s="31">
        <v>42</v>
      </c>
      <c r="G782" s="31" t="s">
        <v>30</v>
      </c>
      <c r="H782" s="31" t="s">
        <v>1462</v>
      </c>
      <c r="I782" s="31" t="s">
        <v>1463</v>
      </c>
      <c r="J782" s="31">
        <v>18656958</v>
      </c>
      <c r="K782" s="28"/>
      <c r="L782" s="28"/>
      <c r="M782" s="31" t="s">
        <v>71</v>
      </c>
      <c r="N782" s="31" t="s">
        <v>66</v>
      </c>
      <c r="O782" s="31" t="s">
        <v>1</v>
      </c>
      <c r="P782" s="31" t="s">
        <v>28</v>
      </c>
      <c r="Q782" s="3">
        <v>1251.6099999999999</v>
      </c>
      <c r="R782" s="3">
        <v>174562.06</v>
      </c>
      <c r="S782" s="3">
        <v>-145413133.75999999</v>
      </c>
    </row>
    <row r="783" spans="1:19" ht="10.95" customHeight="1" x14ac:dyDescent="0.3">
      <c r="A783" s="30">
        <v>45103</v>
      </c>
      <c r="B783" s="98"/>
      <c r="C783" s="99"/>
      <c r="D783" s="36">
        <v>45078</v>
      </c>
      <c r="E783" s="28"/>
      <c r="F783" s="31">
        <v>42</v>
      </c>
      <c r="G783" s="31" t="s">
        <v>30</v>
      </c>
      <c r="H783" s="31" t="s">
        <v>1462</v>
      </c>
      <c r="I783" s="31" t="s">
        <v>1461</v>
      </c>
      <c r="J783" s="31">
        <v>18656705</v>
      </c>
      <c r="K783" s="28"/>
      <c r="L783" s="28"/>
      <c r="M783" s="31" t="s">
        <v>73</v>
      </c>
      <c r="N783" s="31" t="s">
        <v>64</v>
      </c>
      <c r="O783" s="31" t="s">
        <v>1</v>
      </c>
      <c r="P783" s="31" t="s">
        <v>28</v>
      </c>
      <c r="Q783" s="3">
        <v>24700.36</v>
      </c>
      <c r="R783" s="3">
        <v>3444959.55</v>
      </c>
      <c r="S783" s="3">
        <v>-141968174.21000001</v>
      </c>
    </row>
    <row r="784" spans="1:19" ht="10.95" customHeight="1" x14ac:dyDescent="0.3">
      <c r="A784" s="30">
        <v>45103</v>
      </c>
      <c r="B784" s="98"/>
      <c r="C784" s="99"/>
      <c r="D784" s="36">
        <v>45078</v>
      </c>
      <c r="E784" s="28"/>
      <c r="F784" s="31">
        <v>42</v>
      </c>
      <c r="G784" s="31" t="s">
        <v>32</v>
      </c>
      <c r="H784" s="31" t="s">
        <v>1460</v>
      </c>
      <c r="I784" s="31" t="s">
        <v>1459</v>
      </c>
      <c r="J784" s="31">
        <v>18657166</v>
      </c>
      <c r="K784" s="28"/>
      <c r="L784" s="28"/>
      <c r="M784" s="31" t="s">
        <v>110</v>
      </c>
      <c r="N784" s="31" t="s">
        <v>66</v>
      </c>
      <c r="O784" s="31" t="s">
        <v>1</v>
      </c>
      <c r="P784" s="31" t="s">
        <v>31</v>
      </c>
      <c r="Q784" s="3">
        <v>-6493.48</v>
      </c>
      <c r="R784" s="3">
        <v>-905645.75</v>
      </c>
      <c r="S784" s="3">
        <v>-142873819.96000001</v>
      </c>
    </row>
    <row r="785" spans="1:19" ht="10.95" customHeight="1" x14ac:dyDescent="0.3">
      <c r="A785" s="30">
        <v>45104</v>
      </c>
      <c r="B785" s="98"/>
      <c r="C785" s="99"/>
      <c r="D785" s="36">
        <v>45078</v>
      </c>
      <c r="E785" s="28"/>
      <c r="F785" s="31">
        <v>42</v>
      </c>
      <c r="G785" s="31" t="s">
        <v>30</v>
      </c>
      <c r="H785" s="31" t="s">
        <v>1454</v>
      </c>
      <c r="I785" s="31" t="s">
        <v>1453</v>
      </c>
      <c r="J785" s="31">
        <v>18657027</v>
      </c>
      <c r="K785" s="28"/>
      <c r="L785" s="28"/>
      <c r="M785" s="31" t="s">
        <v>150</v>
      </c>
      <c r="N785" s="31" t="s">
        <v>66</v>
      </c>
      <c r="O785" s="31" t="s">
        <v>1</v>
      </c>
      <c r="P785" s="31" t="s">
        <v>28</v>
      </c>
      <c r="Q785" s="3">
        <v>23200.6</v>
      </c>
      <c r="R785" s="3">
        <v>3235788.01</v>
      </c>
      <c r="S785" s="3">
        <v>-139638031.94999999</v>
      </c>
    </row>
    <row r="786" spans="1:19" ht="10.95" customHeight="1" x14ac:dyDescent="0.3">
      <c r="A786" s="30">
        <v>45104</v>
      </c>
      <c r="B786" s="98"/>
      <c r="C786" s="99"/>
      <c r="D786" s="36">
        <v>45078</v>
      </c>
      <c r="E786" s="28"/>
      <c r="F786" s="31">
        <v>42</v>
      </c>
      <c r="G786" s="31" t="s">
        <v>30</v>
      </c>
      <c r="H786" s="31" t="s">
        <v>1456</v>
      </c>
      <c r="I786" s="31" t="s">
        <v>1455</v>
      </c>
      <c r="J786" s="31">
        <v>18657110</v>
      </c>
      <c r="K786" s="28"/>
      <c r="L786" s="28"/>
      <c r="M786" s="28"/>
      <c r="N786" s="31" t="s">
        <v>68</v>
      </c>
      <c r="O786" s="31" t="s">
        <v>1</v>
      </c>
      <c r="P786" s="31" t="s">
        <v>28</v>
      </c>
      <c r="Q786" s="3">
        <v>1791.66</v>
      </c>
      <c r="R786" s="3">
        <v>249882.85</v>
      </c>
      <c r="S786" s="3">
        <v>-139388149.09999999</v>
      </c>
    </row>
    <row r="787" spans="1:19" ht="10.95" customHeight="1" x14ac:dyDescent="0.3">
      <c r="A787" s="30">
        <v>45104</v>
      </c>
      <c r="B787" s="98"/>
      <c r="C787" s="99"/>
      <c r="D787" s="36">
        <v>45078</v>
      </c>
      <c r="E787" s="28"/>
      <c r="F787" s="31">
        <v>42</v>
      </c>
      <c r="G787" s="31" t="s">
        <v>30</v>
      </c>
      <c r="H787" s="31" t="s">
        <v>1458</v>
      </c>
      <c r="I787" s="31" t="s">
        <v>1457</v>
      </c>
      <c r="J787" s="31">
        <v>18657112</v>
      </c>
      <c r="K787" s="28"/>
      <c r="L787" s="28"/>
      <c r="M787" s="31" t="s">
        <v>22</v>
      </c>
      <c r="N787" s="31" t="s">
        <v>68</v>
      </c>
      <c r="O787" s="31" t="s">
        <v>1</v>
      </c>
      <c r="P787" s="31" t="s">
        <v>28</v>
      </c>
      <c r="Q787" s="3">
        <v>1852.54</v>
      </c>
      <c r="R787" s="3">
        <v>258373.78</v>
      </c>
      <c r="S787" s="3">
        <v>-139129775.31999999</v>
      </c>
    </row>
    <row r="788" spans="1:19" ht="10.95" customHeight="1" x14ac:dyDescent="0.3">
      <c r="A788" s="30">
        <v>45106</v>
      </c>
      <c r="B788" s="98"/>
      <c r="C788" s="99"/>
      <c r="D788" s="36">
        <v>45078</v>
      </c>
      <c r="E788" s="28"/>
      <c r="F788" s="31">
        <v>42</v>
      </c>
      <c r="G788" s="31" t="s">
        <v>30</v>
      </c>
      <c r="H788" s="31" t="s">
        <v>1438</v>
      </c>
      <c r="I788" s="31" t="s">
        <v>1437</v>
      </c>
      <c r="J788" s="31">
        <v>18656996</v>
      </c>
      <c r="K788" s="28"/>
      <c r="L788" s="28"/>
      <c r="M788" s="31" t="s">
        <v>70</v>
      </c>
      <c r="N788" s="31" t="s">
        <v>66</v>
      </c>
      <c r="O788" s="31" t="s">
        <v>1</v>
      </c>
      <c r="P788" s="31" t="s">
        <v>28</v>
      </c>
      <c r="Q788" s="3">
        <v>6693.38</v>
      </c>
      <c r="R788" s="3">
        <v>934829.61</v>
      </c>
      <c r="S788" s="3">
        <v>-138194945.71000001</v>
      </c>
    </row>
    <row r="789" spans="1:19" ht="10.95" customHeight="1" x14ac:dyDescent="0.3">
      <c r="A789" s="30">
        <v>45106</v>
      </c>
      <c r="B789" s="98"/>
      <c r="C789" s="99"/>
      <c r="D789" s="36">
        <v>45078</v>
      </c>
      <c r="E789" s="28"/>
      <c r="F789" s="31">
        <v>42</v>
      </c>
      <c r="G789" s="31" t="s">
        <v>30</v>
      </c>
      <c r="H789" s="31" t="s">
        <v>1440</v>
      </c>
      <c r="I789" s="31" t="s">
        <v>1439</v>
      </c>
      <c r="J789" s="31">
        <v>18656945</v>
      </c>
      <c r="K789" s="28"/>
      <c r="L789" s="28"/>
      <c r="M789" s="28"/>
      <c r="N789" s="31" t="s">
        <v>66</v>
      </c>
      <c r="O789" s="31" t="s">
        <v>1</v>
      </c>
      <c r="P789" s="31" t="s">
        <v>28</v>
      </c>
      <c r="Q789" s="31">
        <v>578.04999999999995</v>
      </c>
      <c r="R789" s="3">
        <v>80733.240000000005</v>
      </c>
      <c r="S789" s="3">
        <v>-138114212.47</v>
      </c>
    </row>
    <row r="790" spans="1:19" ht="10.95" customHeight="1" x14ac:dyDescent="0.3">
      <c r="A790" s="30">
        <v>45106</v>
      </c>
      <c r="B790" s="98"/>
      <c r="C790" s="99"/>
      <c r="D790" s="36">
        <v>45078</v>
      </c>
      <c r="E790" s="28"/>
      <c r="F790" s="31">
        <v>42</v>
      </c>
      <c r="G790" s="31" t="s">
        <v>30</v>
      </c>
      <c r="H790" s="31" t="s">
        <v>1440</v>
      </c>
      <c r="I790" s="31" t="s">
        <v>1441</v>
      </c>
      <c r="J790" s="31">
        <v>18656955</v>
      </c>
      <c r="K790" s="28"/>
      <c r="L790" s="28"/>
      <c r="M790" s="31" t="s">
        <v>76</v>
      </c>
      <c r="N790" s="31" t="s">
        <v>66</v>
      </c>
      <c r="O790" s="31" t="s">
        <v>1</v>
      </c>
      <c r="P790" s="31" t="s">
        <v>28</v>
      </c>
      <c r="Q790" s="3">
        <v>1219.05</v>
      </c>
      <c r="R790" s="3">
        <v>170258.38</v>
      </c>
      <c r="S790" s="3">
        <v>-137943954.09</v>
      </c>
    </row>
    <row r="791" spans="1:19" ht="10.95" customHeight="1" x14ac:dyDescent="0.3">
      <c r="A791" s="30">
        <v>45106</v>
      </c>
      <c r="B791" s="98"/>
      <c r="C791" s="99"/>
      <c r="D791" s="36">
        <v>45078</v>
      </c>
      <c r="E791" s="28"/>
      <c r="F791" s="31">
        <v>42</v>
      </c>
      <c r="G791" s="31" t="s">
        <v>30</v>
      </c>
      <c r="H791" s="31" t="s">
        <v>1440</v>
      </c>
      <c r="I791" s="31" t="s">
        <v>1452</v>
      </c>
      <c r="J791" s="31">
        <v>18656967</v>
      </c>
      <c r="K791" s="28"/>
      <c r="L791" s="28"/>
      <c r="M791" s="31" t="s">
        <v>331</v>
      </c>
      <c r="N791" s="31" t="s">
        <v>66</v>
      </c>
      <c r="O791" s="31" t="s">
        <v>1</v>
      </c>
      <c r="P791" s="31" t="s">
        <v>28</v>
      </c>
      <c r="Q791" s="3">
        <v>2228.0100000000002</v>
      </c>
      <c r="R791" s="3">
        <v>311174.58</v>
      </c>
      <c r="S791" s="3">
        <v>-137632779.50999999</v>
      </c>
    </row>
    <row r="792" spans="1:19" ht="10.95" customHeight="1" x14ac:dyDescent="0.3">
      <c r="A792" s="30">
        <v>45106</v>
      </c>
      <c r="B792" s="98"/>
      <c r="C792" s="99"/>
      <c r="D792" s="36">
        <v>45078</v>
      </c>
      <c r="E792" s="28"/>
      <c r="F792" s="31">
        <v>42</v>
      </c>
      <c r="G792" s="31" t="s">
        <v>30</v>
      </c>
      <c r="H792" s="31" t="s">
        <v>1440</v>
      </c>
      <c r="I792" s="31" t="s">
        <v>1451</v>
      </c>
      <c r="J792" s="31">
        <v>18657007</v>
      </c>
      <c r="K792" s="28"/>
      <c r="L792" s="28"/>
      <c r="M792" s="31" t="s">
        <v>8</v>
      </c>
      <c r="N792" s="31" t="s">
        <v>66</v>
      </c>
      <c r="O792" s="31" t="s">
        <v>1</v>
      </c>
      <c r="P792" s="31" t="s">
        <v>28</v>
      </c>
      <c r="Q792" s="3">
        <v>8102.61</v>
      </c>
      <c r="R792" s="3">
        <v>1131649.44</v>
      </c>
      <c r="S792" s="3">
        <v>-136501130.06999999</v>
      </c>
    </row>
    <row r="793" spans="1:19" ht="10.95" customHeight="1" x14ac:dyDescent="0.3">
      <c r="A793" s="30">
        <v>45106</v>
      </c>
      <c r="B793" s="98"/>
      <c r="C793" s="99"/>
      <c r="D793" s="36">
        <v>45078</v>
      </c>
      <c r="E793" s="28"/>
      <c r="F793" s="31">
        <v>42</v>
      </c>
      <c r="G793" s="31" t="s">
        <v>30</v>
      </c>
      <c r="H793" s="31" t="s">
        <v>1440</v>
      </c>
      <c r="I793" s="31" t="s">
        <v>1450</v>
      </c>
      <c r="J793" s="31">
        <v>18657116</v>
      </c>
      <c r="K793" s="28"/>
      <c r="L793" s="28"/>
      <c r="M793" s="31" t="s">
        <v>388</v>
      </c>
      <c r="N793" s="31" t="s">
        <v>68</v>
      </c>
      <c r="O793" s="31" t="s">
        <v>1</v>
      </c>
      <c r="P793" s="31" t="s">
        <v>28</v>
      </c>
      <c r="Q793" s="3">
        <v>5551.42</v>
      </c>
      <c r="R793" s="3">
        <v>775337.99</v>
      </c>
      <c r="S793" s="3">
        <v>-135725792.08000001</v>
      </c>
    </row>
    <row r="794" spans="1:19" ht="10.95" customHeight="1" x14ac:dyDescent="0.3">
      <c r="A794" s="30">
        <v>45106</v>
      </c>
      <c r="B794" s="98"/>
      <c r="C794" s="99"/>
      <c r="D794" s="36">
        <v>45078</v>
      </c>
      <c r="E794" s="28"/>
      <c r="F794" s="31">
        <v>42</v>
      </c>
      <c r="G794" s="31" t="s">
        <v>30</v>
      </c>
      <c r="H794" s="31" t="s">
        <v>1448</v>
      </c>
      <c r="I794" s="31" t="s">
        <v>1449</v>
      </c>
      <c r="J794" s="31">
        <v>18656948</v>
      </c>
      <c r="K794" s="28"/>
      <c r="L794" s="28"/>
      <c r="M794" s="31" t="s">
        <v>71</v>
      </c>
      <c r="N794" s="31" t="s">
        <v>66</v>
      </c>
      <c r="O794" s="31" t="s">
        <v>1</v>
      </c>
      <c r="P794" s="31" t="s">
        <v>28</v>
      </c>
      <c r="Q794" s="31">
        <v>816.72</v>
      </c>
      <c r="R794" s="3">
        <v>114067.04</v>
      </c>
      <c r="S794" s="3">
        <v>-135611725.03999999</v>
      </c>
    </row>
    <row r="795" spans="1:19" ht="10.95" customHeight="1" x14ac:dyDescent="0.3">
      <c r="A795" s="30">
        <v>45106</v>
      </c>
      <c r="B795" s="98"/>
      <c r="C795" s="99"/>
      <c r="D795" s="36">
        <v>45078</v>
      </c>
      <c r="E795" s="28"/>
      <c r="F795" s="31">
        <v>42</v>
      </c>
      <c r="G795" s="31" t="s">
        <v>30</v>
      </c>
      <c r="H795" s="31" t="s">
        <v>1448</v>
      </c>
      <c r="I795" s="31" t="s">
        <v>1447</v>
      </c>
      <c r="J795" s="31">
        <v>18656993</v>
      </c>
      <c r="K795" s="28"/>
      <c r="L795" s="28"/>
      <c r="M795" s="31" t="s">
        <v>6</v>
      </c>
      <c r="N795" s="31" t="s">
        <v>66</v>
      </c>
      <c r="O795" s="31" t="s">
        <v>1</v>
      </c>
      <c r="P795" s="31" t="s">
        <v>28</v>
      </c>
      <c r="Q795" s="3">
        <v>6001.09</v>
      </c>
      <c r="R795" s="3">
        <v>838141.06</v>
      </c>
      <c r="S795" s="3">
        <v>-134773583.97999999</v>
      </c>
    </row>
    <row r="796" spans="1:19" ht="10.95" customHeight="1" x14ac:dyDescent="0.3">
      <c r="A796" s="30">
        <v>45106</v>
      </c>
      <c r="B796" s="98"/>
      <c r="C796" s="99"/>
      <c r="D796" s="36">
        <v>45078</v>
      </c>
      <c r="E796" s="28"/>
      <c r="F796" s="31">
        <v>42</v>
      </c>
      <c r="G796" s="31" t="s">
        <v>32</v>
      </c>
      <c r="H796" s="31" t="s">
        <v>1443</v>
      </c>
      <c r="I796" s="31" t="s">
        <v>1446</v>
      </c>
      <c r="J796" s="31">
        <v>18657155</v>
      </c>
      <c r="K796" s="28"/>
      <c r="L796" s="28"/>
      <c r="M796" s="31" t="s">
        <v>2459</v>
      </c>
      <c r="N796" s="31" t="s">
        <v>66</v>
      </c>
      <c r="O796" s="31" t="s">
        <v>1</v>
      </c>
      <c r="P796" s="31" t="s">
        <v>31</v>
      </c>
      <c r="Q796" s="3">
        <v>-3517.74</v>
      </c>
      <c r="R796" s="3">
        <v>-491304.47</v>
      </c>
      <c r="S796" s="3">
        <v>-135264888.44999999</v>
      </c>
    </row>
    <row r="797" spans="1:19" ht="10.95" customHeight="1" x14ac:dyDescent="0.3">
      <c r="A797" s="30">
        <v>45106</v>
      </c>
      <c r="B797" s="98"/>
      <c r="C797" s="99"/>
      <c r="D797" s="36">
        <v>45078</v>
      </c>
      <c r="E797" s="28"/>
      <c r="F797" s="31">
        <v>42</v>
      </c>
      <c r="G797" s="31" t="s">
        <v>32</v>
      </c>
      <c r="H797" s="31" t="s">
        <v>1443</v>
      </c>
      <c r="I797" s="31" t="s">
        <v>1445</v>
      </c>
      <c r="J797" s="31">
        <v>18657165</v>
      </c>
      <c r="K797" s="28"/>
      <c r="L797" s="28"/>
      <c r="M797" s="31" t="s">
        <v>56</v>
      </c>
      <c r="N797" s="31" t="s">
        <v>66</v>
      </c>
      <c r="O797" s="31" t="s">
        <v>1</v>
      </c>
      <c r="P797" s="31" t="s">
        <v>31</v>
      </c>
      <c r="Q797" s="3">
        <v>-6351.46</v>
      </c>
      <c r="R797" s="3">
        <v>-887075.42</v>
      </c>
      <c r="S797" s="3">
        <v>-136151963.87</v>
      </c>
    </row>
    <row r="798" spans="1:19" ht="10.95" customHeight="1" x14ac:dyDescent="0.3">
      <c r="A798" s="30">
        <v>45106</v>
      </c>
      <c r="B798" s="98"/>
      <c r="C798" s="99"/>
      <c r="D798" s="36">
        <v>45078</v>
      </c>
      <c r="E798" s="28"/>
      <c r="F798" s="31">
        <v>42</v>
      </c>
      <c r="G798" s="31" t="s">
        <v>32</v>
      </c>
      <c r="H798" s="31" t="s">
        <v>1443</v>
      </c>
      <c r="I798" s="31" t="s">
        <v>1444</v>
      </c>
      <c r="J798" s="31">
        <v>18657180</v>
      </c>
      <c r="K798" s="28"/>
      <c r="L798" s="28"/>
      <c r="M798" s="31" t="s">
        <v>67</v>
      </c>
      <c r="N798" s="31" t="s">
        <v>66</v>
      </c>
      <c r="O798" s="31" t="s">
        <v>1</v>
      </c>
      <c r="P798" s="31" t="s">
        <v>31</v>
      </c>
      <c r="Q798" s="3">
        <v>-132251.64000000001</v>
      </c>
      <c r="R798" s="3">
        <v>-18470899.440000001</v>
      </c>
      <c r="S798" s="3">
        <v>-154622863.31</v>
      </c>
    </row>
    <row r="799" spans="1:19" ht="10.95" customHeight="1" x14ac:dyDescent="0.3">
      <c r="A799" s="30">
        <v>45106</v>
      </c>
      <c r="B799" s="98"/>
      <c r="C799" s="99"/>
      <c r="D799" s="36">
        <v>45078</v>
      </c>
      <c r="E799" s="28"/>
      <c r="F799" s="31">
        <v>42</v>
      </c>
      <c r="G799" s="31" t="s">
        <v>32</v>
      </c>
      <c r="H799" s="31" t="s">
        <v>1443</v>
      </c>
      <c r="I799" s="31" t="s">
        <v>1442</v>
      </c>
      <c r="J799" s="31">
        <v>18657183</v>
      </c>
      <c r="K799" s="28"/>
      <c r="L799" s="28"/>
      <c r="M799" s="31" t="s">
        <v>67</v>
      </c>
      <c r="N799" s="31" t="s">
        <v>66</v>
      </c>
      <c r="O799" s="31" t="s">
        <v>1</v>
      </c>
      <c r="P799" s="31" t="s">
        <v>31</v>
      </c>
      <c r="Q799" s="3">
        <v>-236822.92</v>
      </c>
      <c r="R799" s="3">
        <v>-33075826.82</v>
      </c>
      <c r="S799" s="3">
        <v>-187698690.13</v>
      </c>
    </row>
    <row r="800" spans="1:19" ht="10.95" customHeight="1" x14ac:dyDescent="0.3">
      <c r="A800" s="30">
        <v>45106</v>
      </c>
      <c r="B800" s="98"/>
      <c r="C800" s="99"/>
      <c r="D800" s="36">
        <v>45078</v>
      </c>
      <c r="E800" s="28"/>
      <c r="F800" s="31">
        <v>42</v>
      </c>
      <c r="G800" s="31" t="s">
        <v>32</v>
      </c>
      <c r="H800" s="31" t="s">
        <v>1436</v>
      </c>
      <c r="I800" s="31" t="s">
        <v>1435</v>
      </c>
      <c r="J800" s="31">
        <v>18657177</v>
      </c>
      <c r="K800" s="28"/>
      <c r="L800" s="28"/>
      <c r="M800" s="31" t="s">
        <v>74</v>
      </c>
      <c r="N800" s="31" t="s">
        <v>66</v>
      </c>
      <c r="O800" s="31" t="s">
        <v>1</v>
      </c>
      <c r="P800" s="31" t="s">
        <v>31</v>
      </c>
      <c r="Q800" s="3">
        <v>-14081.67</v>
      </c>
      <c r="R800" s="3">
        <v>-1966713.69</v>
      </c>
      <c r="S800" s="3">
        <v>-189665403.81999999</v>
      </c>
    </row>
    <row r="801" spans="1:19" ht="15" customHeight="1" x14ac:dyDescent="0.3">
      <c r="A801" s="111">
        <v>45107</v>
      </c>
      <c r="B801" s="114">
        <v>45049</v>
      </c>
      <c r="C801" s="115"/>
      <c r="D801" s="120">
        <v>45078</v>
      </c>
      <c r="E801" s="102" t="s">
        <v>63</v>
      </c>
      <c r="F801" s="102" t="s">
        <v>60</v>
      </c>
      <c r="G801" s="102" t="s">
        <v>30</v>
      </c>
      <c r="H801" s="102" t="s">
        <v>1414</v>
      </c>
      <c r="I801" s="102" t="s">
        <v>2251</v>
      </c>
      <c r="J801" s="102">
        <v>18455197</v>
      </c>
      <c r="K801" s="33" t="s">
        <v>1373</v>
      </c>
      <c r="L801" s="102" t="s">
        <v>1372</v>
      </c>
      <c r="M801" s="102" t="s">
        <v>130</v>
      </c>
      <c r="N801" s="102" t="s">
        <v>57</v>
      </c>
      <c r="O801" s="102" t="s">
        <v>1</v>
      </c>
      <c r="P801" s="102" t="s">
        <v>28</v>
      </c>
      <c r="Q801" s="105">
        <v>1000</v>
      </c>
      <c r="R801" s="105">
        <v>135501.35999999999</v>
      </c>
      <c r="S801" s="105">
        <v>-189529902.47</v>
      </c>
    </row>
    <row r="802" spans="1:19" ht="15" customHeight="1" x14ac:dyDescent="0.3">
      <c r="A802" s="112"/>
      <c r="B802" s="116"/>
      <c r="C802" s="117"/>
      <c r="D802" s="121"/>
      <c r="E802" s="103"/>
      <c r="F802" s="103"/>
      <c r="G802" s="103"/>
      <c r="H802" s="103"/>
      <c r="I802" s="103"/>
      <c r="J802" s="103"/>
      <c r="K802" s="35" t="s">
        <v>1371</v>
      </c>
      <c r="L802" s="103"/>
      <c r="M802" s="103"/>
      <c r="N802" s="103"/>
      <c r="O802" s="103"/>
      <c r="P802" s="103"/>
      <c r="Q802" s="106"/>
      <c r="R802" s="106"/>
      <c r="S802" s="106"/>
    </row>
    <row r="803" spans="1:19" ht="15" customHeight="1" x14ac:dyDescent="0.3">
      <c r="A803" s="113"/>
      <c r="B803" s="118"/>
      <c r="C803" s="119"/>
      <c r="D803" s="122"/>
      <c r="E803" s="104"/>
      <c r="F803" s="104"/>
      <c r="G803" s="104"/>
      <c r="H803" s="104"/>
      <c r="I803" s="104"/>
      <c r="J803" s="104"/>
      <c r="K803" s="34" t="s">
        <v>1370</v>
      </c>
      <c r="L803" s="104"/>
      <c r="M803" s="104"/>
      <c r="N803" s="104"/>
      <c r="O803" s="104"/>
      <c r="P803" s="104"/>
      <c r="Q803" s="107"/>
      <c r="R803" s="107"/>
      <c r="S803" s="107"/>
    </row>
    <row r="804" spans="1:19" ht="10.95" customHeight="1" x14ac:dyDescent="0.3">
      <c r="A804" s="30">
        <v>45107</v>
      </c>
      <c r="B804" s="100">
        <v>45086</v>
      </c>
      <c r="C804" s="101"/>
      <c r="D804" s="36">
        <v>45078</v>
      </c>
      <c r="E804" s="31" t="s">
        <v>62</v>
      </c>
      <c r="F804" s="31" t="s">
        <v>58</v>
      </c>
      <c r="G804" s="31" t="s">
        <v>327</v>
      </c>
      <c r="H804" s="31" t="s">
        <v>1411</v>
      </c>
      <c r="I804" s="31" t="s">
        <v>2252</v>
      </c>
      <c r="J804" s="31">
        <v>18363519</v>
      </c>
      <c r="K804" s="31" t="s">
        <v>2237</v>
      </c>
      <c r="L804" s="31" t="s">
        <v>1421</v>
      </c>
      <c r="M804" s="31" t="s">
        <v>1420</v>
      </c>
      <c r="N804" s="31" t="s">
        <v>57</v>
      </c>
      <c r="O804" s="31" t="s">
        <v>1</v>
      </c>
      <c r="P804" s="31" t="s">
        <v>31</v>
      </c>
      <c r="Q804" s="3">
        <v>-4464</v>
      </c>
      <c r="R804" s="3">
        <v>-617427.39</v>
      </c>
      <c r="S804" s="3">
        <v>-190147329.84999999</v>
      </c>
    </row>
    <row r="805" spans="1:19" ht="10.95" customHeight="1" x14ac:dyDescent="0.3">
      <c r="A805" s="30">
        <v>45107</v>
      </c>
      <c r="B805" s="100">
        <v>45086</v>
      </c>
      <c r="C805" s="101"/>
      <c r="D805" s="36">
        <v>45078</v>
      </c>
      <c r="E805" s="31" t="s">
        <v>62</v>
      </c>
      <c r="F805" s="31" t="s">
        <v>58</v>
      </c>
      <c r="G805" s="31" t="s">
        <v>327</v>
      </c>
      <c r="H805" s="31" t="s">
        <v>1411</v>
      </c>
      <c r="I805" s="31" t="s">
        <v>2252</v>
      </c>
      <c r="J805" s="31">
        <v>18363519</v>
      </c>
      <c r="K805" s="31" t="s">
        <v>2238</v>
      </c>
      <c r="L805" s="31" t="s">
        <v>1423</v>
      </c>
      <c r="M805" s="31" t="s">
        <v>1422</v>
      </c>
      <c r="N805" s="31" t="s">
        <v>57</v>
      </c>
      <c r="O805" s="31" t="s">
        <v>1</v>
      </c>
      <c r="P805" s="31" t="s">
        <v>31</v>
      </c>
      <c r="Q805" s="3">
        <v>-23452.57</v>
      </c>
      <c r="R805" s="3">
        <v>-3243785.84</v>
      </c>
      <c r="S805" s="3">
        <v>-193391115.69</v>
      </c>
    </row>
    <row r="806" spans="1:19" ht="10.95" customHeight="1" x14ac:dyDescent="0.3">
      <c r="A806" s="30">
        <v>45107</v>
      </c>
      <c r="B806" s="100">
        <v>45086</v>
      </c>
      <c r="C806" s="101"/>
      <c r="D806" s="36">
        <v>45078</v>
      </c>
      <c r="E806" s="31" t="s">
        <v>62</v>
      </c>
      <c r="F806" s="31" t="s">
        <v>58</v>
      </c>
      <c r="G806" s="31" t="s">
        <v>327</v>
      </c>
      <c r="H806" s="31" t="s">
        <v>1411</v>
      </c>
      <c r="I806" s="31" t="s">
        <v>2252</v>
      </c>
      <c r="J806" s="31">
        <v>18363519</v>
      </c>
      <c r="K806" s="31" t="s">
        <v>2236</v>
      </c>
      <c r="L806" s="31" t="s">
        <v>1424</v>
      </c>
      <c r="M806" s="31" t="s">
        <v>522</v>
      </c>
      <c r="N806" s="31" t="s">
        <v>57</v>
      </c>
      <c r="O806" s="31" t="s">
        <v>1</v>
      </c>
      <c r="P806" s="31" t="s">
        <v>31</v>
      </c>
      <c r="Q806" s="31">
        <v>-172</v>
      </c>
      <c r="R806" s="3">
        <v>-23789.759999999998</v>
      </c>
      <c r="S806" s="3">
        <v>-193414905.44999999</v>
      </c>
    </row>
    <row r="807" spans="1:19" ht="10.95" customHeight="1" x14ac:dyDescent="0.3">
      <c r="A807" s="30">
        <v>45107</v>
      </c>
      <c r="B807" s="100">
        <v>45089</v>
      </c>
      <c r="C807" s="101"/>
      <c r="D807" s="36">
        <v>45078</v>
      </c>
      <c r="E807" s="31" t="s">
        <v>62</v>
      </c>
      <c r="F807" s="31" t="s">
        <v>58</v>
      </c>
      <c r="G807" s="31" t="s">
        <v>327</v>
      </c>
      <c r="H807" s="31" t="s">
        <v>1411</v>
      </c>
      <c r="I807" s="31" t="s">
        <v>2252</v>
      </c>
      <c r="J807" s="31">
        <v>18363519</v>
      </c>
      <c r="K807" s="31" t="s">
        <v>2240</v>
      </c>
      <c r="L807" s="31" t="s">
        <v>1419</v>
      </c>
      <c r="M807" s="31" t="s">
        <v>155</v>
      </c>
      <c r="N807" s="31" t="s">
        <v>57</v>
      </c>
      <c r="O807" s="31" t="s">
        <v>1</v>
      </c>
      <c r="P807" s="31" t="s">
        <v>31</v>
      </c>
      <c r="Q807" s="3">
        <v>-12376.2</v>
      </c>
      <c r="R807" s="3">
        <v>-1711784</v>
      </c>
      <c r="S807" s="3">
        <v>-195126689.44999999</v>
      </c>
    </row>
    <row r="808" spans="1:19" ht="10.95" customHeight="1" x14ac:dyDescent="0.3">
      <c r="A808" s="30">
        <v>45107</v>
      </c>
      <c r="B808" s="100">
        <v>45092</v>
      </c>
      <c r="C808" s="101"/>
      <c r="D808" s="36">
        <v>45078</v>
      </c>
      <c r="E808" s="31" t="s">
        <v>62</v>
      </c>
      <c r="F808" s="31" t="s">
        <v>58</v>
      </c>
      <c r="G808" s="31" t="s">
        <v>327</v>
      </c>
      <c r="H808" s="31" t="s">
        <v>1411</v>
      </c>
      <c r="I808" s="31" t="s">
        <v>2252</v>
      </c>
      <c r="J808" s="31">
        <v>18363519</v>
      </c>
      <c r="K808" s="31" t="s">
        <v>2244</v>
      </c>
      <c r="L808" s="31" t="s">
        <v>1418</v>
      </c>
      <c r="M808" s="31" t="s">
        <v>522</v>
      </c>
      <c r="N808" s="31" t="s">
        <v>57</v>
      </c>
      <c r="O808" s="31" t="s">
        <v>1</v>
      </c>
      <c r="P808" s="31" t="s">
        <v>31</v>
      </c>
      <c r="Q808" s="31">
        <v>-60</v>
      </c>
      <c r="R808" s="3">
        <v>-8321.7800000000007</v>
      </c>
      <c r="S808" s="3">
        <v>-195135011.22999999</v>
      </c>
    </row>
    <row r="809" spans="1:19" ht="10.95" customHeight="1" x14ac:dyDescent="0.3">
      <c r="A809" s="30">
        <v>45107</v>
      </c>
      <c r="B809" s="100">
        <v>45093</v>
      </c>
      <c r="C809" s="101"/>
      <c r="D809" s="36">
        <v>45078</v>
      </c>
      <c r="E809" s="31" t="s">
        <v>62</v>
      </c>
      <c r="F809" s="31" t="s">
        <v>58</v>
      </c>
      <c r="G809" s="31" t="s">
        <v>327</v>
      </c>
      <c r="H809" s="31" t="s">
        <v>1411</v>
      </c>
      <c r="I809" s="31" t="s">
        <v>2252</v>
      </c>
      <c r="J809" s="31">
        <v>18363519</v>
      </c>
      <c r="K809" s="31" t="s">
        <v>2246</v>
      </c>
      <c r="L809" s="31" t="s">
        <v>1417</v>
      </c>
      <c r="M809" s="31" t="s">
        <v>1080</v>
      </c>
      <c r="N809" s="31" t="s">
        <v>57</v>
      </c>
      <c r="O809" s="31" t="s">
        <v>1</v>
      </c>
      <c r="P809" s="31" t="s">
        <v>31</v>
      </c>
      <c r="Q809" s="31">
        <v>-291</v>
      </c>
      <c r="R809" s="3">
        <v>-40416.67</v>
      </c>
      <c r="S809" s="3">
        <v>-195175427.88999999</v>
      </c>
    </row>
    <row r="810" spans="1:19" ht="15" customHeight="1" x14ac:dyDescent="0.3">
      <c r="A810" s="111">
        <v>45107</v>
      </c>
      <c r="B810" s="114">
        <v>45096</v>
      </c>
      <c r="C810" s="115"/>
      <c r="D810" s="120">
        <v>45078</v>
      </c>
      <c r="E810" s="102" t="s">
        <v>63</v>
      </c>
      <c r="F810" s="102" t="s">
        <v>60</v>
      </c>
      <c r="G810" s="102" t="s">
        <v>30</v>
      </c>
      <c r="H810" s="102" t="s">
        <v>1414</v>
      </c>
      <c r="I810" s="102" t="s">
        <v>2251</v>
      </c>
      <c r="J810" s="102">
        <v>18455197</v>
      </c>
      <c r="K810" s="33" t="s">
        <v>1413</v>
      </c>
      <c r="L810" s="102" t="s">
        <v>1412</v>
      </c>
      <c r="M810" s="102" t="s">
        <v>130</v>
      </c>
      <c r="N810" s="102" t="s">
        <v>57</v>
      </c>
      <c r="O810" s="102" t="s">
        <v>1</v>
      </c>
      <c r="P810" s="102" t="s">
        <v>28</v>
      </c>
      <c r="Q810" s="105">
        <v>1000</v>
      </c>
      <c r="R810" s="105">
        <v>139470.01</v>
      </c>
      <c r="S810" s="105">
        <v>-195035957.88</v>
      </c>
    </row>
    <row r="811" spans="1:19" ht="15" customHeight="1" x14ac:dyDescent="0.3">
      <c r="A811" s="113"/>
      <c r="B811" s="118"/>
      <c r="C811" s="119"/>
      <c r="D811" s="122"/>
      <c r="E811" s="104"/>
      <c r="F811" s="104"/>
      <c r="G811" s="104"/>
      <c r="H811" s="104"/>
      <c r="I811" s="104"/>
      <c r="J811" s="104"/>
      <c r="K811" s="34" t="s">
        <v>2248</v>
      </c>
      <c r="L811" s="104"/>
      <c r="M811" s="104"/>
      <c r="N811" s="104"/>
      <c r="O811" s="104"/>
      <c r="P811" s="104"/>
      <c r="Q811" s="107"/>
      <c r="R811" s="107"/>
      <c r="S811" s="107"/>
    </row>
    <row r="812" spans="1:19" ht="15" customHeight="1" x14ac:dyDescent="0.3">
      <c r="A812" s="111">
        <v>45107</v>
      </c>
      <c r="B812" s="114">
        <v>45096</v>
      </c>
      <c r="C812" s="115"/>
      <c r="D812" s="120">
        <v>45078</v>
      </c>
      <c r="E812" s="102" t="s">
        <v>63</v>
      </c>
      <c r="F812" s="102" t="s">
        <v>60</v>
      </c>
      <c r="G812" s="102" t="s">
        <v>30</v>
      </c>
      <c r="H812" s="102" t="s">
        <v>1414</v>
      </c>
      <c r="I812" s="102" t="s">
        <v>2251</v>
      </c>
      <c r="J812" s="102">
        <v>18455197</v>
      </c>
      <c r="K812" s="33" t="s">
        <v>1416</v>
      </c>
      <c r="L812" s="102" t="s">
        <v>1415</v>
      </c>
      <c r="M812" s="102" t="s">
        <v>130</v>
      </c>
      <c r="N812" s="102" t="s">
        <v>57</v>
      </c>
      <c r="O812" s="102" t="s">
        <v>1</v>
      </c>
      <c r="P812" s="102" t="s">
        <v>28</v>
      </c>
      <c r="Q812" s="105">
        <v>1000</v>
      </c>
      <c r="R812" s="105">
        <v>139470.01</v>
      </c>
      <c r="S812" s="105">
        <v>-194896487.86000001</v>
      </c>
    </row>
    <row r="813" spans="1:19" ht="15" customHeight="1" x14ac:dyDescent="0.3">
      <c r="A813" s="113"/>
      <c r="B813" s="118"/>
      <c r="C813" s="119"/>
      <c r="D813" s="122"/>
      <c r="E813" s="104"/>
      <c r="F813" s="104"/>
      <c r="G813" s="104"/>
      <c r="H813" s="104"/>
      <c r="I813" s="104"/>
      <c r="J813" s="104"/>
      <c r="K813" s="34" t="s">
        <v>2248</v>
      </c>
      <c r="L813" s="104"/>
      <c r="M813" s="104"/>
      <c r="N813" s="104"/>
      <c r="O813" s="104"/>
      <c r="P813" s="104"/>
      <c r="Q813" s="107"/>
      <c r="R813" s="107"/>
      <c r="S813" s="107"/>
    </row>
    <row r="814" spans="1:19" ht="10.95" customHeight="1" x14ac:dyDescent="0.3">
      <c r="A814" s="30">
        <v>45107</v>
      </c>
      <c r="B814" s="100">
        <v>45075</v>
      </c>
      <c r="C814" s="101"/>
      <c r="D814" s="36">
        <v>45078</v>
      </c>
      <c r="E814" s="31" t="s">
        <v>62</v>
      </c>
      <c r="F814" s="31" t="s">
        <v>58</v>
      </c>
      <c r="G814" s="31" t="s">
        <v>327</v>
      </c>
      <c r="H814" s="31" t="s">
        <v>1411</v>
      </c>
      <c r="I814" s="31" t="s">
        <v>2252</v>
      </c>
      <c r="J814" s="31">
        <v>18363519</v>
      </c>
      <c r="K814" s="31" t="s">
        <v>2226</v>
      </c>
      <c r="L814" s="31" t="s">
        <v>1296</v>
      </c>
      <c r="M814" s="31" t="s">
        <v>155</v>
      </c>
      <c r="N814" s="31" t="s">
        <v>57</v>
      </c>
      <c r="O814" s="31" t="s">
        <v>1</v>
      </c>
      <c r="P814" s="31" t="s">
        <v>31</v>
      </c>
      <c r="Q814" s="3">
        <v>-12636.48</v>
      </c>
      <c r="R814" s="3">
        <v>-1735780.59</v>
      </c>
      <c r="S814" s="3">
        <v>-196632268.46000001</v>
      </c>
    </row>
    <row r="815" spans="1:19" ht="10.95" customHeight="1" x14ac:dyDescent="0.3">
      <c r="A815" s="30">
        <v>45107</v>
      </c>
      <c r="B815" s="100">
        <v>45107</v>
      </c>
      <c r="C815" s="101"/>
      <c r="D815" s="36">
        <v>45078</v>
      </c>
      <c r="E815" s="28"/>
      <c r="F815" s="31" t="s">
        <v>117</v>
      </c>
      <c r="G815" s="31" t="s">
        <v>116</v>
      </c>
      <c r="H815" s="31" t="s">
        <v>2469</v>
      </c>
      <c r="I815" s="31" t="s">
        <v>2345</v>
      </c>
      <c r="J815" s="31">
        <v>18763214</v>
      </c>
      <c r="K815" s="28"/>
      <c r="L815" s="28"/>
      <c r="M815" s="28"/>
      <c r="N815" s="31" t="s">
        <v>57</v>
      </c>
      <c r="O815" s="31" t="s">
        <v>1</v>
      </c>
      <c r="P815" s="31" t="s">
        <v>31</v>
      </c>
      <c r="Q815" s="3">
        <v>-2614.02</v>
      </c>
      <c r="R815" s="3">
        <v>-455514.36</v>
      </c>
      <c r="S815" s="3">
        <v>-197087782.81999999</v>
      </c>
    </row>
    <row r="816" spans="1:19" ht="10.95" customHeight="1" x14ac:dyDescent="0.3">
      <c r="A816" s="30">
        <v>45107</v>
      </c>
      <c r="B816" s="100">
        <v>45107</v>
      </c>
      <c r="C816" s="101"/>
      <c r="D816" s="36">
        <v>45078</v>
      </c>
      <c r="E816" s="28"/>
      <c r="F816" s="31" t="s">
        <v>117</v>
      </c>
      <c r="G816" s="31" t="s">
        <v>116</v>
      </c>
      <c r="H816" s="31" t="s">
        <v>2468</v>
      </c>
      <c r="I816" s="31" t="s">
        <v>2105</v>
      </c>
      <c r="J816" s="31">
        <v>18769218</v>
      </c>
      <c r="K816" s="28"/>
      <c r="L816" s="28"/>
      <c r="M816" s="28"/>
      <c r="N816" s="31" t="s">
        <v>57</v>
      </c>
      <c r="O816" s="31" t="s">
        <v>1</v>
      </c>
      <c r="P816" s="31" t="s">
        <v>31</v>
      </c>
      <c r="Q816" s="31">
        <v>-0.01</v>
      </c>
      <c r="R816" s="3">
        <v>-48200901.859999999</v>
      </c>
      <c r="S816" s="3">
        <v>-245288684.66999999</v>
      </c>
    </row>
    <row r="817" spans="1:19" ht="10.95" customHeight="1" x14ac:dyDescent="0.3">
      <c r="A817" s="30">
        <v>45107</v>
      </c>
      <c r="B817" s="100">
        <v>45107</v>
      </c>
      <c r="C817" s="101"/>
      <c r="D817" s="36">
        <v>45078</v>
      </c>
      <c r="E817" s="28"/>
      <c r="F817" s="31" t="s">
        <v>117</v>
      </c>
      <c r="G817" s="31" t="s">
        <v>116</v>
      </c>
      <c r="H817" s="31" t="s">
        <v>2462</v>
      </c>
      <c r="I817" s="31" t="s">
        <v>2463</v>
      </c>
      <c r="J817" s="31">
        <v>18721214</v>
      </c>
      <c r="K817" s="28"/>
      <c r="L817" s="28"/>
      <c r="M817" s="28"/>
      <c r="N817" s="31" t="s">
        <v>57</v>
      </c>
      <c r="O817" s="31" t="s">
        <v>1</v>
      </c>
      <c r="P817" s="31" t="s">
        <v>28</v>
      </c>
      <c r="Q817" s="3">
        <v>58707.61</v>
      </c>
      <c r="R817" s="3">
        <v>7691619.7000000002</v>
      </c>
      <c r="S817" s="3">
        <v>-237597064.97</v>
      </c>
    </row>
    <row r="818" spans="1:19" ht="10.95" customHeight="1" x14ac:dyDescent="0.3">
      <c r="A818" s="30">
        <v>45107</v>
      </c>
      <c r="B818" s="100">
        <v>45107</v>
      </c>
      <c r="C818" s="101"/>
      <c r="D818" s="36">
        <v>45078</v>
      </c>
      <c r="E818" s="28"/>
      <c r="F818" s="31" t="s">
        <v>117</v>
      </c>
      <c r="G818" s="31" t="s">
        <v>116</v>
      </c>
      <c r="H818" s="31" t="s">
        <v>2464</v>
      </c>
      <c r="I818" s="31" t="s">
        <v>2465</v>
      </c>
      <c r="J818" s="31">
        <v>18684230</v>
      </c>
      <c r="K818" s="28"/>
      <c r="L818" s="28"/>
      <c r="M818" s="28"/>
      <c r="N818" s="31" t="s">
        <v>57</v>
      </c>
      <c r="O818" s="31" t="s">
        <v>1</v>
      </c>
      <c r="P818" s="31" t="s">
        <v>28</v>
      </c>
      <c r="Q818" s="3">
        <v>54635.97</v>
      </c>
      <c r="R818" s="3">
        <v>7095904.5499999998</v>
      </c>
      <c r="S818" s="3">
        <v>-230501160.41999999</v>
      </c>
    </row>
    <row r="819" spans="1:19" ht="10.95" customHeight="1" x14ac:dyDescent="0.3">
      <c r="A819" s="30">
        <v>45107</v>
      </c>
      <c r="B819" s="100">
        <v>45107</v>
      </c>
      <c r="C819" s="101"/>
      <c r="D819" s="36">
        <v>45078</v>
      </c>
      <c r="E819" s="28"/>
      <c r="F819" s="31" t="s">
        <v>117</v>
      </c>
      <c r="G819" s="31" t="s">
        <v>116</v>
      </c>
      <c r="H819" s="31" t="s">
        <v>2466</v>
      </c>
      <c r="I819" s="31" t="s">
        <v>2104</v>
      </c>
      <c r="J819" s="31">
        <v>18674474</v>
      </c>
      <c r="K819" s="28"/>
      <c r="L819" s="28"/>
      <c r="M819" s="28"/>
      <c r="N819" s="31" t="s">
        <v>1836</v>
      </c>
      <c r="O819" s="31" t="s">
        <v>1</v>
      </c>
      <c r="P819" s="31" t="s">
        <v>31</v>
      </c>
      <c r="Q819" s="3">
        <v>-1729.12</v>
      </c>
      <c r="R819" s="3">
        <v>-241160.39</v>
      </c>
      <c r="S819" s="3">
        <v>-230742320.81</v>
      </c>
    </row>
    <row r="820" spans="1:19" ht="10.95" customHeight="1" x14ac:dyDescent="0.3">
      <c r="A820" s="30">
        <v>45107</v>
      </c>
      <c r="B820" s="100">
        <v>45107</v>
      </c>
      <c r="C820" s="101"/>
      <c r="D820" s="36">
        <v>45078</v>
      </c>
      <c r="E820" s="28"/>
      <c r="F820" s="31" t="s">
        <v>117</v>
      </c>
      <c r="G820" s="31" t="s">
        <v>116</v>
      </c>
      <c r="H820" s="31" t="s">
        <v>2467</v>
      </c>
      <c r="I820" s="31" t="s">
        <v>2104</v>
      </c>
      <c r="J820" s="31">
        <v>18674473</v>
      </c>
      <c r="K820" s="28"/>
      <c r="L820" s="28"/>
      <c r="M820" s="28"/>
      <c r="N820" s="31" t="s">
        <v>1834</v>
      </c>
      <c r="O820" s="31" t="s">
        <v>1</v>
      </c>
      <c r="P820" s="31" t="s">
        <v>31</v>
      </c>
      <c r="Q820" s="3">
        <v>-8800</v>
      </c>
      <c r="R820" s="3">
        <v>-1227336.1200000001</v>
      </c>
      <c r="S820" s="3">
        <v>-231969656.94</v>
      </c>
    </row>
    <row r="821" spans="1:19" ht="10.95" customHeight="1" x14ac:dyDescent="0.3">
      <c r="A821" s="30">
        <v>45107</v>
      </c>
      <c r="B821" s="100">
        <v>45107</v>
      </c>
      <c r="C821" s="101"/>
      <c r="D821" s="36">
        <v>45078</v>
      </c>
      <c r="E821" s="28"/>
      <c r="F821" s="31" t="s">
        <v>117</v>
      </c>
      <c r="G821" s="31" t="s">
        <v>116</v>
      </c>
      <c r="H821" s="31" t="s">
        <v>2470</v>
      </c>
      <c r="I821" s="31" t="s">
        <v>2106</v>
      </c>
      <c r="J821" s="31">
        <v>18674469</v>
      </c>
      <c r="K821" s="28"/>
      <c r="L821" s="28"/>
      <c r="M821" s="28"/>
      <c r="N821" s="31" t="s">
        <v>57</v>
      </c>
      <c r="O821" s="31" t="s">
        <v>1</v>
      </c>
      <c r="P821" s="31" t="s">
        <v>28</v>
      </c>
      <c r="Q821" s="3">
        <v>2200806.16</v>
      </c>
      <c r="R821" s="3">
        <v>306946465.83999997</v>
      </c>
      <c r="S821" s="3">
        <v>74976808.900000006</v>
      </c>
    </row>
    <row r="822" spans="1:19" ht="10.95" customHeight="1" x14ac:dyDescent="0.3">
      <c r="A822" s="30">
        <v>45107</v>
      </c>
      <c r="B822" s="100">
        <v>45107</v>
      </c>
      <c r="C822" s="101"/>
      <c r="D822" s="36">
        <v>45078</v>
      </c>
      <c r="E822" s="28"/>
      <c r="F822" s="31" t="s">
        <v>117</v>
      </c>
      <c r="G822" s="31" t="s">
        <v>116</v>
      </c>
      <c r="H822" s="31" t="s">
        <v>2461</v>
      </c>
      <c r="I822" s="31" t="s">
        <v>2103</v>
      </c>
      <c r="J822" s="31">
        <v>18674470</v>
      </c>
      <c r="K822" s="28"/>
      <c r="L822" s="28"/>
      <c r="M822" s="28"/>
      <c r="N822" s="31" t="s">
        <v>57</v>
      </c>
      <c r="O822" s="31" t="s">
        <v>1</v>
      </c>
      <c r="P822" s="31" t="s">
        <v>28</v>
      </c>
      <c r="Q822" s="3">
        <v>435081.22</v>
      </c>
      <c r="R822" s="3">
        <v>60680783.82</v>
      </c>
      <c r="S822" s="3">
        <v>135657592.72</v>
      </c>
    </row>
    <row r="823" spans="1:19" ht="10.95" customHeight="1" x14ac:dyDescent="0.3">
      <c r="A823" s="30">
        <v>45107</v>
      </c>
      <c r="B823" s="100">
        <v>45107</v>
      </c>
      <c r="C823" s="101"/>
      <c r="D823" s="36">
        <v>45078</v>
      </c>
      <c r="E823" s="28"/>
      <c r="F823" s="31" t="s">
        <v>117</v>
      </c>
      <c r="G823" s="31" t="s">
        <v>116</v>
      </c>
      <c r="H823" s="31" t="s">
        <v>2471</v>
      </c>
      <c r="I823" s="31" t="s">
        <v>2107</v>
      </c>
      <c r="J823" s="31">
        <v>18674471</v>
      </c>
      <c r="K823" s="28"/>
      <c r="L823" s="28"/>
      <c r="M823" s="28"/>
      <c r="N823" s="31" t="s">
        <v>57</v>
      </c>
      <c r="O823" s="31" t="s">
        <v>1</v>
      </c>
      <c r="P823" s="31" t="s">
        <v>31</v>
      </c>
      <c r="Q823" s="3">
        <v>-119503.99</v>
      </c>
      <c r="R823" s="3">
        <v>-16667223.15</v>
      </c>
      <c r="S823" s="3">
        <v>118990369.56999999</v>
      </c>
    </row>
    <row r="824" spans="1:19" ht="10.95" customHeight="1" x14ac:dyDescent="0.3">
      <c r="A824" s="30">
        <v>45107</v>
      </c>
      <c r="B824" s="100">
        <v>45077</v>
      </c>
      <c r="C824" s="101"/>
      <c r="D824" s="36">
        <v>45078</v>
      </c>
      <c r="E824" s="31" t="s">
        <v>62</v>
      </c>
      <c r="F824" s="31" t="s">
        <v>58</v>
      </c>
      <c r="G824" s="31" t="s">
        <v>327</v>
      </c>
      <c r="H824" s="31" t="s">
        <v>1411</v>
      </c>
      <c r="I824" s="31" t="s">
        <v>2252</v>
      </c>
      <c r="J824" s="31">
        <v>18363519</v>
      </c>
      <c r="K824" s="31" t="s">
        <v>2232</v>
      </c>
      <c r="L824" s="31" t="s">
        <v>1295</v>
      </c>
      <c r="M824" s="31" t="s">
        <v>519</v>
      </c>
      <c r="N824" s="31" t="s">
        <v>57</v>
      </c>
      <c r="O824" s="31" t="s">
        <v>1</v>
      </c>
      <c r="P824" s="31" t="s">
        <v>31</v>
      </c>
      <c r="Q824" s="3">
        <v>-6000</v>
      </c>
      <c r="R824" s="3">
        <v>-824175.82</v>
      </c>
      <c r="S824" s="3">
        <v>118166193.75</v>
      </c>
    </row>
    <row r="825" spans="1:19" ht="10.95" customHeight="1" x14ac:dyDescent="0.3">
      <c r="A825" s="30">
        <v>45107</v>
      </c>
      <c r="B825" s="98"/>
      <c r="C825" s="99"/>
      <c r="D825" s="36">
        <v>45078</v>
      </c>
      <c r="E825" s="28"/>
      <c r="F825" s="31" t="s">
        <v>58</v>
      </c>
      <c r="G825" s="31" t="s">
        <v>327</v>
      </c>
      <c r="H825" s="31" t="s">
        <v>1411</v>
      </c>
      <c r="I825" s="31" t="s">
        <v>2252</v>
      </c>
      <c r="J825" s="31">
        <v>18363519</v>
      </c>
      <c r="K825" s="31" t="s">
        <v>2234</v>
      </c>
      <c r="L825" s="31" t="s">
        <v>1293</v>
      </c>
      <c r="M825" s="31" t="s">
        <v>522</v>
      </c>
      <c r="N825" s="31" t="s">
        <v>57</v>
      </c>
      <c r="O825" s="31" t="s">
        <v>1</v>
      </c>
      <c r="P825" s="31" t="s">
        <v>31</v>
      </c>
      <c r="Q825" s="31">
        <v>-366</v>
      </c>
      <c r="R825" s="3">
        <v>-50274.73</v>
      </c>
      <c r="S825" s="3">
        <v>118115919.02</v>
      </c>
    </row>
    <row r="826" spans="1:19" ht="10.95" customHeight="1" x14ac:dyDescent="0.3">
      <c r="A826" s="30">
        <v>45107</v>
      </c>
      <c r="B826" s="98"/>
      <c r="C826" s="99"/>
      <c r="D826" s="36">
        <v>45078</v>
      </c>
      <c r="E826" s="28"/>
      <c r="F826" s="31">
        <v>42</v>
      </c>
      <c r="G826" s="31" t="s">
        <v>30</v>
      </c>
      <c r="H826" s="31" t="s">
        <v>1433</v>
      </c>
      <c r="I826" s="31" t="s">
        <v>1432</v>
      </c>
      <c r="J826" s="31">
        <v>18657016</v>
      </c>
      <c r="K826" s="28"/>
      <c r="L826" s="28"/>
      <c r="M826" s="31" t="s">
        <v>8</v>
      </c>
      <c r="N826" s="31" t="s">
        <v>66</v>
      </c>
      <c r="O826" s="31" t="s">
        <v>1</v>
      </c>
      <c r="P826" s="31" t="s">
        <v>28</v>
      </c>
      <c r="Q826" s="3">
        <v>14251.49</v>
      </c>
      <c r="R826" s="3">
        <v>1987655.51</v>
      </c>
      <c r="S826" s="3">
        <v>120103574.53</v>
      </c>
    </row>
    <row r="827" spans="1:19" ht="10.95" customHeight="1" x14ac:dyDescent="0.3">
      <c r="A827" s="30">
        <v>45107</v>
      </c>
      <c r="B827" s="98"/>
      <c r="C827" s="99"/>
      <c r="D827" s="36">
        <v>45078</v>
      </c>
      <c r="E827" s="28"/>
      <c r="F827" s="31">
        <v>42</v>
      </c>
      <c r="G827" s="31" t="s">
        <v>30</v>
      </c>
      <c r="H827" s="31" t="s">
        <v>1433</v>
      </c>
      <c r="I827" s="31" t="s">
        <v>1434</v>
      </c>
      <c r="J827" s="31">
        <v>18657013</v>
      </c>
      <c r="K827" s="28"/>
      <c r="L827" s="28"/>
      <c r="M827" s="31" t="s">
        <v>8</v>
      </c>
      <c r="N827" s="31" t="s">
        <v>66</v>
      </c>
      <c r="O827" s="31" t="s">
        <v>1</v>
      </c>
      <c r="P827" s="31" t="s">
        <v>28</v>
      </c>
      <c r="Q827" s="3">
        <v>13878.13</v>
      </c>
      <c r="R827" s="3">
        <v>1935582.98</v>
      </c>
      <c r="S827" s="3">
        <v>122039157.51000001</v>
      </c>
    </row>
    <row r="828" spans="1:19" ht="10.95" customHeight="1" x14ac:dyDescent="0.3">
      <c r="A828" s="30">
        <v>45107</v>
      </c>
      <c r="B828" s="98"/>
      <c r="C828" s="99"/>
      <c r="D828" s="36">
        <v>45078</v>
      </c>
      <c r="E828" s="28"/>
      <c r="F828" s="31" t="s">
        <v>841</v>
      </c>
      <c r="G828" s="31" t="s">
        <v>840</v>
      </c>
      <c r="H828" s="31" t="s">
        <v>1431</v>
      </c>
      <c r="I828" s="31" t="s">
        <v>2472</v>
      </c>
      <c r="J828" s="31">
        <v>18363512</v>
      </c>
      <c r="K828" s="31" t="s">
        <v>1430</v>
      </c>
      <c r="L828" s="31">
        <v>8805</v>
      </c>
      <c r="M828" s="28"/>
      <c r="N828" s="31" t="s">
        <v>57</v>
      </c>
      <c r="O828" s="31" t="s">
        <v>1</v>
      </c>
      <c r="P828" s="31" t="s">
        <v>28</v>
      </c>
      <c r="Q828" s="3">
        <v>1000000</v>
      </c>
      <c r="R828" s="3">
        <v>143750000</v>
      </c>
      <c r="S828" s="3">
        <v>265789157.50999999</v>
      </c>
    </row>
    <row r="829" spans="1:19" ht="10.95" customHeight="1" x14ac:dyDescent="0.3">
      <c r="A829" s="30">
        <v>45112</v>
      </c>
      <c r="B829" s="100">
        <v>45112</v>
      </c>
      <c r="C829" s="101"/>
      <c r="D829" s="36">
        <v>45108</v>
      </c>
      <c r="E829" s="28"/>
      <c r="F829" s="31" t="s">
        <v>117</v>
      </c>
      <c r="G829" s="31" t="s">
        <v>1641</v>
      </c>
      <c r="H829" s="31" t="s">
        <v>2473</v>
      </c>
      <c r="I829" s="31" t="s">
        <v>1642</v>
      </c>
      <c r="J829" s="31">
        <v>19244697</v>
      </c>
      <c r="K829" s="28"/>
      <c r="L829" s="28"/>
      <c r="M829" s="28"/>
      <c r="N829" s="31" t="s">
        <v>57</v>
      </c>
      <c r="O829" s="31" t="s">
        <v>1</v>
      </c>
      <c r="P829" s="31" t="s">
        <v>31</v>
      </c>
      <c r="Q829" s="31">
        <v>-79.25</v>
      </c>
      <c r="R829" s="3">
        <v>-11083.92</v>
      </c>
      <c r="S829" s="3">
        <v>265778073.59999999</v>
      </c>
    </row>
    <row r="830" spans="1:19" ht="10.95" customHeight="1" x14ac:dyDescent="0.3">
      <c r="A830" s="30">
        <v>45112</v>
      </c>
      <c r="B830" s="98"/>
      <c r="C830" s="99"/>
      <c r="D830" s="36">
        <v>45108</v>
      </c>
      <c r="E830" s="28"/>
      <c r="F830" s="31">
        <v>42</v>
      </c>
      <c r="G830" s="31" t="s">
        <v>30</v>
      </c>
      <c r="H830" s="31" t="s">
        <v>1643</v>
      </c>
      <c r="I830" s="31" t="s">
        <v>1644</v>
      </c>
      <c r="J830" s="31">
        <v>18656959</v>
      </c>
      <c r="K830" s="28"/>
      <c r="L830" s="28"/>
      <c r="M830" s="31" t="s">
        <v>670</v>
      </c>
      <c r="N830" s="31" t="s">
        <v>66</v>
      </c>
      <c r="O830" s="31" t="s">
        <v>1</v>
      </c>
      <c r="P830" s="31" t="s">
        <v>28</v>
      </c>
      <c r="Q830" s="3">
        <v>1280.8800000000001</v>
      </c>
      <c r="R830" s="3">
        <v>179144.06</v>
      </c>
      <c r="S830" s="3">
        <v>265957217.66</v>
      </c>
    </row>
    <row r="831" spans="1:19" ht="10.95" customHeight="1" x14ac:dyDescent="0.3">
      <c r="A831" s="30">
        <v>45112</v>
      </c>
      <c r="B831" s="98"/>
      <c r="C831" s="99"/>
      <c r="D831" s="36">
        <v>45108</v>
      </c>
      <c r="E831" s="28"/>
      <c r="F831" s="31">
        <v>42</v>
      </c>
      <c r="G831" s="31" t="s">
        <v>30</v>
      </c>
      <c r="H831" s="31" t="s">
        <v>1643</v>
      </c>
      <c r="I831" s="31" t="s">
        <v>1645</v>
      </c>
      <c r="J831" s="31">
        <v>18656981</v>
      </c>
      <c r="K831" s="28"/>
      <c r="L831" s="28"/>
      <c r="M831" s="31" t="s">
        <v>56</v>
      </c>
      <c r="N831" s="31" t="s">
        <v>66</v>
      </c>
      <c r="O831" s="31" t="s">
        <v>1</v>
      </c>
      <c r="P831" s="31" t="s">
        <v>28</v>
      </c>
      <c r="Q831" s="3">
        <v>3976.9</v>
      </c>
      <c r="R831" s="3">
        <v>556209.79</v>
      </c>
      <c r="S831" s="3">
        <v>266513427.44999999</v>
      </c>
    </row>
    <row r="832" spans="1:19" ht="10.95" customHeight="1" x14ac:dyDescent="0.3">
      <c r="A832" s="30">
        <v>45112</v>
      </c>
      <c r="B832" s="98"/>
      <c r="C832" s="99"/>
      <c r="D832" s="36">
        <v>45108</v>
      </c>
      <c r="E832" s="28"/>
      <c r="F832" s="31">
        <v>42</v>
      </c>
      <c r="G832" s="31" t="s">
        <v>30</v>
      </c>
      <c r="H832" s="31" t="s">
        <v>1643</v>
      </c>
      <c r="I832" s="31" t="s">
        <v>1646</v>
      </c>
      <c r="J832" s="31">
        <v>18657032</v>
      </c>
      <c r="K832" s="28"/>
      <c r="L832" s="28"/>
      <c r="M832" s="31" t="s">
        <v>2410</v>
      </c>
      <c r="N832" s="31" t="s">
        <v>66</v>
      </c>
      <c r="O832" s="31" t="s">
        <v>1</v>
      </c>
      <c r="P832" s="31" t="s">
        <v>28</v>
      </c>
      <c r="Q832" s="3">
        <v>26358.36</v>
      </c>
      <c r="R832" s="3">
        <v>3686483.92</v>
      </c>
      <c r="S832" s="3">
        <v>270199911.37</v>
      </c>
    </row>
    <row r="833" spans="1:19" ht="10.95" customHeight="1" x14ac:dyDescent="0.3">
      <c r="A833" s="30">
        <v>45112</v>
      </c>
      <c r="B833" s="98"/>
      <c r="C833" s="99"/>
      <c r="D833" s="36">
        <v>45108</v>
      </c>
      <c r="E833" s="28"/>
      <c r="F833" s="31">
        <v>42</v>
      </c>
      <c r="G833" s="31" t="s">
        <v>30</v>
      </c>
      <c r="H833" s="31" t="s">
        <v>1643</v>
      </c>
      <c r="I833" s="31" t="s">
        <v>1647</v>
      </c>
      <c r="J833" s="31">
        <v>18657039</v>
      </c>
      <c r="K833" s="28"/>
      <c r="L833" s="28"/>
      <c r="M833" s="31" t="s">
        <v>56</v>
      </c>
      <c r="N833" s="31" t="s">
        <v>66</v>
      </c>
      <c r="O833" s="31" t="s">
        <v>1</v>
      </c>
      <c r="P833" s="31" t="s">
        <v>28</v>
      </c>
      <c r="Q833" s="3">
        <v>36336.629999999997</v>
      </c>
      <c r="R833" s="3">
        <v>5082046.1500000004</v>
      </c>
      <c r="S833" s="3">
        <v>275281957.51999998</v>
      </c>
    </row>
    <row r="834" spans="1:19" ht="10.95" customHeight="1" x14ac:dyDescent="0.3">
      <c r="A834" s="30">
        <v>45112</v>
      </c>
      <c r="B834" s="98"/>
      <c r="C834" s="99"/>
      <c r="D834" s="36">
        <v>45108</v>
      </c>
      <c r="E834" s="28"/>
      <c r="F834" s="31">
        <v>42</v>
      </c>
      <c r="G834" s="31" t="s">
        <v>30</v>
      </c>
      <c r="H834" s="31" t="s">
        <v>1643</v>
      </c>
      <c r="I834" s="31" t="s">
        <v>1648</v>
      </c>
      <c r="J834" s="31">
        <v>18656957</v>
      </c>
      <c r="K834" s="28"/>
      <c r="L834" s="28"/>
      <c r="M834" s="31" t="s">
        <v>13</v>
      </c>
      <c r="N834" s="31" t="s">
        <v>66</v>
      </c>
      <c r="O834" s="31" t="s">
        <v>1</v>
      </c>
      <c r="P834" s="31" t="s">
        <v>28</v>
      </c>
      <c r="Q834" s="3">
        <v>1251.05</v>
      </c>
      <c r="R834" s="3">
        <v>174972.03</v>
      </c>
      <c r="S834" s="3">
        <v>275456929.55000001</v>
      </c>
    </row>
    <row r="835" spans="1:19" ht="10.95" customHeight="1" x14ac:dyDescent="0.3">
      <c r="A835" s="30">
        <v>45112</v>
      </c>
      <c r="B835" s="98"/>
      <c r="C835" s="99"/>
      <c r="D835" s="36">
        <v>45108</v>
      </c>
      <c r="E835" s="28"/>
      <c r="F835" s="31">
        <v>42</v>
      </c>
      <c r="G835" s="31" t="s">
        <v>30</v>
      </c>
      <c r="H835" s="31" t="s">
        <v>1643</v>
      </c>
      <c r="I835" s="31" t="s">
        <v>1649</v>
      </c>
      <c r="J835" s="31">
        <v>18657030</v>
      </c>
      <c r="K835" s="28"/>
      <c r="L835" s="28"/>
      <c r="M835" s="31" t="s">
        <v>670</v>
      </c>
      <c r="N835" s="31" t="s">
        <v>66</v>
      </c>
      <c r="O835" s="31" t="s">
        <v>1</v>
      </c>
      <c r="P835" s="31" t="s">
        <v>28</v>
      </c>
      <c r="Q835" s="3">
        <v>25950.35</v>
      </c>
      <c r="R835" s="3">
        <v>3629419.58</v>
      </c>
      <c r="S835" s="3">
        <v>279086349.13</v>
      </c>
    </row>
    <row r="836" spans="1:19" ht="10.95" customHeight="1" x14ac:dyDescent="0.3">
      <c r="A836" s="30">
        <v>45113</v>
      </c>
      <c r="B836" s="98"/>
      <c r="C836" s="99"/>
      <c r="D836" s="36">
        <v>45108</v>
      </c>
      <c r="E836" s="28"/>
      <c r="F836" s="31">
        <v>42</v>
      </c>
      <c r="G836" s="31" t="s">
        <v>30</v>
      </c>
      <c r="H836" s="31" t="s">
        <v>1650</v>
      </c>
      <c r="I836" s="31" t="s">
        <v>1651</v>
      </c>
      <c r="J836" s="31">
        <v>18656952</v>
      </c>
      <c r="K836" s="28"/>
      <c r="L836" s="28"/>
      <c r="M836" s="31" t="s">
        <v>1652</v>
      </c>
      <c r="N836" s="31" t="s">
        <v>66</v>
      </c>
      <c r="O836" s="31" t="s">
        <v>1</v>
      </c>
      <c r="P836" s="31" t="s">
        <v>28</v>
      </c>
      <c r="Q836" s="3">
        <v>1015.15</v>
      </c>
      <c r="R836" s="3">
        <v>142177.87</v>
      </c>
      <c r="S836" s="3">
        <v>279228527</v>
      </c>
    </row>
    <row r="837" spans="1:19" ht="10.95" customHeight="1" x14ac:dyDescent="0.3">
      <c r="A837" s="30">
        <v>45113</v>
      </c>
      <c r="B837" s="98"/>
      <c r="C837" s="99"/>
      <c r="D837" s="36">
        <v>45108</v>
      </c>
      <c r="E837" s="28"/>
      <c r="F837" s="31">
        <v>42</v>
      </c>
      <c r="G837" s="31" t="s">
        <v>30</v>
      </c>
      <c r="H837" s="31" t="s">
        <v>1650</v>
      </c>
      <c r="I837" s="31" t="s">
        <v>1653</v>
      </c>
      <c r="J837" s="31">
        <v>18656963</v>
      </c>
      <c r="K837" s="28"/>
      <c r="L837" s="28"/>
      <c r="M837" s="31" t="s">
        <v>71</v>
      </c>
      <c r="N837" s="31" t="s">
        <v>66</v>
      </c>
      <c r="O837" s="31" t="s">
        <v>1</v>
      </c>
      <c r="P837" s="31" t="s">
        <v>28</v>
      </c>
      <c r="Q837" s="3">
        <v>1562</v>
      </c>
      <c r="R837" s="3">
        <v>218767.51</v>
      </c>
      <c r="S837" s="3">
        <v>279447294.50999999</v>
      </c>
    </row>
    <row r="838" spans="1:19" ht="10.95" customHeight="1" x14ac:dyDescent="0.3">
      <c r="A838" s="30">
        <v>45113</v>
      </c>
      <c r="B838" s="98"/>
      <c r="C838" s="99"/>
      <c r="D838" s="36">
        <v>45108</v>
      </c>
      <c r="E838" s="28"/>
      <c r="F838" s="31">
        <v>42</v>
      </c>
      <c r="G838" s="31" t="s">
        <v>30</v>
      </c>
      <c r="H838" s="31" t="s">
        <v>1650</v>
      </c>
      <c r="I838" s="31" t="s">
        <v>1654</v>
      </c>
      <c r="J838" s="31">
        <v>18656969</v>
      </c>
      <c r="K838" s="28"/>
      <c r="L838" s="28"/>
      <c r="M838" s="31" t="s">
        <v>744</v>
      </c>
      <c r="N838" s="31" t="s">
        <v>66</v>
      </c>
      <c r="O838" s="31" t="s">
        <v>1</v>
      </c>
      <c r="P838" s="31" t="s">
        <v>28</v>
      </c>
      <c r="Q838" s="3">
        <v>2312.85</v>
      </c>
      <c r="R838" s="3">
        <v>323928.57</v>
      </c>
      <c r="S838" s="3">
        <v>279771223.07999998</v>
      </c>
    </row>
    <row r="839" spans="1:19" ht="10.95" customHeight="1" x14ac:dyDescent="0.3">
      <c r="A839" s="30">
        <v>45113</v>
      </c>
      <c r="B839" s="98"/>
      <c r="C839" s="99"/>
      <c r="D839" s="36">
        <v>45108</v>
      </c>
      <c r="E839" s="28"/>
      <c r="F839" s="31">
        <v>42</v>
      </c>
      <c r="G839" s="31" t="s">
        <v>30</v>
      </c>
      <c r="H839" s="31" t="s">
        <v>1650</v>
      </c>
      <c r="I839" s="31" t="s">
        <v>1655</v>
      </c>
      <c r="J839" s="31">
        <v>18657008</v>
      </c>
      <c r="K839" s="28"/>
      <c r="L839" s="28"/>
      <c r="M839" s="31" t="s">
        <v>67</v>
      </c>
      <c r="N839" s="31" t="s">
        <v>66</v>
      </c>
      <c r="O839" s="31" t="s">
        <v>1</v>
      </c>
      <c r="P839" s="31" t="s">
        <v>28</v>
      </c>
      <c r="Q839" s="3">
        <v>8253.51</v>
      </c>
      <c r="R839" s="3">
        <v>1155953.78</v>
      </c>
      <c r="S839" s="3">
        <v>280927176.86000001</v>
      </c>
    </row>
    <row r="840" spans="1:19" ht="10.95" customHeight="1" x14ac:dyDescent="0.3">
      <c r="A840" s="30">
        <v>45113</v>
      </c>
      <c r="B840" s="98"/>
      <c r="C840" s="99"/>
      <c r="D840" s="36">
        <v>45108</v>
      </c>
      <c r="E840" s="28"/>
      <c r="F840" s="31">
        <v>42</v>
      </c>
      <c r="G840" s="31" t="s">
        <v>32</v>
      </c>
      <c r="H840" s="31" t="s">
        <v>1656</v>
      </c>
      <c r="I840" s="31" t="s">
        <v>1657</v>
      </c>
      <c r="J840" s="31">
        <v>18918375</v>
      </c>
      <c r="K840" s="28"/>
      <c r="L840" s="28"/>
      <c r="M840" s="31" t="s">
        <v>415</v>
      </c>
      <c r="N840" s="31" t="s">
        <v>66</v>
      </c>
      <c r="O840" s="31" t="s">
        <v>1</v>
      </c>
      <c r="P840" s="31" t="s">
        <v>31</v>
      </c>
      <c r="Q840" s="3">
        <v>-247432.22</v>
      </c>
      <c r="R840" s="3">
        <v>-34654372.549999997</v>
      </c>
      <c r="S840" s="3">
        <v>246272804.31</v>
      </c>
    </row>
    <row r="841" spans="1:19" ht="10.95" customHeight="1" x14ac:dyDescent="0.3">
      <c r="A841" s="30">
        <v>45113</v>
      </c>
      <c r="B841" s="98"/>
      <c r="C841" s="99"/>
      <c r="D841" s="36">
        <v>45108</v>
      </c>
      <c r="E841" s="28"/>
      <c r="F841" s="31">
        <v>42</v>
      </c>
      <c r="G841" s="31" t="s">
        <v>30</v>
      </c>
      <c r="H841" s="31" t="s">
        <v>1650</v>
      </c>
      <c r="I841" s="31" t="s">
        <v>1658</v>
      </c>
      <c r="J841" s="31">
        <v>18657049</v>
      </c>
      <c r="K841" s="28"/>
      <c r="L841" s="28"/>
      <c r="M841" s="28"/>
      <c r="N841" s="31" t="s">
        <v>66</v>
      </c>
      <c r="O841" s="31" t="s">
        <v>1</v>
      </c>
      <c r="P841" s="31" t="s">
        <v>28</v>
      </c>
      <c r="Q841" s="3">
        <v>106850.82</v>
      </c>
      <c r="R841" s="3">
        <v>14965100.84</v>
      </c>
      <c r="S841" s="3">
        <v>261237905.15000001</v>
      </c>
    </row>
    <row r="842" spans="1:19" ht="10.95" customHeight="1" x14ac:dyDescent="0.3">
      <c r="A842" s="30">
        <v>45113</v>
      </c>
      <c r="B842" s="98"/>
      <c r="C842" s="99"/>
      <c r="D842" s="36">
        <v>45108</v>
      </c>
      <c r="E842" s="28"/>
      <c r="F842" s="31">
        <v>42</v>
      </c>
      <c r="G842" s="31" t="s">
        <v>30</v>
      </c>
      <c r="H842" s="31" t="s">
        <v>1659</v>
      </c>
      <c r="I842" s="31" t="s">
        <v>1660</v>
      </c>
      <c r="J842" s="31">
        <v>18656972</v>
      </c>
      <c r="K842" s="28"/>
      <c r="L842" s="28"/>
      <c r="M842" s="31" t="s">
        <v>627</v>
      </c>
      <c r="N842" s="31" t="s">
        <v>66</v>
      </c>
      <c r="O842" s="31" t="s">
        <v>1</v>
      </c>
      <c r="P842" s="31" t="s">
        <v>28</v>
      </c>
      <c r="Q842" s="3">
        <v>2936.01</v>
      </c>
      <c r="R842" s="3">
        <v>411205.88</v>
      </c>
      <c r="S842" s="3">
        <v>261649111.03</v>
      </c>
    </row>
    <row r="843" spans="1:19" ht="10.95" customHeight="1" x14ac:dyDescent="0.3">
      <c r="A843" s="30">
        <v>45113</v>
      </c>
      <c r="B843" s="98"/>
      <c r="C843" s="99"/>
      <c r="D843" s="36">
        <v>45108</v>
      </c>
      <c r="E843" s="28"/>
      <c r="F843" s="31">
        <v>42</v>
      </c>
      <c r="G843" s="31" t="s">
        <v>30</v>
      </c>
      <c r="H843" s="31" t="s">
        <v>1659</v>
      </c>
      <c r="I843" s="31" t="s">
        <v>1661</v>
      </c>
      <c r="J843" s="31">
        <v>18656977</v>
      </c>
      <c r="K843" s="28"/>
      <c r="L843" s="28"/>
      <c r="M843" s="31" t="s">
        <v>74</v>
      </c>
      <c r="N843" s="31" t="s">
        <v>66</v>
      </c>
      <c r="O843" s="31" t="s">
        <v>1</v>
      </c>
      <c r="P843" s="31" t="s">
        <v>28</v>
      </c>
      <c r="Q843" s="3">
        <v>3424.58</v>
      </c>
      <c r="R843" s="3">
        <v>479633.05</v>
      </c>
      <c r="S843" s="3">
        <v>262128744.08000001</v>
      </c>
    </row>
    <row r="844" spans="1:19" ht="10.95" customHeight="1" x14ac:dyDescent="0.3">
      <c r="A844" s="30">
        <v>45113</v>
      </c>
      <c r="B844" s="98"/>
      <c r="C844" s="99"/>
      <c r="D844" s="36">
        <v>45108</v>
      </c>
      <c r="E844" s="28"/>
      <c r="F844" s="31">
        <v>42</v>
      </c>
      <c r="G844" s="31" t="s">
        <v>30</v>
      </c>
      <c r="H844" s="31" t="s">
        <v>1659</v>
      </c>
      <c r="I844" s="31" t="s">
        <v>1662</v>
      </c>
      <c r="J844" s="31">
        <v>18657113</v>
      </c>
      <c r="K844" s="28"/>
      <c r="L844" s="28"/>
      <c r="M844" s="31" t="s">
        <v>67</v>
      </c>
      <c r="N844" s="31" t="s">
        <v>68</v>
      </c>
      <c r="O844" s="31" t="s">
        <v>1</v>
      </c>
      <c r="P844" s="31" t="s">
        <v>28</v>
      </c>
      <c r="Q844" s="3">
        <v>1894.06</v>
      </c>
      <c r="R844" s="3">
        <v>265274.51</v>
      </c>
      <c r="S844" s="3">
        <v>262394018.59</v>
      </c>
    </row>
    <row r="845" spans="1:19" ht="10.95" customHeight="1" x14ac:dyDescent="0.3">
      <c r="A845" s="30">
        <v>45113</v>
      </c>
      <c r="B845" s="98"/>
      <c r="C845" s="99"/>
      <c r="D845" s="36">
        <v>45108</v>
      </c>
      <c r="E845" s="28"/>
      <c r="F845" s="31">
        <v>42</v>
      </c>
      <c r="G845" s="31" t="s">
        <v>30</v>
      </c>
      <c r="H845" s="31" t="s">
        <v>1650</v>
      </c>
      <c r="I845" s="31" t="s">
        <v>1663</v>
      </c>
      <c r="J845" s="31">
        <v>18657037</v>
      </c>
      <c r="K845" s="28"/>
      <c r="L845" s="28"/>
      <c r="M845" s="31" t="s">
        <v>71</v>
      </c>
      <c r="N845" s="31" t="s">
        <v>66</v>
      </c>
      <c r="O845" s="31" t="s">
        <v>1</v>
      </c>
      <c r="P845" s="31" t="s">
        <v>28</v>
      </c>
      <c r="Q845" s="3">
        <v>32571.71</v>
      </c>
      <c r="R845" s="3">
        <v>4561864.1500000004</v>
      </c>
      <c r="S845" s="3">
        <v>266955882.74000001</v>
      </c>
    </row>
    <row r="846" spans="1:19" ht="10.95" customHeight="1" x14ac:dyDescent="0.3">
      <c r="A846" s="30">
        <v>45114</v>
      </c>
      <c r="B846" s="98"/>
      <c r="C846" s="99"/>
      <c r="D846" s="36">
        <v>45108</v>
      </c>
      <c r="E846" s="28"/>
      <c r="F846" s="31">
        <v>42</v>
      </c>
      <c r="G846" s="31" t="s">
        <v>32</v>
      </c>
      <c r="H846" s="31" t="s">
        <v>1664</v>
      </c>
      <c r="I846" s="31" t="s">
        <v>1665</v>
      </c>
      <c r="J846" s="31">
        <v>18657179</v>
      </c>
      <c r="K846" s="28"/>
      <c r="L846" s="28"/>
      <c r="M846" s="31" t="s">
        <v>1666</v>
      </c>
      <c r="N846" s="31" t="s">
        <v>66</v>
      </c>
      <c r="O846" s="31" t="s">
        <v>1</v>
      </c>
      <c r="P846" s="31" t="s">
        <v>31</v>
      </c>
      <c r="Q846" s="3">
        <v>-43641.73</v>
      </c>
      <c r="R846" s="3">
        <v>-6112287.1100000003</v>
      </c>
      <c r="S846" s="3">
        <v>260843595.63</v>
      </c>
    </row>
    <row r="847" spans="1:19" ht="10.95" customHeight="1" x14ac:dyDescent="0.3">
      <c r="A847" s="30">
        <v>45117</v>
      </c>
      <c r="B847" s="98"/>
      <c r="C847" s="99"/>
      <c r="D847" s="36">
        <v>45108</v>
      </c>
      <c r="E847" s="28"/>
      <c r="F847" s="31">
        <v>42</v>
      </c>
      <c r="G847" s="31" t="s">
        <v>32</v>
      </c>
      <c r="H847" s="31" t="s">
        <v>1667</v>
      </c>
      <c r="I847" s="31" t="s">
        <v>1668</v>
      </c>
      <c r="J847" s="31">
        <v>18918364</v>
      </c>
      <c r="K847" s="28"/>
      <c r="L847" s="28"/>
      <c r="M847" s="31" t="s">
        <v>17</v>
      </c>
      <c r="N847" s="31" t="s">
        <v>66</v>
      </c>
      <c r="O847" s="31" t="s">
        <v>1</v>
      </c>
      <c r="P847" s="31" t="s">
        <v>31</v>
      </c>
      <c r="Q847" s="31">
        <v>-258.60000000000002</v>
      </c>
      <c r="R847" s="3">
        <v>-36218.49</v>
      </c>
      <c r="S847" s="3">
        <v>260807377.13999999</v>
      </c>
    </row>
    <row r="848" spans="1:19" ht="10.95" customHeight="1" x14ac:dyDescent="0.3">
      <c r="A848" s="30">
        <v>45117</v>
      </c>
      <c r="B848" s="98"/>
      <c r="C848" s="99"/>
      <c r="D848" s="36">
        <v>45108</v>
      </c>
      <c r="E848" s="28"/>
      <c r="F848" s="31">
        <v>42</v>
      </c>
      <c r="G848" s="31" t="s">
        <v>32</v>
      </c>
      <c r="H848" s="31" t="s">
        <v>1667</v>
      </c>
      <c r="I848" s="31" t="s">
        <v>1669</v>
      </c>
      <c r="J848" s="31">
        <v>18918366</v>
      </c>
      <c r="K848" s="28"/>
      <c r="L848" s="28"/>
      <c r="M848" s="31" t="s">
        <v>478</v>
      </c>
      <c r="N848" s="31" t="s">
        <v>66</v>
      </c>
      <c r="O848" s="31" t="s">
        <v>1</v>
      </c>
      <c r="P848" s="31" t="s">
        <v>31</v>
      </c>
      <c r="Q848" s="31">
        <v>-645.6</v>
      </c>
      <c r="R848" s="3">
        <v>-90420.17</v>
      </c>
      <c r="S848" s="3">
        <v>260716956.97</v>
      </c>
    </row>
    <row r="849" spans="1:19" ht="10.95" customHeight="1" x14ac:dyDescent="0.3">
      <c r="A849" s="30">
        <v>45117</v>
      </c>
      <c r="B849" s="98"/>
      <c r="C849" s="99"/>
      <c r="D849" s="36">
        <v>45108</v>
      </c>
      <c r="E849" s="28"/>
      <c r="F849" s="31">
        <v>42</v>
      </c>
      <c r="G849" s="31" t="s">
        <v>32</v>
      </c>
      <c r="H849" s="31" t="s">
        <v>1667</v>
      </c>
      <c r="I849" s="31" t="s">
        <v>1670</v>
      </c>
      <c r="J849" s="31">
        <v>18918367</v>
      </c>
      <c r="K849" s="28"/>
      <c r="L849" s="28"/>
      <c r="M849" s="31" t="s">
        <v>67</v>
      </c>
      <c r="N849" s="31" t="s">
        <v>66</v>
      </c>
      <c r="O849" s="31" t="s">
        <v>1</v>
      </c>
      <c r="P849" s="31" t="s">
        <v>31</v>
      </c>
      <c r="Q849" s="3">
        <v>-2213.87</v>
      </c>
      <c r="R849" s="3">
        <v>-310065.83</v>
      </c>
      <c r="S849" s="3">
        <v>260406891.13999999</v>
      </c>
    </row>
    <row r="850" spans="1:19" ht="10.95" customHeight="1" x14ac:dyDescent="0.3">
      <c r="A850" s="30">
        <v>45117</v>
      </c>
      <c r="B850" s="98"/>
      <c r="C850" s="99"/>
      <c r="D850" s="36">
        <v>45108</v>
      </c>
      <c r="E850" s="28"/>
      <c r="F850" s="31">
        <v>42</v>
      </c>
      <c r="G850" s="31" t="s">
        <v>32</v>
      </c>
      <c r="H850" s="31" t="s">
        <v>1667</v>
      </c>
      <c r="I850" s="31" t="s">
        <v>1671</v>
      </c>
      <c r="J850" s="31">
        <v>18918374</v>
      </c>
      <c r="K850" s="28"/>
      <c r="L850" s="28"/>
      <c r="M850" s="31" t="s">
        <v>17</v>
      </c>
      <c r="N850" s="31" t="s">
        <v>66</v>
      </c>
      <c r="O850" s="31" t="s">
        <v>1</v>
      </c>
      <c r="P850" s="31" t="s">
        <v>31</v>
      </c>
      <c r="Q850" s="3">
        <v>-10532.53</v>
      </c>
      <c r="R850" s="3">
        <v>-1475144.26</v>
      </c>
      <c r="S850" s="3">
        <v>258931746.88</v>
      </c>
    </row>
    <row r="851" spans="1:19" ht="10.95" customHeight="1" x14ac:dyDescent="0.3">
      <c r="A851" s="30">
        <v>45117</v>
      </c>
      <c r="B851" s="98"/>
      <c r="C851" s="99"/>
      <c r="D851" s="36">
        <v>45108</v>
      </c>
      <c r="E851" s="28"/>
      <c r="F851" s="31">
        <v>42</v>
      </c>
      <c r="G851" s="31" t="s">
        <v>32</v>
      </c>
      <c r="H851" s="31" t="s">
        <v>1667</v>
      </c>
      <c r="I851" s="31" t="s">
        <v>1672</v>
      </c>
      <c r="J851" s="31">
        <v>18918372</v>
      </c>
      <c r="K851" s="28"/>
      <c r="L851" s="28"/>
      <c r="M851" s="31" t="s">
        <v>70</v>
      </c>
      <c r="N851" s="31" t="s">
        <v>66</v>
      </c>
      <c r="O851" s="31" t="s">
        <v>1</v>
      </c>
      <c r="P851" s="31" t="s">
        <v>31</v>
      </c>
      <c r="Q851" s="3">
        <v>-5993.99</v>
      </c>
      <c r="R851" s="3">
        <v>-839494.4</v>
      </c>
      <c r="S851" s="3">
        <v>258092252.47999999</v>
      </c>
    </row>
    <row r="852" spans="1:19" ht="10.95" customHeight="1" x14ac:dyDescent="0.3">
      <c r="A852" s="30">
        <v>45117</v>
      </c>
      <c r="B852" s="98"/>
      <c r="C852" s="99"/>
      <c r="D852" s="36">
        <v>45108</v>
      </c>
      <c r="E852" s="28"/>
      <c r="F852" s="31">
        <v>42</v>
      </c>
      <c r="G852" s="31" t="s">
        <v>32</v>
      </c>
      <c r="H852" s="31" t="s">
        <v>1667</v>
      </c>
      <c r="I852" s="31" t="s">
        <v>1673</v>
      </c>
      <c r="J852" s="31">
        <v>18918373</v>
      </c>
      <c r="K852" s="28"/>
      <c r="L852" s="28"/>
      <c r="M852" s="31" t="s">
        <v>651</v>
      </c>
      <c r="N852" s="31" t="s">
        <v>66</v>
      </c>
      <c r="O852" s="31" t="s">
        <v>1</v>
      </c>
      <c r="P852" s="31" t="s">
        <v>31</v>
      </c>
      <c r="Q852" s="3">
        <v>-8032.72</v>
      </c>
      <c r="R852" s="3">
        <v>-1125030.81</v>
      </c>
      <c r="S852" s="3">
        <v>256967221.66999999</v>
      </c>
    </row>
    <row r="853" spans="1:19" ht="10.95" customHeight="1" x14ac:dyDescent="0.3">
      <c r="A853" s="30">
        <v>45117</v>
      </c>
      <c r="B853" s="98"/>
      <c r="C853" s="99"/>
      <c r="D853" s="36">
        <v>45108</v>
      </c>
      <c r="E853" s="28"/>
      <c r="F853" s="31">
        <v>42</v>
      </c>
      <c r="G853" s="31" t="s">
        <v>32</v>
      </c>
      <c r="H853" s="31" t="s">
        <v>1667</v>
      </c>
      <c r="I853" s="31" t="s">
        <v>1674</v>
      </c>
      <c r="J853" s="31">
        <v>18918369</v>
      </c>
      <c r="K853" s="28"/>
      <c r="L853" s="28"/>
      <c r="M853" s="31" t="s">
        <v>74</v>
      </c>
      <c r="N853" s="31" t="s">
        <v>66</v>
      </c>
      <c r="O853" s="31" t="s">
        <v>1</v>
      </c>
      <c r="P853" s="31" t="s">
        <v>31</v>
      </c>
      <c r="Q853" s="3">
        <v>-4794.16</v>
      </c>
      <c r="R853" s="3">
        <v>-671450.98</v>
      </c>
      <c r="S853" s="3">
        <v>256295770.69</v>
      </c>
    </row>
    <row r="854" spans="1:19" ht="10.95" customHeight="1" x14ac:dyDescent="0.3">
      <c r="A854" s="30">
        <v>45118</v>
      </c>
      <c r="B854" s="98"/>
      <c r="C854" s="99"/>
      <c r="D854" s="36">
        <v>45108</v>
      </c>
      <c r="E854" s="28"/>
      <c r="F854" s="31">
        <v>42</v>
      </c>
      <c r="G854" s="31" t="s">
        <v>30</v>
      </c>
      <c r="H854" s="31" t="s">
        <v>1675</v>
      </c>
      <c r="I854" s="31" t="s">
        <v>1676</v>
      </c>
      <c r="J854" s="31">
        <v>18918291</v>
      </c>
      <c r="K854" s="28"/>
      <c r="L854" s="28"/>
      <c r="M854" s="31" t="s">
        <v>71</v>
      </c>
      <c r="N854" s="31" t="s">
        <v>66</v>
      </c>
      <c r="O854" s="31" t="s">
        <v>1</v>
      </c>
      <c r="P854" s="31" t="s">
        <v>28</v>
      </c>
      <c r="Q854" s="3">
        <v>1365</v>
      </c>
      <c r="R854" s="3">
        <v>190909.09</v>
      </c>
      <c r="S854" s="3">
        <v>256486679.78</v>
      </c>
    </row>
    <row r="855" spans="1:19" ht="10.95" customHeight="1" x14ac:dyDescent="0.3">
      <c r="A855" s="30">
        <v>45118</v>
      </c>
      <c r="B855" s="98"/>
      <c r="C855" s="99"/>
      <c r="D855" s="36">
        <v>45108</v>
      </c>
      <c r="E855" s="28"/>
      <c r="F855" s="31">
        <v>42</v>
      </c>
      <c r="G855" s="31" t="s">
        <v>30</v>
      </c>
      <c r="H855" s="31" t="s">
        <v>1675</v>
      </c>
      <c r="I855" s="31" t="s">
        <v>1677</v>
      </c>
      <c r="J855" s="31">
        <v>18918294</v>
      </c>
      <c r="K855" s="28"/>
      <c r="L855" s="28"/>
      <c r="M855" s="31" t="s">
        <v>67</v>
      </c>
      <c r="N855" s="31" t="s">
        <v>66</v>
      </c>
      <c r="O855" s="31" t="s">
        <v>1</v>
      </c>
      <c r="P855" s="31" t="s">
        <v>28</v>
      </c>
      <c r="Q855" s="3">
        <v>1745.55</v>
      </c>
      <c r="R855" s="3">
        <v>244132.87</v>
      </c>
      <c r="S855" s="3">
        <v>256730812.65000001</v>
      </c>
    </row>
    <row r="856" spans="1:19" ht="10.95" customHeight="1" x14ac:dyDescent="0.3">
      <c r="A856" s="30">
        <v>45118</v>
      </c>
      <c r="B856" s="98"/>
      <c r="C856" s="99"/>
      <c r="D856" s="36">
        <v>45108</v>
      </c>
      <c r="E856" s="28"/>
      <c r="F856" s="31">
        <v>42</v>
      </c>
      <c r="G856" s="31" t="s">
        <v>30</v>
      </c>
      <c r="H856" s="31" t="s">
        <v>1675</v>
      </c>
      <c r="I856" s="31" t="s">
        <v>1678</v>
      </c>
      <c r="J856" s="31">
        <v>18918308</v>
      </c>
      <c r="K856" s="28"/>
      <c r="L856" s="28"/>
      <c r="M856" s="31" t="s">
        <v>71</v>
      </c>
      <c r="N856" s="31" t="s">
        <v>66</v>
      </c>
      <c r="O856" s="31" t="s">
        <v>1</v>
      </c>
      <c r="P856" s="31" t="s">
        <v>28</v>
      </c>
      <c r="Q856" s="3">
        <v>7139.39</v>
      </c>
      <c r="R856" s="3">
        <v>998516.08</v>
      </c>
      <c r="S856" s="3">
        <v>257729328.72999999</v>
      </c>
    </row>
    <row r="857" spans="1:19" ht="10.95" customHeight="1" x14ac:dyDescent="0.3">
      <c r="A857" s="30">
        <v>45118</v>
      </c>
      <c r="B857" s="98"/>
      <c r="C857" s="99"/>
      <c r="D857" s="36">
        <v>45108</v>
      </c>
      <c r="E857" s="28"/>
      <c r="F857" s="31">
        <v>42</v>
      </c>
      <c r="G857" s="31" t="s">
        <v>32</v>
      </c>
      <c r="H857" s="31" t="s">
        <v>1679</v>
      </c>
      <c r="I857" s="31" t="s">
        <v>1680</v>
      </c>
      <c r="J857" s="31">
        <v>18918376</v>
      </c>
      <c r="K857" s="28"/>
      <c r="L857" s="28"/>
      <c r="M857" s="31" t="s">
        <v>72</v>
      </c>
      <c r="N857" s="31" t="s">
        <v>68</v>
      </c>
      <c r="O857" s="31" t="s">
        <v>1</v>
      </c>
      <c r="P857" s="31" t="s">
        <v>31</v>
      </c>
      <c r="Q857" s="31">
        <v>-33.5</v>
      </c>
      <c r="R857" s="3">
        <v>-4685.3100000000004</v>
      </c>
      <c r="S857" s="3">
        <v>257724643.41999999</v>
      </c>
    </row>
    <row r="858" spans="1:19" ht="10.95" customHeight="1" x14ac:dyDescent="0.3">
      <c r="A858" s="30">
        <v>45118</v>
      </c>
      <c r="B858" s="98"/>
      <c r="C858" s="99"/>
      <c r="D858" s="36">
        <v>45108</v>
      </c>
      <c r="E858" s="28"/>
      <c r="F858" s="31">
        <v>42</v>
      </c>
      <c r="G858" s="31" t="s">
        <v>30</v>
      </c>
      <c r="H858" s="31" t="s">
        <v>1681</v>
      </c>
      <c r="I858" s="31" t="s">
        <v>1682</v>
      </c>
      <c r="J858" s="31">
        <v>18918298</v>
      </c>
      <c r="K858" s="28"/>
      <c r="L858" s="28"/>
      <c r="M858" s="31" t="s">
        <v>75</v>
      </c>
      <c r="N858" s="31" t="s">
        <v>66</v>
      </c>
      <c r="O858" s="31" t="s">
        <v>1</v>
      </c>
      <c r="P858" s="31" t="s">
        <v>28</v>
      </c>
      <c r="Q858" s="3">
        <v>2391.0300000000002</v>
      </c>
      <c r="R858" s="3">
        <v>334409.78999999998</v>
      </c>
      <c r="S858" s="3">
        <v>258059053.21000001</v>
      </c>
    </row>
    <row r="859" spans="1:19" ht="10.95" customHeight="1" x14ac:dyDescent="0.3">
      <c r="A859" s="30">
        <v>45118</v>
      </c>
      <c r="B859" s="98"/>
      <c r="C859" s="99"/>
      <c r="D859" s="36">
        <v>45108</v>
      </c>
      <c r="E859" s="28"/>
      <c r="F859" s="31">
        <v>42</v>
      </c>
      <c r="G859" s="31" t="s">
        <v>32</v>
      </c>
      <c r="H859" s="31" t="s">
        <v>1679</v>
      </c>
      <c r="I859" s="31" t="s">
        <v>1683</v>
      </c>
      <c r="J859" s="31">
        <v>18918363</v>
      </c>
      <c r="K859" s="28"/>
      <c r="L859" s="28"/>
      <c r="M859" s="31" t="s">
        <v>22</v>
      </c>
      <c r="N859" s="31" t="s">
        <v>66</v>
      </c>
      <c r="O859" s="31" t="s">
        <v>1</v>
      </c>
      <c r="P859" s="31" t="s">
        <v>31</v>
      </c>
      <c r="Q859" s="31">
        <v>-235.09</v>
      </c>
      <c r="R859" s="3">
        <v>-32879.72</v>
      </c>
      <c r="S859" s="3">
        <v>258026173.49000001</v>
      </c>
    </row>
    <row r="860" spans="1:19" ht="10.95" customHeight="1" x14ac:dyDescent="0.3">
      <c r="A860" s="30">
        <v>45118</v>
      </c>
      <c r="B860" s="98"/>
      <c r="C860" s="99"/>
      <c r="D860" s="36">
        <v>45108</v>
      </c>
      <c r="E860" s="28"/>
      <c r="F860" s="31">
        <v>42</v>
      </c>
      <c r="G860" s="31" t="s">
        <v>30</v>
      </c>
      <c r="H860" s="31" t="s">
        <v>1675</v>
      </c>
      <c r="I860" s="31" t="s">
        <v>1684</v>
      </c>
      <c r="J860" s="31">
        <v>18918323</v>
      </c>
      <c r="K860" s="28"/>
      <c r="L860" s="28"/>
      <c r="M860" s="31" t="s">
        <v>109</v>
      </c>
      <c r="N860" s="31" t="s">
        <v>66</v>
      </c>
      <c r="O860" s="31" t="s">
        <v>1</v>
      </c>
      <c r="P860" s="31" t="s">
        <v>28</v>
      </c>
      <c r="Q860" s="3">
        <v>52400.23</v>
      </c>
      <c r="R860" s="3">
        <v>7328703.5</v>
      </c>
      <c r="S860" s="3">
        <v>265354876.99000001</v>
      </c>
    </row>
    <row r="861" spans="1:19" ht="10.95" customHeight="1" x14ac:dyDescent="0.3">
      <c r="A861" s="30">
        <v>45119</v>
      </c>
      <c r="B861" s="98"/>
      <c r="C861" s="99"/>
      <c r="D861" s="36">
        <v>45108</v>
      </c>
      <c r="E861" s="28"/>
      <c r="F861" s="31">
        <v>42</v>
      </c>
      <c r="G861" s="31" t="s">
        <v>30</v>
      </c>
      <c r="H861" s="31" t="s">
        <v>1685</v>
      </c>
      <c r="I861" s="31" t="s">
        <v>1686</v>
      </c>
      <c r="J861" s="31">
        <v>18918288</v>
      </c>
      <c r="K861" s="28"/>
      <c r="L861" s="28"/>
      <c r="M861" s="31" t="s">
        <v>2410</v>
      </c>
      <c r="N861" s="31" t="s">
        <v>66</v>
      </c>
      <c r="O861" s="31" t="s">
        <v>1</v>
      </c>
      <c r="P861" s="31" t="s">
        <v>28</v>
      </c>
      <c r="Q861" s="31">
        <v>805.19</v>
      </c>
      <c r="R861" s="3">
        <v>113088.48</v>
      </c>
      <c r="S861" s="3">
        <v>265467965.47</v>
      </c>
    </row>
    <row r="862" spans="1:19" ht="10.95" customHeight="1" x14ac:dyDescent="0.3">
      <c r="A862" s="30">
        <v>45119</v>
      </c>
      <c r="B862" s="98"/>
      <c r="C862" s="99"/>
      <c r="D862" s="36">
        <v>45108</v>
      </c>
      <c r="E862" s="28"/>
      <c r="F862" s="31">
        <v>42</v>
      </c>
      <c r="G862" s="31" t="s">
        <v>30</v>
      </c>
      <c r="H862" s="31" t="s">
        <v>1685</v>
      </c>
      <c r="I862" s="31" t="s">
        <v>1687</v>
      </c>
      <c r="J862" s="31">
        <v>18918289</v>
      </c>
      <c r="K862" s="28"/>
      <c r="L862" s="28"/>
      <c r="M862" s="31" t="s">
        <v>139</v>
      </c>
      <c r="N862" s="31" t="s">
        <v>66</v>
      </c>
      <c r="O862" s="31" t="s">
        <v>1</v>
      </c>
      <c r="P862" s="31" t="s">
        <v>28</v>
      </c>
      <c r="Q862" s="31">
        <v>806.5</v>
      </c>
      <c r="R862" s="3">
        <v>113272.47</v>
      </c>
      <c r="S862" s="3">
        <v>265581237.94</v>
      </c>
    </row>
    <row r="863" spans="1:19" ht="10.95" customHeight="1" x14ac:dyDescent="0.3">
      <c r="A863" s="30">
        <v>45119</v>
      </c>
      <c r="B863" s="98"/>
      <c r="C863" s="99"/>
      <c r="D863" s="36">
        <v>45108</v>
      </c>
      <c r="E863" s="28"/>
      <c r="F863" s="31">
        <v>42</v>
      </c>
      <c r="G863" s="31" t="s">
        <v>30</v>
      </c>
      <c r="H863" s="31" t="s">
        <v>1685</v>
      </c>
      <c r="I863" s="31" t="s">
        <v>1688</v>
      </c>
      <c r="J863" s="31">
        <v>18918311</v>
      </c>
      <c r="K863" s="28"/>
      <c r="L863" s="28"/>
      <c r="M863" s="31" t="s">
        <v>692</v>
      </c>
      <c r="N863" s="31" t="s">
        <v>66</v>
      </c>
      <c r="O863" s="31" t="s">
        <v>1</v>
      </c>
      <c r="P863" s="31" t="s">
        <v>28</v>
      </c>
      <c r="Q863" s="3">
        <v>9252.25</v>
      </c>
      <c r="R863" s="3">
        <v>1299473.31</v>
      </c>
      <c r="S863" s="3">
        <v>266880711.25</v>
      </c>
    </row>
    <row r="864" spans="1:19" ht="10.95" customHeight="1" x14ac:dyDescent="0.3">
      <c r="A864" s="30">
        <v>45119</v>
      </c>
      <c r="B864" s="98"/>
      <c r="C864" s="99"/>
      <c r="D864" s="36">
        <v>45108</v>
      </c>
      <c r="E864" s="28"/>
      <c r="F864" s="31">
        <v>42</v>
      </c>
      <c r="G864" s="31" t="s">
        <v>30</v>
      </c>
      <c r="H864" s="31" t="s">
        <v>1685</v>
      </c>
      <c r="I864" s="31" t="s">
        <v>1689</v>
      </c>
      <c r="J864" s="31">
        <v>18918306</v>
      </c>
      <c r="K864" s="28"/>
      <c r="L864" s="28"/>
      <c r="M864" s="31" t="s">
        <v>135</v>
      </c>
      <c r="N864" s="31" t="s">
        <v>66</v>
      </c>
      <c r="O864" s="31" t="s">
        <v>1</v>
      </c>
      <c r="P864" s="31" t="s">
        <v>28</v>
      </c>
      <c r="Q864" s="3">
        <v>5839.72</v>
      </c>
      <c r="R864" s="3">
        <v>820185.39</v>
      </c>
      <c r="S864" s="3">
        <v>267700896.63999999</v>
      </c>
    </row>
    <row r="865" spans="1:19" ht="10.95" customHeight="1" x14ac:dyDescent="0.3">
      <c r="A865" s="30">
        <v>45119</v>
      </c>
      <c r="B865" s="98"/>
      <c r="C865" s="99"/>
      <c r="D865" s="36">
        <v>45108</v>
      </c>
      <c r="E865" s="28"/>
      <c r="F865" s="31">
        <v>42</v>
      </c>
      <c r="G865" s="31" t="s">
        <v>30</v>
      </c>
      <c r="H865" s="31" t="s">
        <v>1685</v>
      </c>
      <c r="I865" s="31" t="s">
        <v>1690</v>
      </c>
      <c r="J865" s="31">
        <v>18918300</v>
      </c>
      <c r="K865" s="28"/>
      <c r="L865" s="28"/>
      <c r="M865" s="31" t="s">
        <v>330</v>
      </c>
      <c r="N865" s="31" t="s">
        <v>66</v>
      </c>
      <c r="O865" s="31" t="s">
        <v>1</v>
      </c>
      <c r="P865" s="31" t="s">
        <v>28</v>
      </c>
      <c r="Q865" s="3">
        <v>3219.54</v>
      </c>
      <c r="R865" s="3">
        <v>452182.58</v>
      </c>
      <c r="S865" s="3">
        <v>268153079.22</v>
      </c>
    </row>
    <row r="866" spans="1:19" ht="10.95" customHeight="1" x14ac:dyDescent="0.3">
      <c r="A866" s="30">
        <v>45120</v>
      </c>
      <c r="B866" s="98"/>
      <c r="C866" s="99"/>
      <c r="D866" s="36">
        <v>45108</v>
      </c>
      <c r="E866" s="28"/>
      <c r="F866" s="31">
        <v>42</v>
      </c>
      <c r="G866" s="31" t="s">
        <v>30</v>
      </c>
      <c r="H866" s="31" t="s">
        <v>1691</v>
      </c>
      <c r="I866" s="31" t="s">
        <v>1692</v>
      </c>
      <c r="J866" s="31">
        <v>18918297</v>
      </c>
      <c r="K866" s="28"/>
      <c r="L866" s="28"/>
      <c r="M866" s="31" t="s">
        <v>694</v>
      </c>
      <c r="N866" s="31" t="s">
        <v>66</v>
      </c>
      <c r="O866" s="31" t="s">
        <v>1</v>
      </c>
      <c r="P866" s="31" t="s">
        <v>28</v>
      </c>
      <c r="Q866" s="3">
        <v>2101.87</v>
      </c>
      <c r="R866" s="3">
        <v>294792.43</v>
      </c>
      <c r="S866" s="3">
        <v>268447871.64999998</v>
      </c>
    </row>
    <row r="867" spans="1:19" ht="10.95" customHeight="1" x14ac:dyDescent="0.3">
      <c r="A867" s="30">
        <v>45120</v>
      </c>
      <c r="B867" s="98"/>
      <c r="C867" s="99"/>
      <c r="D867" s="36">
        <v>45108</v>
      </c>
      <c r="E867" s="28"/>
      <c r="F867" s="31">
        <v>42</v>
      </c>
      <c r="G867" s="31" t="s">
        <v>30</v>
      </c>
      <c r="H867" s="31" t="s">
        <v>1693</v>
      </c>
      <c r="I867" s="31" t="s">
        <v>1694</v>
      </c>
      <c r="J867" s="31">
        <v>18918229</v>
      </c>
      <c r="K867" s="28"/>
      <c r="L867" s="28"/>
      <c r="M867" s="31" t="s">
        <v>161</v>
      </c>
      <c r="N867" s="31" t="s">
        <v>64</v>
      </c>
      <c r="O867" s="31" t="s">
        <v>159</v>
      </c>
      <c r="P867" s="31" t="s">
        <v>28</v>
      </c>
      <c r="Q867" s="3">
        <v>2689454.5</v>
      </c>
      <c r="R867" s="3">
        <v>2689454.5</v>
      </c>
      <c r="S867" s="3">
        <v>271137326.14999998</v>
      </c>
    </row>
    <row r="868" spans="1:19" ht="10.95" customHeight="1" x14ac:dyDescent="0.3">
      <c r="A868" s="30">
        <v>45120</v>
      </c>
      <c r="B868" s="98"/>
      <c r="C868" s="99"/>
      <c r="D868" s="36">
        <v>45108</v>
      </c>
      <c r="E868" s="28"/>
      <c r="F868" s="31">
        <v>42</v>
      </c>
      <c r="G868" s="31" t="s">
        <v>30</v>
      </c>
      <c r="H868" s="31" t="s">
        <v>1693</v>
      </c>
      <c r="I868" s="31" t="s">
        <v>1695</v>
      </c>
      <c r="J868" s="31">
        <v>18918309</v>
      </c>
      <c r="K868" s="28"/>
      <c r="L868" s="28"/>
      <c r="M868" s="31" t="s">
        <v>462</v>
      </c>
      <c r="N868" s="31" t="s">
        <v>66</v>
      </c>
      <c r="O868" s="31" t="s">
        <v>1</v>
      </c>
      <c r="P868" s="31" t="s">
        <v>28</v>
      </c>
      <c r="Q868" s="3">
        <v>7270.31</v>
      </c>
      <c r="R868" s="3">
        <v>1019678.82</v>
      </c>
      <c r="S868" s="3">
        <v>272157004.97000003</v>
      </c>
    </row>
    <row r="869" spans="1:19" ht="10.95" customHeight="1" x14ac:dyDescent="0.3">
      <c r="A869" s="30">
        <v>45120</v>
      </c>
      <c r="B869" s="98"/>
      <c r="C869" s="99"/>
      <c r="D869" s="36">
        <v>45108</v>
      </c>
      <c r="E869" s="28"/>
      <c r="F869" s="31">
        <v>42</v>
      </c>
      <c r="G869" s="31" t="s">
        <v>30</v>
      </c>
      <c r="H869" s="31" t="s">
        <v>1693</v>
      </c>
      <c r="I869" s="31" t="s">
        <v>1696</v>
      </c>
      <c r="J869" s="31">
        <v>18918310</v>
      </c>
      <c r="K869" s="28"/>
      <c r="L869" s="28"/>
      <c r="M869" s="31" t="s">
        <v>683</v>
      </c>
      <c r="N869" s="31" t="s">
        <v>66</v>
      </c>
      <c r="O869" s="31" t="s">
        <v>1</v>
      </c>
      <c r="P869" s="31" t="s">
        <v>28</v>
      </c>
      <c r="Q869" s="3">
        <v>7288.8</v>
      </c>
      <c r="R869" s="3">
        <v>1022272.09</v>
      </c>
      <c r="S869" s="3">
        <v>273179277.06</v>
      </c>
    </row>
    <row r="870" spans="1:19" ht="10.95" customHeight="1" x14ac:dyDescent="0.3">
      <c r="A870" s="30">
        <v>45120</v>
      </c>
      <c r="B870" s="98"/>
      <c r="C870" s="99"/>
      <c r="D870" s="36">
        <v>45108</v>
      </c>
      <c r="E870" s="28"/>
      <c r="F870" s="31">
        <v>42</v>
      </c>
      <c r="G870" s="31" t="s">
        <v>30</v>
      </c>
      <c r="H870" s="31" t="s">
        <v>1697</v>
      </c>
      <c r="I870" s="31" t="s">
        <v>1698</v>
      </c>
      <c r="J870" s="31">
        <v>18918286</v>
      </c>
      <c r="K870" s="28"/>
      <c r="L870" s="28"/>
      <c r="M870" s="31" t="s">
        <v>16</v>
      </c>
      <c r="N870" s="31" t="s">
        <v>66</v>
      </c>
      <c r="O870" s="31" t="s">
        <v>1</v>
      </c>
      <c r="P870" s="31" t="s">
        <v>28</v>
      </c>
      <c r="Q870" s="31">
        <v>664</v>
      </c>
      <c r="R870" s="3">
        <v>93127.63</v>
      </c>
      <c r="S870" s="3">
        <v>273272404.69</v>
      </c>
    </row>
    <row r="871" spans="1:19" ht="10.95" customHeight="1" x14ac:dyDescent="0.3">
      <c r="A871" s="30">
        <v>45120</v>
      </c>
      <c r="B871" s="98"/>
      <c r="C871" s="99"/>
      <c r="D871" s="36">
        <v>45108</v>
      </c>
      <c r="E871" s="28"/>
      <c r="F871" s="31">
        <v>42</v>
      </c>
      <c r="G871" s="31" t="s">
        <v>32</v>
      </c>
      <c r="H871" s="31" t="s">
        <v>1699</v>
      </c>
      <c r="I871" s="31" t="s">
        <v>1700</v>
      </c>
      <c r="J871" s="31">
        <v>18918370</v>
      </c>
      <c r="K871" s="28"/>
      <c r="L871" s="28"/>
      <c r="M871" s="31" t="s">
        <v>140</v>
      </c>
      <c r="N871" s="31" t="s">
        <v>66</v>
      </c>
      <c r="O871" s="31" t="s">
        <v>1</v>
      </c>
      <c r="P871" s="31" t="s">
        <v>31</v>
      </c>
      <c r="Q871" s="3">
        <v>-5268.71</v>
      </c>
      <c r="R871" s="3">
        <v>-738949.51</v>
      </c>
      <c r="S871" s="3">
        <v>272533455.18000001</v>
      </c>
    </row>
    <row r="872" spans="1:19" ht="10.95" customHeight="1" x14ac:dyDescent="0.3">
      <c r="A872" s="30">
        <v>45120</v>
      </c>
      <c r="B872" s="98"/>
      <c r="C872" s="99"/>
      <c r="D872" s="36">
        <v>45108</v>
      </c>
      <c r="E872" s="28"/>
      <c r="F872" s="31">
        <v>42</v>
      </c>
      <c r="G872" s="31" t="s">
        <v>30</v>
      </c>
      <c r="H872" s="31" t="s">
        <v>1697</v>
      </c>
      <c r="I872" s="31" t="s">
        <v>1701</v>
      </c>
      <c r="J872" s="31">
        <v>18918307</v>
      </c>
      <c r="K872" s="28"/>
      <c r="L872" s="28"/>
      <c r="M872" s="31" t="s">
        <v>2453</v>
      </c>
      <c r="N872" s="31" t="s">
        <v>66</v>
      </c>
      <c r="O872" s="31" t="s">
        <v>1</v>
      </c>
      <c r="P872" s="31" t="s">
        <v>28</v>
      </c>
      <c r="Q872" s="3">
        <v>6763.08</v>
      </c>
      <c r="R872" s="3">
        <v>948538.57</v>
      </c>
      <c r="S872" s="3">
        <v>273481993.75</v>
      </c>
    </row>
    <row r="873" spans="1:19" ht="10.95" customHeight="1" x14ac:dyDescent="0.3">
      <c r="A873" s="30">
        <v>45120</v>
      </c>
      <c r="B873" s="98"/>
      <c r="C873" s="99"/>
      <c r="D873" s="36">
        <v>45108</v>
      </c>
      <c r="E873" s="28"/>
      <c r="F873" s="31">
        <v>42</v>
      </c>
      <c r="G873" s="31" t="s">
        <v>30</v>
      </c>
      <c r="H873" s="31" t="s">
        <v>1697</v>
      </c>
      <c r="I873" s="31" t="s">
        <v>1702</v>
      </c>
      <c r="J873" s="31">
        <v>18918315</v>
      </c>
      <c r="K873" s="28"/>
      <c r="L873" s="28"/>
      <c r="M873" s="31" t="s">
        <v>8</v>
      </c>
      <c r="N873" s="31" t="s">
        <v>66</v>
      </c>
      <c r="O873" s="31" t="s">
        <v>1</v>
      </c>
      <c r="P873" s="31" t="s">
        <v>28</v>
      </c>
      <c r="Q873" s="3">
        <v>19196.45</v>
      </c>
      <c r="R873" s="3">
        <v>2692349.23</v>
      </c>
      <c r="S873" s="3">
        <v>276174342.98000002</v>
      </c>
    </row>
    <row r="874" spans="1:19" ht="10.95" customHeight="1" x14ac:dyDescent="0.3">
      <c r="A874" s="30">
        <v>45120</v>
      </c>
      <c r="B874" s="98"/>
      <c r="C874" s="99"/>
      <c r="D874" s="36">
        <v>45108</v>
      </c>
      <c r="E874" s="28"/>
      <c r="F874" s="31">
        <v>42</v>
      </c>
      <c r="G874" s="31" t="s">
        <v>30</v>
      </c>
      <c r="H874" s="31" t="s">
        <v>1697</v>
      </c>
      <c r="I874" s="31" t="s">
        <v>1703</v>
      </c>
      <c r="J874" s="31">
        <v>18918317</v>
      </c>
      <c r="K874" s="28"/>
      <c r="L874" s="28"/>
      <c r="M874" s="31" t="s">
        <v>8</v>
      </c>
      <c r="N874" s="31" t="s">
        <v>66</v>
      </c>
      <c r="O874" s="31" t="s">
        <v>1</v>
      </c>
      <c r="P874" s="31" t="s">
        <v>28</v>
      </c>
      <c r="Q874" s="3">
        <v>23625.17</v>
      </c>
      <c r="R874" s="3">
        <v>3313488.08</v>
      </c>
      <c r="S874" s="3">
        <v>279487831.06</v>
      </c>
    </row>
    <row r="875" spans="1:19" ht="10.95" customHeight="1" x14ac:dyDescent="0.3">
      <c r="A875" s="30">
        <v>45120</v>
      </c>
      <c r="B875" s="98"/>
      <c r="C875" s="99"/>
      <c r="D875" s="36">
        <v>45108</v>
      </c>
      <c r="E875" s="28"/>
      <c r="F875" s="31">
        <v>42</v>
      </c>
      <c r="G875" s="31" t="s">
        <v>30</v>
      </c>
      <c r="H875" s="31" t="s">
        <v>1704</v>
      </c>
      <c r="I875" s="31" t="s">
        <v>1705</v>
      </c>
      <c r="J875" s="31">
        <v>18918287</v>
      </c>
      <c r="K875" s="28"/>
      <c r="L875" s="28"/>
      <c r="M875" s="31" t="s">
        <v>8</v>
      </c>
      <c r="N875" s="31" t="s">
        <v>66</v>
      </c>
      <c r="O875" s="31" t="s">
        <v>1</v>
      </c>
      <c r="P875" s="31" t="s">
        <v>28</v>
      </c>
      <c r="Q875" s="31">
        <v>798.44</v>
      </c>
      <c r="R875" s="3">
        <v>111983.17</v>
      </c>
      <c r="S875" s="3">
        <v>279599814.23000002</v>
      </c>
    </row>
    <row r="876" spans="1:19" ht="10.95" customHeight="1" x14ac:dyDescent="0.3">
      <c r="A876" s="30">
        <v>45120</v>
      </c>
      <c r="B876" s="98"/>
      <c r="C876" s="99"/>
      <c r="D876" s="36">
        <v>45108</v>
      </c>
      <c r="E876" s="28"/>
      <c r="F876" s="31">
        <v>42</v>
      </c>
      <c r="G876" s="31" t="s">
        <v>30</v>
      </c>
      <c r="H876" s="31" t="s">
        <v>1706</v>
      </c>
      <c r="I876" s="31" t="s">
        <v>1707</v>
      </c>
      <c r="J876" s="31">
        <v>18918292</v>
      </c>
      <c r="K876" s="28"/>
      <c r="L876" s="28"/>
      <c r="M876" s="31" t="s">
        <v>339</v>
      </c>
      <c r="N876" s="31" t="s">
        <v>66</v>
      </c>
      <c r="O876" s="31" t="s">
        <v>1</v>
      </c>
      <c r="P876" s="31" t="s">
        <v>28</v>
      </c>
      <c r="Q876" s="3">
        <v>1373.21</v>
      </c>
      <c r="R876" s="3">
        <v>192596.07</v>
      </c>
      <c r="S876" s="3">
        <v>279792410.30000001</v>
      </c>
    </row>
    <row r="877" spans="1:19" ht="10.95" customHeight="1" x14ac:dyDescent="0.3">
      <c r="A877" s="30">
        <v>45120</v>
      </c>
      <c r="B877" s="98"/>
      <c r="C877" s="99"/>
      <c r="D877" s="36">
        <v>45108</v>
      </c>
      <c r="E877" s="28"/>
      <c r="F877" s="31">
        <v>42</v>
      </c>
      <c r="G877" s="31" t="s">
        <v>30</v>
      </c>
      <c r="H877" s="31" t="s">
        <v>1697</v>
      </c>
      <c r="I877" s="31" t="s">
        <v>1708</v>
      </c>
      <c r="J877" s="31">
        <v>18918299</v>
      </c>
      <c r="K877" s="28"/>
      <c r="L877" s="28"/>
      <c r="M877" s="31" t="s">
        <v>835</v>
      </c>
      <c r="N877" s="31" t="s">
        <v>66</v>
      </c>
      <c r="O877" s="31" t="s">
        <v>1</v>
      </c>
      <c r="P877" s="31" t="s">
        <v>28</v>
      </c>
      <c r="Q877" s="3">
        <v>2659.74</v>
      </c>
      <c r="R877" s="3">
        <v>373035.06</v>
      </c>
      <c r="S877" s="3">
        <v>280165445.36000001</v>
      </c>
    </row>
    <row r="878" spans="1:19" ht="10.95" customHeight="1" x14ac:dyDescent="0.3">
      <c r="A878" s="30">
        <v>45124</v>
      </c>
      <c r="B878" s="98"/>
      <c r="C878" s="99"/>
      <c r="D878" s="36">
        <v>45108</v>
      </c>
      <c r="E878" s="28"/>
      <c r="F878" s="31">
        <v>42</v>
      </c>
      <c r="G878" s="31" t="s">
        <v>32</v>
      </c>
      <c r="H878" s="31" t="s">
        <v>1709</v>
      </c>
      <c r="I878" s="31" t="s">
        <v>1710</v>
      </c>
      <c r="J878" s="31">
        <v>18918365</v>
      </c>
      <c r="K878" s="28"/>
      <c r="L878" s="28"/>
      <c r="M878" s="31" t="s">
        <v>74</v>
      </c>
      <c r="N878" s="31" t="s">
        <v>66</v>
      </c>
      <c r="O878" s="31" t="s">
        <v>1</v>
      </c>
      <c r="P878" s="31" t="s">
        <v>31</v>
      </c>
      <c r="Q878" s="31">
        <v>-418.23</v>
      </c>
      <c r="R878" s="3">
        <v>-58822.78</v>
      </c>
      <c r="S878" s="3">
        <v>280106622.57999998</v>
      </c>
    </row>
    <row r="879" spans="1:19" ht="10.95" customHeight="1" x14ac:dyDescent="0.3">
      <c r="A879" s="30">
        <v>45124</v>
      </c>
      <c r="B879" s="98"/>
      <c r="C879" s="99"/>
      <c r="D879" s="36">
        <v>45108</v>
      </c>
      <c r="E879" s="28"/>
      <c r="F879" s="31">
        <v>42</v>
      </c>
      <c r="G879" s="31" t="s">
        <v>32</v>
      </c>
      <c r="H879" s="31" t="s">
        <v>1709</v>
      </c>
      <c r="I879" s="31" t="s">
        <v>1711</v>
      </c>
      <c r="J879" s="31">
        <v>18918371</v>
      </c>
      <c r="K879" s="28"/>
      <c r="L879" s="28"/>
      <c r="M879" s="31" t="s">
        <v>67</v>
      </c>
      <c r="N879" s="31" t="s">
        <v>66</v>
      </c>
      <c r="O879" s="31" t="s">
        <v>1</v>
      </c>
      <c r="P879" s="31" t="s">
        <v>31</v>
      </c>
      <c r="Q879" s="3">
        <v>-5660.69</v>
      </c>
      <c r="R879" s="3">
        <v>-796158.93</v>
      </c>
      <c r="S879" s="3">
        <v>279310463.64999998</v>
      </c>
    </row>
    <row r="880" spans="1:19" ht="10.95" customHeight="1" x14ac:dyDescent="0.3">
      <c r="A880" s="30">
        <v>45124</v>
      </c>
      <c r="B880" s="98"/>
      <c r="C880" s="99"/>
      <c r="D880" s="36">
        <v>45108</v>
      </c>
      <c r="E880" s="28"/>
      <c r="F880" s="31">
        <v>42</v>
      </c>
      <c r="G880" s="31" t="s">
        <v>32</v>
      </c>
      <c r="H880" s="31" t="s">
        <v>1709</v>
      </c>
      <c r="I880" s="31" t="s">
        <v>1712</v>
      </c>
      <c r="J880" s="31">
        <v>18918368</v>
      </c>
      <c r="K880" s="28"/>
      <c r="L880" s="28"/>
      <c r="M880" s="31" t="s">
        <v>651</v>
      </c>
      <c r="N880" s="31" t="s">
        <v>66</v>
      </c>
      <c r="O880" s="31" t="s">
        <v>1</v>
      </c>
      <c r="P880" s="31" t="s">
        <v>31</v>
      </c>
      <c r="Q880" s="3">
        <v>-3712.39</v>
      </c>
      <c r="R880" s="3">
        <v>-522136.43</v>
      </c>
      <c r="S880" s="3">
        <v>278788327.22000003</v>
      </c>
    </row>
    <row r="881" spans="1:19" ht="10.95" customHeight="1" x14ac:dyDescent="0.3">
      <c r="A881" s="30">
        <v>45125</v>
      </c>
      <c r="B881" s="98"/>
      <c r="C881" s="99"/>
      <c r="D881" s="36">
        <v>45108</v>
      </c>
      <c r="E881" s="28"/>
      <c r="F881" s="31">
        <v>42</v>
      </c>
      <c r="G881" s="31" t="s">
        <v>30</v>
      </c>
      <c r="H881" s="31" t="s">
        <v>1726</v>
      </c>
      <c r="I881" s="31" t="s">
        <v>1729</v>
      </c>
      <c r="J881" s="31">
        <v>18918318</v>
      </c>
      <c r="K881" s="28"/>
      <c r="L881" s="28"/>
      <c r="M881" s="31" t="s">
        <v>72</v>
      </c>
      <c r="N881" s="31" t="s">
        <v>66</v>
      </c>
      <c r="O881" s="31" t="s">
        <v>1</v>
      </c>
      <c r="P881" s="31" t="s">
        <v>28</v>
      </c>
      <c r="Q881" s="3">
        <v>23675.1</v>
      </c>
      <c r="R881" s="3">
        <v>3329831.22</v>
      </c>
      <c r="S881" s="3">
        <v>282118158.44</v>
      </c>
    </row>
    <row r="882" spans="1:19" ht="10.95" customHeight="1" x14ac:dyDescent="0.3">
      <c r="A882" s="30">
        <v>45125</v>
      </c>
      <c r="B882" s="98"/>
      <c r="C882" s="99"/>
      <c r="D882" s="36">
        <v>45108</v>
      </c>
      <c r="E882" s="28"/>
      <c r="F882" s="31">
        <v>42</v>
      </c>
      <c r="G882" s="31" t="s">
        <v>30</v>
      </c>
      <c r="H882" s="31" t="s">
        <v>1726</v>
      </c>
      <c r="I882" s="31" t="s">
        <v>1728</v>
      </c>
      <c r="J882" s="31">
        <v>18918305</v>
      </c>
      <c r="K882" s="28"/>
      <c r="L882" s="28"/>
      <c r="M882" s="31" t="s">
        <v>17</v>
      </c>
      <c r="N882" s="31" t="s">
        <v>66</v>
      </c>
      <c r="O882" s="31" t="s">
        <v>1</v>
      </c>
      <c r="P882" s="31" t="s">
        <v>28</v>
      </c>
      <c r="Q882" s="3">
        <v>4163.54</v>
      </c>
      <c r="R882" s="3">
        <v>585589.31000000006</v>
      </c>
      <c r="S882" s="3">
        <v>282703747.75</v>
      </c>
    </row>
    <row r="883" spans="1:19" ht="10.95" customHeight="1" x14ac:dyDescent="0.3">
      <c r="A883" s="30">
        <v>45125</v>
      </c>
      <c r="B883" s="98"/>
      <c r="C883" s="99"/>
      <c r="D883" s="36">
        <v>45108</v>
      </c>
      <c r="E883" s="28"/>
      <c r="F883" s="31">
        <v>42</v>
      </c>
      <c r="G883" s="31" t="s">
        <v>32</v>
      </c>
      <c r="H883" s="31" t="s">
        <v>1715</v>
      </c>
      <c r="I883" s="31" t="s">
        <v>1716</v>
      </c>
      <c r="J883" s="31">
        <v>18924243</v>
      </c>
      <c r="K883" s="28"/>
      <c r="L883" s="28"/>
      <c r="M883" s="31" t="s">
        <v>2459</v>
      </c>
      <c r="N883" s="31" t="s">
        <v>66</v>
      </c>
      <c r="O883" s="31" t="s">
        <v>1</v>
      </c>
      <c r="P883" s="31" t="s">
        <v>31</v>
      </c>
      <c r="Q883" s="3">
        <v>-4131.8500000000004</v>
      </c>
      <c r="R883" s="3">
        <v>-581132.21</v>
      </c>
      <c r="S883" s="3">
        <v>282122615.54000002</v>
      </c>
    </row>
    <row r="884" spans="1:19" ht="10.95" customHeight="1" x14ac:dyDescent="0.3">
      <c r="A884" s="30">
        <v>45125</v>
      </c>
      <c r="B884" s="98"/>
      <c r="C884" s="99"/>
      <c r="D884" s="36">
        <v>45108</v>
      </c>
      <c r="E884" s="28"/>
      <c r="F884" s="31">
        <v>42</v>
      </c>
      <c r="G884" s="31" t="s">
        <v>30</v>
      </c>
      <c r="H884" s="31" t="s">
        <v>1713</v>
      </c>
      <c r="I884" s="31" t="s">
        <v>1714</v>
      </c>
      <c r="J884" s="31">
        <v>18918281</v>
      </c>
      <c r="K884" s="28"/>
      <c r="L884" s="28"/>
      <c r="M884" s="31" t="s">
        <v>12</v>
      </c>
      <c r="N884" s="31" t="s">
        <v>66</v>
      </c>
      <c r="O884" s="31" t="s">
        <v>1</v>
      </c>
      <c r="P884" s="31" t="s">
        <v>28</v>
      </c>
      <c r="Q884" s="31">
        <v>281.61</v>
      </c>
      <c r="R884" s="3">
        <v>39607.589999999997</v>
      </c>
      <c r="S884" s="3">
        <v>282162223.13</v>
      </c>
    </row>
    <row r="885" spans="1:19" ht="10.95" customHeight="1" x14ac:dyDescent="0.3">
      <c r="A885" s="30">
        <v>45125</v>
      </c>
      <c r="B885" s="98"/>
      <c r="C885" s="99"/>
      <c r="D885" s="36">
        <v>45108</v>
      </c>
      <c r="E885" s="28"/>
      <c r="F885" s="31">
        <v>42</v>
      </c>
      <c r="G885" s="31" t="s">
        <v>30</v>
      </c>
      <c r="H885" s="31" t="s">
        <v>1713</v>
      </c>
      <c r="I885" s="31" t="s">
        <v>1732</v>
      </c>
      <c r="J885" s="31">
        <v>18918284</v>
      </c>
      <c r="K885" s="28"/>
      <c r="L885" s="28"/>
      <c r="M885" s="31" t="s">
        <v>835</v>
      </c>
      <c r="N885" s="31" t="s">
        <v>66</v>
      </c>
      <c r="O885" s="31" t="s">
        <v>1</v>
      </c>
      <c r="P885" s="31" t="s">
        <v>28</v>
      </c>
      <c r="Q885" s="31">
        <v>457.48</v>
      </c>
      <c r="R885" s="3">
        <v>64343.18</v>
      </c>
      <c r="S885" s="3">
        <v>282226566.31</v>
      </c>
    </row>
    <row r="886" spans="1:19" ht="10.95" customHeight="1" x14ac:dyDescent="0.3">
      <c r="A886" s="30">
        <v>45125</v>
      </c>
      <c r="B886" s="98"/>
      <c r="C886" s="99"/>
      <c r="D886" s="36">
        <v>45108</v>
      </c>
      <c r="E886" s="28"/>
      <c r="F886" s="31">
        <v>42</v>
      </c>
      <c r="G886" s="31" t="s">
        <v>30</v>
      </c>
      <c r="H886" s="31" t="s">
        <v>1713</v>
      </c>
      <c r="I886" s="31" t="s">
        <v>1717</v>
      </c>
      <c r="J886" s="31">
        <v>18918296</v>
      </c>
      <c r="K886" s="28"/>
      <c r="L886" s="28"/>
      <c r="M886" s="31" t="s">
        <v>138</v>
      </c>
      <c r="N886" s="31" t="s">
        <v>66</v>
      </c>
      <c r="O886" s="31" t="s">
        <v>1</v>
      </c>
      <c r="P886" s="31" t="s">
        <v>28</v>
      </c>
      <c r="Q886" s="3">
        <v>1840.84</v>
      </c>
      <c r="R886" s="3">
        <v>258908.58</v>
      </c>
      <c r="S886" s="3">
        <v>282485474.88999999</v>
      </c>
    </row>
    <row r="887" spans="1:19" ht="10.95" customHeight="1" x14ac:dyDescent="0.3">
      <c r="A887" s="30">
        <v>45125</v>
      </c>
      <c r="B887" s="98"/>
      <c r="C887" s="99"/>
      <c r="D887" s="36">
        <v>45108</v>
      </c>
      <c r="E887" s="28"/>
      <c r="F887" s="31">
        <v>42</v>
      </c>
      <c r="G887" s="31" t="s">
        <v>30</v>
      </c>
      <c r="H887" s="31" t="s">
        <v>1713</v>
      </c>
      <c r="I887" s="31" t="s">
        <v>1718</v>
      </c>
      <c r="J887" s="31">
        <v>18918321</v>
      </c>
      <c r="K887" s="28"/>
      <c r="L887" s="28"/>
      <c r="M887" s="31" t="s">
        <v>74</v>
      </c>
      <c r="N887" s="31" t="s">
        <v>66</v>
      </c>
      <c r="O887" s="31" t="s">
        <v>1</v>
      </c>
      <c r="P887" s="31" t="s">
        <v>28</v>
      </c>
      <c r="Q887" s="3">
        <v>33041.629999999997</v>
      </c>
      <c r="R887" s="3">
        <v>4647205.34</v>
      </c>
      <c r="S887" s="3">
        <v>287132680.23000002</v>
      </c>
    </row>
    <row r="888" spans="1:19" ht="10.95" customHeight="1" x14ac:dyDescent="0.3">
      <c r="A888" s="30">
        <v>45125</v>
      </c>
      <c r="B888" s="98"/>
      <c r="C888" s="99"/>
      <c r="D888" s="36">
        <v>45108</v>
      </c>
      <c r="E888" s="28"/>
      <c r="F888" s="31">
        <v>42</v>
      </c>
      <c r="G888" s="31" t="s">
        <v>30</v>
      </c>
      <c r="H888" s="31" t="s">
        <v>1713</v>
      </c>
      <c r="I888" s="31" t="s">
        <v>1719</v>
      </c>
      <c r="J888" s="31">
        <v>18918324</v>
      </c>
      <c r="K888" s="28"/>
      <c r="L888" s="28"/>
      <c r="M888" s="31" t="s">
        <v>67</v>
      </c>
      <c r="N888" s="31" t="s">
        <v>66</v>
      </c>
      <c r="O888" s="31" t="s">
        <v>1</v>
      </c>
      <c r="P888" s="31" t="s">
        <v>28</v>
      </c>
      <c r="Q888" s="3">
        <v>90067.6</v>
      </c>
      <c r="R888" s="3">
        <v>12667735.58</v>
      </c>
      <c r="S888" s="3">
        <v>299800415.81</v>
      </c>
    </row>
    <row r="889" spans="1:19" ht="10.95" customHeight="1" x14ac:dyDescent="0.3">
      <c r="A889" s="30">
        <v>45125</v>
      </c>
      <c r="B889" s="98"/>
      <c r="C889" s="99"/>
      <c r="D889" s="36">
        <v>45108</v>
      </c>
      <c r="E889" s="28"/>
      <c r="F889" s="31">
        <v>42</v>
      </c>
      <c r="G889" s="31" t="s">
        <v>30</v>
      </c>
      <c r="H889" s="31" t="s">
        <v>1713</v>
      </c>
      <c r="I889" s="31" t="s">
        <v>1720</v>
      </c>
      <c r="J889" s="31">
        <v>18918347</v>
      </c>
      <c r="K889" s="28"/>
      <c r="L889" s="28"/>
      <c r="M889" s="31" t="s">
        <v>1496</v>
      </c>
      <c r="N889" s="31" t="s">
        <v>68</v>
      </c>
      <c r="O889" s="31" t="s">
        <v>1</v>
      </c>
      <c r="P889" s="31" t="s">
        <v>28</v>
      </c>
      <c r="Q889" s="3">
        <v>4878.8100000000004</v>
      </c>
      <c r="R889" s="3">
        <v>686189.87</v>
      </c>
      <c r="S889" s="3">
        <v>300486605.68000001</v>
      </c>
    </row>
    <row r="890" spans="1:19" ht="10.95" customHeight="1" x14ac:dyDescent="0.3">
      <c r="A890" s="30">
        <v>45125</v>
      </c>
      <c r="B890" s="98"/>
      <c r="C890" s="99"/>
      <c r="D890" s="36">
        <v>45108</v>
      </c>
      <c r="E890" s="28"/>
      <c r="F890" s="31">
        <v>42</v>
      </c>
      <c r="G890" s="31" t="s">
        <v>30</v>
      </c>
      <c r="H890" s="31" t="s">
        <v>1713</v>
      </c>
      <c r="I890" s="31" t="s">
        <v>1721</v>
      </c>
      <c r="J890" s="31">
        <v>18918349</v>
      </c>
      <c r="K890" s="28"/>
      <c r="L890" s="28"/>
      <c r="M890" s="31" t="s">
        <v>67</v>
      </c>
      <c r="N890" s="31" t="s">
        <v>68</v>
      </c>
      <c r="O890" s="31" t="s">
        <v>1</v>
      </c>
      <c r="P890" s="31" t="s">
        <v>28</v>
      </c>
      <c r="Q890" s="3">
        <v>37237.410000000003</v>
      </c>
      <c r="R890" s="3">
        <v>5237329.1100000003</v>
      </c>
      <c r="S890" s="3">
        <v>305723934.79000002</v>
      </c>
    </row>
    <row r="891" spans="1:19" ht="10.95" customHeight="1" x14ac:dyDescent="0.3">
      <c r="A891" s="30">
        <v>45125</v>
      </c>
      <c r="B891" s="98"/>
      <c r="C891" s="99"/>
      <c r="D891" s="36">
        <v>45108</v>
      </c>
      <c r="E891" s="28"/>
      <c r="F891" s="31">
        <v>42</v>
      </c>
      <c r="G891" s="31" t="s">
        <v>30</v>
      </c>
      <c r="H891" s="31" t="s">
        <v>1722</v>
      </c>
      <c r="I891" s="31" t="s">
        <v>1723</v>
      </c>
      <c r="J891" s="31">
        <v>18918285</v>
      </c>
      <c r="K891" s="28"/>
      <c r="L891" s="28"/>
      <c r="M891" s="31" t="s">
        <v>6</v>
      </c>
      <c r="N891" s="31" t="s">
        <v>66</v>
      </c>
      <c r="O891" s="31" t="s">
        <v>1</v>
      </c>
      <c r="P891" s="31" t="s">
        <v>28</v>
      </c>
      <c r="Q891" s="31">
        <v>610.77</v>
      </c>
      <c r="R891" s="3">
        <v>85902.95</v>
      </c>
      <c r="S891" s="3">
        <v>305809837.74000001</v>
      </c>
    </row>
    <row r="892" spans="1:19" ht="10.95" customHeight="1" x14ac:dyDescent="0.3">
      <c r="A892" s="30">
        <v>45125</v>
      </c>
      <c r="B892" s="98"/>
      <c r="C892" s="99"/>
      <c r="D892" s="36">
        <v>45108</v>
      </c>
      <c r="E892" s="28"/>
      <c r="F892" s="31">
        <v>42</v>
      </c>
      <c r="G892" s="31" t="s">
        <v>30</v>
      </c>
      <c r="H892" s="31" t="s">
        <v>1722</v>
      </c>
      <c r="I892" s="31" t="s">
        <v>1724</v>
      </c>
      <c r="J892" s="31">
        <v>18918313</v>
      </c>
      <c r="K892" s="28"/>
      <c r="L892" s="28"/>
      <c r="M892" s="31" t="s">
        <v>136</v>
      </c>
      <c r="N892" s="31" t="s">
        <v>66</v>
      </c>
      <c r="O892" s="31" t="s">
        <v>1</v>
      </c>
      <c r="P892" s="31" t="s">
        <v>28</v>
      </c>
      <c r="Q892" s="3">
        <v>11647.85</v>
      </c>
      <c r="R892" s="3">
        <v>1638234.88</v>
      </c>
      <c r="S892" s="3">
        <v>307448072.62</v>
      </c>
    </row>
    <row r="893" spans="1:19" ht="10.95" customHeight="1" x14ac:dyDescent="0.3">
      <c r="A893" s="30">
        <v>45125</v>
      </c>
      <c r="B893" s="98"/>
      <c r="C893" s="99"/>
      <c r="D893" s="36">
        <v>45108</v>
      </c>
      <c r="E893" s="28"/>
      <c r="F893" s="31">
        <v>42</v>
      </c>
      <c r="G893" s="31" t="s">
        <v>30</v>
      </c>
      <c r="H893" s="31" t="s">
        <v>1722</v>
      </c>
      <c r="I893" s="31" t="s">
        <v>1725</v>
      </c>
      <c r="J893" s="31">
        <v>18918322</v>
      </c>
      <c r="K893" s="28"/>
      <c r="L893" s="28"/>
      <c r="M893" s="31" t="s">
        <v>139</v>
      </c>
      <c r="N893" s="31" t="s">
        <v>66</v>
      </c>
      <c r="O893" s="31" t="s">
        <v>1</v>
      </c>
      <c r="P893" s="31" t="s">
        <v>28</v>
      </c>
      <c r="Q893" s="3">
        <v>50551.02</v>
      </c>
      <c r="R893" s="3">
        <v>7109848.0999999996</v>
      </c>
      <c r="S893" s="3">
        <v>314557920.72000003</v>
      </c>
    </row>
    <row r="894" spans="1:19" ht="10.95" customHeight="1" x14ac:dyDescent="0.3">
      <c r="A894" s="30">
        <v>45125</v>
      </c>
      <c r="B894" s="98"/>
      <c r="C894" s="99"/>
      <c r="D894" s="36">
        <v>45108</v>
      </c>
      <c r="E894" s="28"/>
      <c r="F894" s="31">
        <v>42</v>
      </c>
      <c r="G894" s="31" t="s">
        <v>30</v>
      </c>
      <c r="H894" s="31" t="s">
        <v>1726</v>
      </c>
      <c r="I894" s="31" t="s">
        <v>1727</v>
      </c>
      <c r="J894" s="31">
        <v>18918302</v>
      </c>
      <c r="K894" s="28"/>
      <c r="L894" s="28"/>
      <c r="M894" s="31" t="s">
        <v>744</v>
      </c>
      <c r="N894" s="31" t="s">
        <v>66</v>
      </c>
      <c r="O894" s="31" t="s">
        <v>1</v>
      </c>
      <c r="P894" s="31" t="s">
        <v>28</v>
      </c>
      <c r="Q894" s="3">
        <v>4103.95</v>
      </c>
      <c r="R894" s="3">
        <v>577208.16</v>
      </c>
      <c r="S894" s="3">
        <v>315135128.88</v>
      </c>
    </row>
    <row r="895" spans="1:19" ht="10.95" customHeight="1" x14ac:dyDescent="0.3">
      <c r="A895" s="30">
        <v>45125</v>
      </c>
      <c r="B895" s="98"/>
      <c r="C895" s="99"/>
      <c r="D895" s="36">
        <v>45108</v>
      </c>
      <c r="E895" s="28"/>
      <c r="F895" s="31">
        <v>42</v>
      </c>
      <c r="G895" s="31" t="s">
        <v>30</v>
      </c>
      <c r="H895" s="31" t="s">
        <v>1730</v>
      </c>
      <c r="I895" s="31" t="s">
        <v>1731</v>
      </c>
      <c r="J895" s="31">
        <v>18918316</v>
      </c>
      <c r="K895" s="28"/>
      <c r="L895" s="28"/>
      <c r="M895" s="31" t="s">
        <v>670</v>
      </c>
      <c r="N895" s="31" t="s">
        <v>66</v>
      </c>
      <c r="O895" s="31" t="s">
        <v>1</v>
      </c>
      <c r="P895" s="31" t="s">
        <v>28</v>
      </c>
      <c r="Q895" s="3">
        <v>19342.93</v>
      </c>
      <c r="R895" s="3">
        <v>2720524.61</v>
      </c>
      <c r="S895" s="3">
        <v>317855653.49000001</v>
      </c>
    </row>
    <row r="896" spans="1:19" ht="10.95" customHeight="1" x14ac:dyDescent="0.3">
      <c r="A896" s="30">
        <v>45127</v>
      </c>
      <c r="B896" s="98"/>
      <c r="C896" s="99"/>
      <c r="D896" s="36">
        <v>45108</v>
      </c>
      <c r="E896" s="28"/>
      <c r="F896" s="31">
        <v>42</v>
      </c>
      <c r="G896" s="31" t="s">
        <v>30</v>
      </c>
      <c r="H896" s="31" t="s">
        <v>1715</v>
      </c>
      <c r="I896" s="31" t="s">
        <v>1733</v>
      </c>
      <c r="J896" s="31">
        <v>18924239</v>
      </c>
      <c r="K896" s="28"/>
      <c r="L896" s="28"/>
      <c r="M896" s="28"/>
      <c r="N896" s="31" t="s">
        <v>66</v>
      </c>
      <c r="O896" s="31" t="s">
        <v>1</v>
      </c>
      <c r="P896" s="31" t="s">
        <v>28</v>
      </c>
      <c r="Q896" s="3">
        <v>1998.98</v>
      </c>
      <c r="R896" s="3">
        <v>281546.48</v>
      </c>
      <c r="S896" s="3">
        <v>318137199.97000003</v>
      </c>
    </row>
    <row r="897" spans="1:19" ht="10.95" customHeight="1" x14ac:dyDescent="0.3">
      <c r="A897" s="30">
        <v>45127</v>
      </c>
      <c r="B897" s="98"/>
      <c r="C897" s="99"/>
      <c r="D897" s="36">
        <v>45108</v>
      </c>
      <c r="E897" s="28"/>
      <c r="F897" s="31">
        <v>42</v>
      </c>
      <c r="G897" s="31" t="s">
        <v>30</v>
      </c>
      <c r="H897" s="31" t="s">
        <v>1715</v>
      </c>
      <c r="I897" s="31" t="s">
        <v>1734</v>
      </c>
      <c r="J897" s="31">
        <v>18924240</v>
      </c>
      <c r="K897" s="28"/>
      <c r="L897" s="28"/>
      <c r="M897" s="31" t="s">
        <v>70</v>
      </c>
      <c r="N897" s="31" t="s">
        <v>66</v>
      </c>
      <c r="O897" s="31" t="s">
        <v>1</v>
      </c>
      <c r="P897" s="31" t="s">
        <v>28</v>
      </c>
      <c r="Q897" s="3">
        <v>4832.66</v>
      </c>
      <c r="R897" s="3">
        <v>680656.34</v>
      </c>
      <c r="S897" s="3">
        <v>318817856.31</v>
      </c>
    </row>
    <row r="898" spans="1:19" ht="10.95" customHeight="1" x14ac:dyDescent="0.3">
      <c r="A898" s="30">
        <v>45127</v>
      </c>
      <c r="B898" s="98"/>
      <c r="C898" s="99"/>
      <c r="D898" s="36">
        <v>45108</v>
      </c>
      <c r="E898" s="28"/>
      <c r="F898" s="31">
        <v>42</v>
      </c>
      <c r="G898" s="31" t="s">
        <v>30</v>
      </c>
      <c r="H898" s="31" t="s">
        <v>1715</v>
      </c>
      <c r="I898" s="31" t="s">
        <v>1735</v>
      </c>
      <c r="J898" s="31">
        <v>18924241</v>
      </c>
      <c r="K898" s="28"/>
      <c r="L898" s="28"/>
      <c r="M898" s="31" t="s">
        <v>71</v>
      </c>
      <c r="N898" s="31" t="s">
        <v>66</v>
      </c>
      <c r="O898" s="31" t="s">
        <v>1</v>
      </c>
      <c r="P898" s="31" t="s">
        <v>28</v>
      </c>
      <c r="Q898" s="3">
        <v>25868.400000000001</v>
      </c>
      <c r="R898" s="3">
        <v>3643436.62</v>
      </c>
      <c r="S898" s="3">
        <v>322461292.93000001</v>
      </c>
    </row>
    <row r="899" spans="1:19" ht="10.95" customHeight="1" x14ac:dyDescent="0.3">
      <c r="A899" s="30">
        <v>45127</v>
      </c>
      <c r="B899" s="98"/>
      <c r="C899" s="99"/>
      <c r="D899" s="36">
        <v>45108</v>
      </c>
      <c r="E899" s="28"/>
      <c r="F899" s="31">
        <v>42</v>
      </c>
      <c r="G899" s="31" t="s">
        <v>30</v>
      </c>
      <c r="H899" s="31" t="s">
        <v>1715</v>
      </c>
      <c r="I899" s="31" t="s">
        <v>1736</v>
      </c>
      <c r="J899" s="31">
        <v>18924242</v>
      </c>
      <c r="K899" s="28"/>
      <c r="L899" s="28"/>
      <c r="M899" s="31" t="s">
        <v>67</v>
      </c>
      <c r="N899" s="31" t="s">
        <v>66</v>
      </c>
      <c r="O899" s="31" t="s">
        <v>1</v>
      </c>
      <c r="P899" s="31" t="s">
        <v>28</v>
      </c>
      <c r="Q899" s="3">
        <v>60972.65</v>
      </c>
      <c r="R899" s="3">
        <v>8587697.1799999997</v>
      </c>
      <c r="S899" s="3">
        <v>331048990.11000001</v>
      </c>
    </row>
    <row r="900" spans="1:19" ht="10.95" customHeight="1" x14ac:dyDescent="0.3">
      <c r="A900" s="30">
        <v>45127</v>
      </c>
      <c r="B900" s="98"/>
      <c r="C900" s="99"/>
      <c r="D900" s="36">
        <v>45108</v>
      </c>
      <c r="E900" s="28"/>
      <c r="F900" s="31">
        <v>42</v>
      </c>
      <c r="G900" s="31" t="s">
        <v>30</v>
      </c>
      <c r="H900" s="31" t="s">
        <v>1737</v>
      </c>
      <c r="I900" s="31" t="s">
        <v>1738</v>
      </c>
      <c r="J900" s="31">
        <v>18926237</v>
      </c>
      <c r="K900" s="28"/>
      <c r="L900" s="28"/>
      <c r="M900" s="31" t="s">
        <v>683</v>
      </c>
      <c r="N900" s="31" t="s">
        <v>66</v>
      </c>
      <c r="O900" s="31" t="s">
        <v>1</v>
      </c>
      <c r="P900" s="31" t="s">
        <v>28</v>
      </c>
      <c r="Q900" s="3">
        <v>4135.3100000000004</v>
      </c>
      <c r="R900" s="3">
        <v>582438.03</v>
      </c>
      <c r="S900" s="3">
        <v>331631428.13999999</v>
      </c>
    </row>
    <row r="901" spans="1:19" ht="10.95" customHeight="1" x14ac:dyDescent="0.3">
      <c r="A901" s="30">
        <v>45127</v>
      </c>
      <c r="B901" s="98"/>
      <c r="C901" s="99"/>
      <c r="D901" s="36">
        <v>45108</v>
      </c>
      <c r="E901" s="28"/>
      <c r="F901" s="31">
        <v>42</v>
      </c>
      <c r="G901" s="31" t="s">
        <v>30</v>
      </c>
      <c r="H901" s="31" t="s">
        <v>1737</v>
      </c>
      <c r="I901" s="31" t="s">
        <v>1739</v>
      </c>
      <c r="J901" s="31">
        <v>18926239</v>
      </c>
      <c r="K901" s="28"/>
      <c r="L901" s="28"/>
      <c r="M901" s="31" t="s">
        <v>388</v>
      </c>
      <c r="N901" s="31" t="s">
        <v>66</v>
      </c>
      <c r="O901" s="31" t="s">
        <v>1</v>
      </c>
      <c r="P901" s="31" t="s">
        <v>28</v>
      </c>
      <c r="Q901" s="3">
        <v>5324.21</v>
      </c>
      <c r="R901" s="3">
        <v>749888.73</v>
      </c>
      <c r="S901" s="3">
        <v>332381316.87</v>
      </c>
    </row>
    <row r="902" spans="1:19" ht="10.95" customHeight="1" x14ac:dyDescent="0.3">
      <c r="A902" s="30">
        <v>45127</v>
      </c>
      <c r="B902" s="98"/>
      <c r="C902" s="99"/>
      <c r="D902" s="36">
        <v>45108</v>
      </c>
      <c r="E902" s="28"/>
      <c r="F902" s="31">
        <v>42</v>
      </c>
      <c r="G902" s="31" t="s">
        <v>30</v>
      </c>
      <c r="H902" s="31" t="s">
        <v>1737</v>
      </c>
      <c r="I902" s="31" t="s">
        <v>1751</v>
      </c>
      <c r="J902" s="31">
        <v>18926240</v>
      </c>
      <c r="K902" s="28"/>
      <c r="L902" s="28"/>
      <c r="M902" s="31" t="s">
        <v>12</v>
      </c>
      <c r="N902" s="31" t="s">
        <v>66</v>
      </c>
      <c r="O902" s="31" t="s">
        <v>1</v>
      </c>
      <c r="P902" s="31" t="s">
        <v>28</v>
      </c>
      <c r="Q902" s="3">
        <v>21844.85</v>
      </c>
      <c r="R902" s="3">
        <v>3076739.44</v>
      </c>
      <c r="S902" s="3">
        <v>335458056.31</v>
      </c>
    </row>
    <row r="903" spans="1:19" ht="10.95" customHeight="1" x14ac:dyDescent="0.3">
      <c r="A903" s="30">
        <v>45127</v>
      </c>
      <c r="B903" s="98"/>
      <c r="C903" s="99"/>
      <c r="D903" s="36">
        <v>45108</v>
      </c>
      <c r="E903" s="28"/>
      <c r="F903" s="31">
        <v>42</v>
      </c>
      <c r="G903" s="31" t="s">
        <v>30</v>
      </c>
      <c r="H903" s="31" t="s">
        <v>1737</v>
      </c>
      <c r="I903" s="31" t="s">
        <v>1742</v>
      </c>
      <c r="J903" s="31">
        <v>18926241</v>
      </c>
      <c r="K903" s="28"/>
      <c r="L903" s="28"/>
      <c r="M903" s="31" t="s">
        <v>683</v>
      </c>
      <c r="N903" s="31" t="s">
        <v>68</v>
      </c>
      <c r="O903" s="31" t="s">
        <v>1</v>
      </c>
      <c r="P903" s="31" t="s">
        <v>28</v>
      </c>
      <c r="Q903" s="3">
        <v>2891.57</v>
      </c>
      <c r="R903" s="3">
        <v>407263.38</v>
      </c>
      <c r="S903" s="3">
        <v>335865319.69</v>
      </c>
    </row>
    <row r="904" spans="1:19" ht="10.95" customHeight="1" x14ac:dyDescent="0.3">
      <c r="A904" s="30">
        <v>45127</v>
      </c>
      <c r="B904" s="98"/>
      <c r="C904" s="99"/>
      <c r="D904" s="36">
        <v>45108</v>
      </c>
      <c r="E904" s="28"/>
      <c r="F904" s="31">
        <v>42</v>
      </c>
      <c r="G904" s="31" t="s">
        <v>30</v>
      </c>
      <c r="H904" s="31" t="s">
        <v>1743</v>
      </c>
      <c r="I904" s="31" t="s">
        <v>1744</v>
      </c>
      <c r="J904" s="31">
        <v>18927916</v>
      </c>
      <c r="K904" s="28"/>
      <c r="L904" s="28"/>
      <c r="M904" s="31" t="s">
        <v>12</v>
      </c>
      <c r="N904" s="31" t="s">
        <v>66</v>
      </c>
      <c r="O904" s="31" t="s">
        <v>1</v>
      </c>
      <c r="P904" s="31" t="s">
        <v>28</v>
      </c>
      <c r="Q904" s="3">
        <v>4082</v>
      </c>
      <c r="R904" s="3">
        <v>574929.57999999996</v>
      </c>
      <c r="S904" s="3">
        <v>336440249.26999998</v>
      </c>
    </row>
    <row r="905" spans="1:19" ht="10.95" customHeight="1" x14ac:dyDescent="0.3">
      <c r="A905" s="30">
        <v>45127</v>
      </c>
      <c r="B905" s="98"/>
      <c r="C905" s="99"/>
      <c r="D905" s="36">
        <v>45108</v>
      </c>
      <c r="E905" s="28"/>
      <c r="F905" s="31">
        <v>42</v>
      </c>
      <c r="G905" s="31" t="s">
        <v>30</v>
      </c>
      <c r="H905" s="31" t="s">
        <v>1743</v>
      </c>
      <c r="I905" s="31" t="s">
        <v>1745</v>
      </c>
      <c r="J905" s="31">
        <v>18927917</v>
      </c>
      <c r="K905" s="28"/>
      <c r="L905" s="28"/>
      <c r="M905" s="31" t="s">
        <v>12</v>
      </c>
      <c r="N905" s="31" t="s">
        <v>66</v>
      </c>
      <c r="O905" s="31" t="s">
        <v>1</v>
      </c>
      <c r="P905" s="31" t="s">
        <v>28</v>
      </c>
      <c r="Q905" s="3">
        <v>17762.849999999999</v>
      </c>
      <c r="R905" s="3">
        <v>2501809.86</v>
      </c>
      <c r="S905" s="3">
        <v>338942059.13</v>
      </c>
    </row>
    <row r="906" spans="1:19" ht="10.95" customHeight="1" x14ac:dyDescent="0.3">
      <c r="A906" s="30">
        <v>45127</v>
      </c>
      <c r="B906" s="98"/>
      <c r="C906" s="99"/>
      <c r="D906" s="36">
        <v>45108</v>
      </c>
      <c r="E906" s="28"/>
      <c r="F906" s="31">
        <v>42</v>
      </c>
      <c r="G906" s="31" t="s">
        <v>30</v>
      </c>
      <c r="H906" s="31" t="s">
        <v>1746</v>
      </c>
      <c r="I906" s="31" t="s">
        <v>1747</v>
      </c>
      <c r="J906" s="31">
        <v>18928029</v>
      </c>
      <c r="K906" s="28"/>
      <c r="L906" s="28"/>
      <c r="M906" s="31" t="s">
        <v>1748</v>
      </c>
      <c r="N906" s="31" t="s">
        <v>66</v>
      </c>
      <c r="O906" s="31" t="s">
        <v>1</v>
      </c>
      <c r="P906" s="31" t="s">
        <v>28</v>
      </c>
      <c r="Q906" s="3">
        <v>1745.87</v>
      </c>
      <c r="R906" s="3">
        <v>245897.18</v>
      </c>
      <c r="S906" s="3">
        <v>339187956.31</v>
      </c>
    </row>
    <row r="907" spans="1:19" ht="10.95" customHeight="1" x14ac:dyDescent="0.3">
      <c r="A907" s="30">
        <v>45127</v>
      </c>
      <c r="B907" s="98"/>
      <c r="C907" s="99"/>
      <c r="D907" s="36">
        <v>45108</v>
      </c>
      <c r="E907" s="28"/>
      <c r="F907" s="31">
        <v>42</v>
      </c>
      <c r="G907" s="31" t="s">
        <v>30</v>
      </c>
      <c r="H907" s="31" t="s">
        <v>1746</v>
      </c>
      <c r="I907" s="31" t="s">
        <v>1749</v>
      </c>
      <c r="J907" s="31">
        <v>18928030</v>
      </c>
      <c r="K907" s="28"/>
      <c r="L907" s="28"/>
      <c r="M907" s="31" t="s">
        <v>446</v>
      </c>
      <c r="N907" s="31" t="s">
        <v>66</v>
      </c>
      <c r="O907" s="31" t="s">
        <v>1</v>
      </c>
      <c r="P907" s="31" t="s">
        <v>28</v>
      </c>
      <c r="Q907" s="3">
        <v>4029.38</v>
      </c>
      <c r="R907" s="3">
        <v>567518.31000000006</v>
      </c>
      <c r="S907" s="3">
        <v>339755474.62</v>
      </c>
    </row>
    <row r="908" spans="1:19" ht="10.95" customHeight="1" x14ac:dyDescent="0.3">
      <c r="A908" s="30">
        <v>45127</v>
      </c>
      <c r="B908" s="98"/>
      <c r="C908" s="99"/>
      <c r="D908" s="36">
        <v>45108</v>
      </c>
      <c r="E908" s="28"/>
      <c r="F908" s="31">
        <v>42</v>
      </c>
      <c r="G908" s="31" t="s">
        <v>30</v>
      </c>
      <c r="H908" s="31" t="s">
        <v>1746</v>
      </c>
      <c r="I908" s="31" t="s">
        <v>1750</v>
      </c>
      <c r="J908" s="31">
        <v>18928031</v>
      </c>
      <c r="K908" s="28"/>
      <c r="L908" s="28"/>
      <c r="M908" s="31" t="s">
        <v>703</v>
      </c>
      <c r="N908" s="31" t="s">
        <v>66</v>
      </c>
      <c r="O908" s="31" t="s">
        <v>1</v>
      </c>
      <c r="P908" s="31" t="s">
        <v>28</v>
      </c>
      <c r="Q908" s="3">
        <v>6586.53</v>
      </c>
      <c r="R908" s="3">
        <v>927680.28</v>
      </c>
      <c r="S908" s="3">
        <v>340683154.89999998</v>
      </c>
    </row>
    <row r="909" spans="1:19" ht="10.95" customHeight="1" x14ac:dyDescent="0.3">
      <c r="A909" s="30">
        <v>45127</v>
      </c>
      <c r="B909" s="98"/>
      <c r="C909" s="99"/>
      <c r="D909" s="36">
        <v>45108</v>
      </c>
      <c r="E909" s="28"/>
      <c r="F909" s="31">
        <v>42</v>
      </c>
      <c r="G909" s="31" t="s">
        <v>32</v>
      </c>
      <c r="H909" s="31" t="s">
        <v>1740</v>
      </c>
      <c r="I909" s="31" t="s">
        <v>1741</v>
      </c>
      <c r="J909" s="31">
        <v>19266270</v>
      </c>
      <c r="K909" s="28"/>
      <c r="L909" s="28"/>
      <c r="M909" s="31" t="s">
        <v>12</v>
      </c>
      <c r="N909" s="31" t="s">
        <v>66</v>
      </c>
      <c r="O909" s="31" t="s">
        <v>1</v>
      </c>
      <c r="P909" s="31" t="s">
        <v>31</v>
      </c>
      <c r="Q909" s="3">
        <v>-21844.85</v>
      </c>
      <c r="R909" s="3">
        <v>-3076739.44</v>
      </c>
      <c r="S909" s="3">
        <v>337606415.45999998</v>
      </c>
    </row>
    <row r="910" spans="1:19" ht="10.95" customHeight="1" x14ac:dyDescent="0.3">
      <c r="A910" s="30">
        <v>45131</v>
      </c>
      <c r="B910" s="98"/>
      <c r="C910" s="99"/>
      <c r="D910" s="36">
        <v>45108</v>
      </c>
      <c r="E910" s="28"/>
      <c r="F910" s="31">
        <v>42</v>
      </c>
      <c r="G910" s="31" t="s">
        <v>32</v>
      </c>
      <c r="H910" s="31" t="s">
        <v>1752</v>
      </c>
      <c r="I910" s="31" t="s">
        <v>1753</v>
      </c>
      <c r="J910" s="31">
        <v>19266260</v>
      </c>
      <c r="K910" s="28"/>
      <c r="L910" s="28"/>
      <c r="M910" s="31" t="s">
        <v>17</v>
      </c>
      <c r="N910" s="31" t="s">
        <v>66</v>
      </c>
      <c r="O910" s="31" t="s">
        <v>1</v>
      </c>
      <c r="P910" s="31" t="s">
        <v>31</v>
      </c>
      <c r="Q910" s="3">
        <v>-3269.99</v>
      </c>
      <c r="R910" s="3">
        <v>-461211.57</v>
      </c>
      <c r="S910" s="3">
        <v>337145203.88999999</v>
      </c>
    </row>
    <row r="911" spans="1:19" ht="10.95" customHeight="1" x14ac:dyDescent="0.3">
      <c r="A911" s="30">
        <v>45131</v>
      </c>
      <c r="B911" s="98"/>
      <c r="C911" s="99"/>
      <c r="D911" s="36">
        <v>45108</v>
      </c>
      <c r="E911" s="28"/>
      <c r="F911" s="31">
        <v>42</v>
      </c>
      <c r="G911" s="31" t="s">
        <v>32</v>
      </c>
      <c r="H911" s="31" t="s">
        <v>1752</v>
      </c>
      <c r="I911" s="31" t="s">
        <v>1754</v>
      </c>
      <c r="J911" s="31">
        <v>19266261</v>
      </c>
      <c r="K911" s="28"/>
      <c r="L911" s="28"/>
      <c r="M911" s="31" t="s">
        <v>462</v>
      </c>
      <c r="N911" s="31" t="s">
        <v>66</v>
      </c>
      <c r="O911" s="31" t="s">
        <v>1</v>
      </c>
      <c r="P911" s="31" t="s">
        <v>31</v>
      </c>
      <c r="Q911" s="3">
        <v>-6096.27</v>
      </c>
      <c r="R911" s="3">
        <v>-859840.62</v>
      </c>
      <c r="S911" s="3">
        <v>336285363.26999998</v>
      </c>
    </row>
    <row r="912" spans="1:19" ht="10.95" customHeight="1" x14ac:dyDescent="0.3">
      <c r="A912" s="30">
        <v>45131</v>
      </c>
      <c r="B912" s="98"/>
      <c r="C912" s="99"/>
      <c r="D912" s="36">
        <v>45108</v>
      </c>
      <c r="E912" s="28"/>
      <c r="F912" s="31">
        <v>42</v>
      </c>
      <c r="G912" s="31" t="s">
        <v>32</v>
      </c>
      <c r="H912" s="31" t="s">
        <v>1755</v>
      </c>
      <c r="I912" s="31" t="s">
        <v>1756</v>
      </c>
      <c r="J912" s="31">
        <v>19266248</v>
      </c>
      <c r="K912" s="28"/>
      <c r="L912" s="28"/>
      <c r="M912" s="31" t="s">
        <v>74</v>
      </c>
      <c r="N912" s="31" t="s">
        <v>66</v>
      </c>
      <c r="O912" s="31" t="s">
        <v>1</v>
      </c>
      <c r="P912" s="31" t="s">
        <v>31</v>
      </c>
      <c r="Q912" s="31">
        <v>-254.82</v>
      </c>
      <c r="R912" s="3">
        <v>-35940.76</v>
      </c>
      <c r="S912" s="3">
        <v>336249422.50999999</v>
      </c>
    </row>
    <row r="913" spans="1:19" ht="10.95" customHeight="1" x14ac:dyDescent="0.3">
      <c r="A913" s="30">
        <v>45131</v>
      </c>
      <c r="B913" s="98"/>
      <c r="C913" s="99"/>
      <c r="D913" s="36">
        <v>45108</v>
      </c>
      <c r="E913" s="28"/>
      <c r="F913" s="31">
        <v>42</v>
      </c>
      <c r="G913" s="31" t="s">
        <v>32</v>
      </c>
      <c r="H913" s="31" t="s">
        <v>1740</v>
      </c>
      <c r="I913" s="31" t="s">
        <v>1757</v>
      </c>
      <c r="J913" s="31">
        <v>19266276</v>
      </c>
      <c r="K913" s="28"/>
      <c r="L913" s="28"/>
      <c r="M913" s="31" t="s">
        <v>67</v>
      </c>
      <c r="N913" s="31" t="s">
        <v>66</v>
      </c>
      <c r="O913" s="31" t="s">
        <v>1</v>
      </c>
      <c r="P913" s="31" t="s">
        <v>31</v>
      </c>
      <c r="Q913" s="3">
        <v>-90067.6</v>
      </c>
      <c r="R913" s="3">
        <v>-12703469.68</v>
      </c>
      <c r="S913" s="3">
        <v>323545952.82999998</v>
      </c>
    </row>
    <row r="914" spans="1:19" ht="10.95" customHeight="1" x14ac:dyDescent="0.3">
      <c r="A914" s="30">
        <v>45131</v>
      </c>
      <c r="B914" s="98"/>
      <c r="C914" s="99"/>
      <c r="D914" s="36">
        <v>45108</v>
      </c>
      <c r="E914" s="28"/>
      <c r="F914" s="31">
        <v>42</v>
      </c>
      <c r="G914" s="31" t="s">
        <v>32</v>
      </c>
      <c r="H914" s="31" t="s">
        <v>1755</v>
      </c>
      <c r="I914" s="31" t="s">
        <v>1758</v>
      </c>
      <c r="J914" s="31">
        <v>19266256</v>
      </c>
      <c r="K914" s="28"/>
      <c r="L914" s="28"/>
      <c r="M914" s="31" t="s">
        <v>71</v>
      </c>
      <c r="N914" s="31" t="s">
        <v>66</v>
      </c>
      <c r="O914" s="31" t="s">
        <v>1</v>
      </c>
      <c r="P914" s="31" t="s">
        <v>31</v>
      </c>
      <c r="Q914" s="3">
        <v>-1448.25</v>
      </c>
      <c r="R914" s="3">
        <v>-204266.57</v>
      </c>
      <c r="S914" s="3">
        <v>323341686.25999999</v>
      </c>
    </row>
    <row r="915" spans="1:19" ht="10.95" customHeight="1" x14ac:dyDescent="0.3">
      <c r="A915" s="30">
        <v>45131</v>
      </c>
      <c r="B915" s="98"/>
      <c r="C915" s="99"/>
      <c r="D915" s="36">
        <v>45108</v>
      </c>
      <c r="E915" s="28"/>
      <c r="F915" s="31">
        <v>42</v>
      </c>
      <c r="G915" s="31" t="s">
        <v>30</v>
      </c>
      <c r="H915" s="31" t="s">
        <v>1759</v>
      </c>
      <c r="I915" s="31" t="s">
        <v>1760</v>
      </c>
      <c r="J915" s="31">
        <v>19266217</v>
      </c>
      <c r="K915" s="28"/>
      <c r="L915" s="28"/>
      <c r="M915" s="31" t="s">
        <v>67</v>
      </c>
      <c r="N915" s="31" t="s">
        <v>66</v>
      </c>
      <c r="O915" s="31" t="s">
        <v>1</v>
      </c>
      <c r="P915" s="31" t="s">
        <v>28</v>
      </c>
      <c r="Q915" s="3">
        <v>76924.100000000006</v>
      </c>
      <c r="R915" s="3">
        <v>10849661.49</v>
      </c>
      <c r="S915" s="3">
        <v>334191347.75</v>
      </c>
    </row>
    <row r="916" spans="1:19" ht="10.95" customHeight="1" x14ac:dyDescent="0.3">
      <c r="A916" s="30">
        <v>45131</v>
      </c>
      <c r="B916" s="98"/>
      <c r="C916" s="99"/>
      <c r="D916" s="36">
        <v>45108</v>
      </c>
      <c r="E916" s="28"/>
      <c r="F916" s="31">
        <v>42</v>
      </c>
      <c r="G916" s="31" t="s">
        <v>30</v>
      </c>
      <c r="H916" s="31" t="s">
        <v>1759</v>
      </c>
      <c r="I916" s="31" t="s">
        <v>1761</v>
      </c>
      <c r="J916" s="31">
        <v>19266236</v>
      </c>
      <c r="K916" s="28"/>
      <c r="L916" s="28"/>
      <c r="M916" s="31" t="s">
        <v>67</v>
      </c>
      <c r="N916" s="31" t="s">
        <v>68</v>
      </c>
      <c r="O916" s="31" t="s">
        <v>1</v>
      </c>
      <c r="P916" s="31" t="s">
        <v>28</v>
      </c>
      <c r="Q916" s="3">
        <v>13168.5</v>
      </c>
      <c r="R916" s="3">
        <v>1857334.27</v>
      </c>
      <c r="S916" s="3">
        <v>336048682.01999998</v>
      </c>
    </row>
    <row r="917" spans="1:19" ht="10.95" customHeight="1" x14ac:dyDescent="0.3">
      <c r="A917" s="30">
        <v>45131</v>
      </c>
      <c r="B917" s="98"/>
      <c r="C917" s="99"/>
      <c r="D917" s="36">
        <v>45108</v>
      </c>
      <c r="E917" s="28"/>
      <c r="F917" s="31">
        <v>42</v>
      </c>
      <c r="G917" s="31" t="s">
        <v>32</v>
      </c>
      <c r="H917" s="31" t="s">
        <v>1755</v>
      </c>
      <c r="I917" s="31" t="s">
        <v>1762</v>
      </c>
      <c r="J917" s="31">
        <v>19266253</v>
      </c>
      <c r="K917" s="28"/>
      <c r="L917" s="28"/>
      <c r="M917" s="31" t="s">
        <v>6</v>
      </c>
      <c r="N917" s="31" t="s">
        <v>66</v>
      </c>
      <c r="O917" s="31" t="s">
        <v>1</v>
      </c>
      <c r="P917" s="31" t="s">
        <v>31</v>
      </c>
      <c r="Q917" s="31">
        <v>-704.2</v>
      </c>
      <c r="R917" s="3">
        <v>-99322.99</v>
      </c>
      <c r="S917" s="3">
        <v>335949359.02999997</v>
      </c>
    </row>
    <row r="918" spans="1:19" ht="10.95" customHeight="1" x14ac:dyDescent="0.3">
      <c r="A918" s="30">
        <v>45132</v>
      </c>
      <c r="B918" s="98"/>
      <c r="C918" s="99"/>
      <c r="D918" s="36">
        <v>45108</v>
      </c>
      <c r="E918" s="28"/>
      <c r="F918" s="31">
        <v>42</v>
      </c>
      <c r="G918" s="31" t="s">
        <v>30</v>
      </c>
      <c r="H918" s="31" t="s">
        <v>1752</v>
      </c>
      <c r="I918" s="31" t="s">
        <v>1763</v>
      </c>
      <c r="J918" s="31">
        <v>19266205</v>
      </c>
      <c r="K918" s="28"/>
      <c r="L918" s="28"/>
      <c r="M918" s="31" t="s">
        <v>1109</v>
      </c>
      <c r="N918" s="31" t="s">
        <v>66</v>
      </c>
      <c r="O918" s="31" t="s">
        <v>1</v>
      </c>
      <c r="P918" s="31" t="s">
        <v>28</v>
      </c>
      <c r="Q918" s="3">
        <v>11356.99</v>
      </c>
      <c r="R918" s="3">
        <v>1604094.63</v>
      </c>
      <c r="S918" s="3">
        <v>337553453.66000003</v>
      </c>
    </row>
    <row r="919" spans="1:19" ht="10.95" customHeight="1" x14ac:dyDescent="0.3">
      <c r="A919" s="30">
        <v>45132</v>
      </c>
      <c r="B919" s="98"/>
      <c r="C919" s="99"/>
      <c r="D919" s="36">
        <v>45108</v>
      </c>
      <c r="E919" s="28"/>
      <c r="F919" s="31">
        <v>42</v>
      </c>
      <c r="G919" s="31" t="s">
        <v>30</v>
      </c>
      <c r="H919" s="31" t="s">
        <v>1752</v>
      </c>
      <c r="I919" s="31" t="s">
        <v>1764</v>
      </c>
      <c r="J919" s="31">
        <v>19266213</v>
      </c>
      <c r="K919" s="28"/>
      <c r="L919" s="28"/>
      <c r="M919" s="31" t="s">
        <v>478</v>
      </c>
      <c r="N919" s="31" t="s">
        <v>66</v>
      </c>
      <c r="O919" s="31" t="s">
        <v>1</v>
      </c>
      <c r="P919" s="31" t="s">
        <v>28</v>
      </c>
      <c r="Q919" s="3">
        <v>27792.39</v>
      </c>
      <c r="R919" s="3">
        <v>3925478.81</v>
      </c>
      <c r="S919" s="3">
        <v>341478932.47000003</v>
      </c>
    </row>
    <row r="920" spans="1:19" ht="10.95" customHeight="1" x14ac:dyDescent="0.3">
      <c r="A920" s="30">
        <v>45132</v>
      </c>
      <c r="B920" s="98"/>
      <c r="C920" s="99"/>
      <c r="D920" s="36">
        <v>45108</v>
      </c>
      <c r="E920" s="28"/>
      <c r="F920" s="31">
        <v>42</v>
      </c>
      <c r="G920" s="31" t="s">
        <v>30</v>
      </c>
      <c r="H920" s="31" t="s">
        <v>1765</v>
      </c>
      <c r="I920" s="31" t="s">
        <v>1766</v>
      </c>
      <c r="J920" s="31">
        <v>19266175</v>
      </c>
      <c r="K920" s="28"/>
      <c r="L920" s="28"/>
      <c r="M920" s="31" t="s">
        <v>331</v>
      </c>
      <c r="N920" s="31" t="s">
        <v>66</v>
      </c>
      <c r="O920" s="31" t="s">
        <v>1</v>
      </c>
      <c r="P920" s="31" t="s">
        <v>28</v>
      </c>
      <c r="Q920" s="31">
        <v>84.93</v>
      </c>
      <c r="R920" s="3">
        <v>11995.76</v>
      </c>
      <c r="S920" s="3">
        <v>341490928.23000002</v>
      </c>
    </row>
    <row r="921" spans="1:19" ht="10.95" customHeight="1" x14ac:dyDescent="0.3">
      <c r="A921" s="30">
        <v>45132</v>
      </c>
      <c r="B921" s="98"/>
      <c r="C921" s="99"/>
      <c r="D921" s="36">
        <v>45108</v>
      </c>
      <c r="E921" s="28"/>
      <c r="F921" s="31">
        <v>42</v>
      </c>
      <c r="G921" s="31" t="s">
        <v>30</v>
      </c>
      <c r="H921" s="31" t="s">
        <v>1765</v>
      </c>
      <c r="I921" s="31" t="s">
        <v>1767</v>
      </c>
      <c r="J921" s="31">
        <v>19266177</v>
      </c>
      <c r="K921" s="28"/>
      <c r="L921" s="28"/>
      <c r="M921" s="31" t="s">
        <v>331</v>
      </c>
      <c r="N921" s="31" t="s">
        <v>66</v>
      </c>
      <c r="O921" s="31" t="s">
        <v>1</v>
      </c>
      <c r="P921" s="31" t="s">
        <v>28</v>
      </c>
      <c r="Q921" s="31">
        <v>171.99</v>
      </c>
      <c r="R921" s="3">
        <v>24292.37</v>
      </c>
      <c r="S921" s="3">
        <v>341515220.60000002</v>
      </c>
    </row>
    <row r="922" spans="1:19" ht="10.95" customHeight="1" x14ac:dyDescent="0.3">
      <c r="A922" s="30">
        <v>45132</v>
      </c>
      <c r="B922" s="98"/>
      <c r="C922" s="99"/>
      <c r="D922" s="36">
        <v>45108</v>
      </c>
      <c r="E922" s="28"/>
      <c r="F922" s="31">
        <v>42</v>
      </c>
      <c r="G922" s="31" t="s">
        <v>30</v>
      </c>
      <c r="H922" s="31" t="s">
        <v>1765</v>
      </c>
      <c r="I922" s="31" t="s">
        <v>1768</v>
      </c>
      <c r="J922" s="31">
        <v>19266201</v>
      </c>
      <c r="K922" s="28"/>
      <c r="L922" s="28"/>
      <c r="M922" s="31" t="s">
        <v>692</v>
      </c>
      <c r="N922" s="31" t="s">
        <v>66</v>
      </c>
      <c r="O922" s="31" t="s">
        <v>1</v>
      </c>
      <c r="P922" s="31" t="s">
        <v>28</v>
      </c>
      <c r="Q922" s="3">
        <v>6251.39</v>
      </c>
      <c r="R922" s="3">
        <v>882964.69</v>
      </c>
      <c r="S922" s="3">
        <v>342398185.29000002</v>
      </c>
    </row>
    <row r="923" spans="1:19" ht="10.95" customHeight="1" x14ac:dyDescent="0.3">
      <c r="A923" s="30">
        <v>45132</v>
      </c>
      <c r="B923" s="98"/>
      <c r="C923" s="99"/>
      <c r="D923" s="36">
        <v>45108</v>
      </c>
      <c r="E923" s="28"/>
      <c r="F923" s="31">
        <v>42</v>
      </c>
      <c r="G923" s="31" t="s">
        <v>30</v>
      </c>
      <c r="H923" s="31" t="s">
        <v>1765</v>
      </c>
      <c r="I923" s="31" t="s">
        <v>1769</v>
      </c>
      <c r="J923" s="31">
        <v>19266233</v>
      </c>
      <c r="K923" s="28"/>
      <c r="L923" s="28"/>
      <c r="M923" s="31" t="s">
        <v>692</v>
      </c>
      <c r="N923" s="31" t="s">
        <v>68</v>
      </c>
      <c r="O923" s="31" t="s">
        <v>1</v>
      </c>
      <c r="P923" s="31" t="s">
        <v>28</v>
      </c>
      <c r="Q923" s="3">
        <v>1544.4</v>
      </c>
      <c r="R923" s="3">
        <v>218135.59</v>
      </c>
      <c r="S923" s="3">
        <v>342616320.88</v>
      </c>
    </row>
    <row r="924" spans="1:19" ht="10.95" customHeight="1" x14ac:dyDescent="0.3">
      <c r="A924" s="30">
        <v>45132</v>
      </c>
      <c r="B924" s="98"/>
      <c r="C924" s="99"/>
      <c r="D924" s="36">
        <v>45108</v>
      </c>
      <c r="E924" s="28"/>
      <c r="F924" s="31">
        <v>42</v>
      </c>
      <c r="G924" s="31" t="s">
        <v>32</v>
      </c>
      <c r="H924" s="31" t="s">
        <v>1770</v>
      </c>
      <c r="I924" s="31" t="s">
        <v>1771</v>
      </c>
      <c r="J924" s="31">
        <v>19266259</v>
      </c>
      <c r="K924" s="28"/>
      <c r="L924" s="28"/>
      <c r="M924" s="31" t="s">
        <v>22</v>
      </c>
      <c r="N924" s="31" t="s">
        <v>66</v>
      </c>
      <c r="O924" s="31" t="s">
        <v>1</v>
      </c>
      <c r="P924" s="31" t="s">
        <v>31</v>
      </c>
      <c r="Q924" s="3">
        <v>-3099.38</v>
      </c>
      <c r="R924" s="3">
        <v>-437765.54</v>
      </c>
      <c r="S924" s="3">
        <v>342178555.33999997</v>
      </c>
    </row>
    <row r="925" spans="1:19" ht="10.95" customHeight="1" x14ac:dyDescent="0.3">
      <c r="A925" s="30">
        <v>45132</v>
      </c>
      <c r="B925" s="98"/>
      <c r="C925" s="99"/>
      <c r="D925" s="36">
        <v>45108</v>
      </c>
      <c r="E925" s="28"/>
      <c r="F925" s="31">
        <v>42</v>
      </c>
      <c r="G925" s="31" t="s">
        <v>30</v>
      </c>
      <c r="H925" s="31" t="s">
        <v>1755</v>
      </c>
      <c r="I925" s="31" t="s">
        <v>1772</v>
      </c>
      <c r="J925" s="31">
        <v>19266197</v>
      </c>
      <c r="K925" s="28"/>
      <c r="L925" s="28"/>
      <c r="M925" s="31" t="s">
        <v>67</v>
      </c>
      <c r="N925" s="31" t="s">
        <v>66</v>
      </c>
      <c r="O925" s="31" t="s">
        <v>1</v>
      </c>
      <c r="P925" s="31" t="s">
        <v>28</v>
      </c>
      <c r="Q925" s="3">
        <v>4913.8</v>
      </c>
      <c r="R925" s="3">
        <v>694039.55</v>
      </c>
      <c r="S925" s="3">
        <v>342872594.88999999</v>
      </c>
    </row>
    <row r="926" spans="1:19" ht="10.95" customHeight="1" x14ac:dyDescent="0.3">
      <c r="A926" s="30">
        <v>45132</v>
      </c>
      <c r="B926" s="98"/>
      <c r="C926" s="99"/>
      <c r="D926" s="36">
        <v>45108</v>
      </c>
      <c r="E926" s="28"/>
      <c r="F926" s="31">
        <v>42</v>
      </c>
      <c r="G926" s="31" t="s">
        <v>32</v>
      </c>
      <c r="H926" s="31" t="s">
        <v>1740</v>
      </c>
      <c r="I926" s="31" t="s">
        <v>1773</v>
      </c>
      <c r="J926" s="31">
        <v>19266247</v>
      </c>
      <c r="K926" s="28"/>
      <c r="L926" s="28"/>
      <c r="M926" s="31" t="s">
        <v>75</v>
      </c>
      <c r="N926" s="31" t="s">
        <v>66</v>
      </c>
      <c r="O926" s="31" t="s">
        <v>1</v>
      </c>
      <c r="P926" s="31" t="s">
        <v>31</v>
      </c>
      <c r="Q926" s="31">
        <v>-19.649999999999999</v>
      </c>
      <c r="R926" s="3">
        <v>-2775.42</v>
      </c>
      <c r="S926" s="3">
        <v>342869819.47000003</v>
      </c>
    </row>
    <row r="927" spans="1:19" ht="10.95" customHeight="1" x14ac:dyDescent="0.3">
      <c r="A927" s="30">
        <v>45132</v>
      </c>
      <c r="B927" s="98"/>
      <c r="C927" s="99"/>
      <c r="D927" s="36">
        <v>45108</v>
      </c>
      <c r="E927" s="28"/>
      <c r="F927" s="31">
        <v>42</v>
      </c>
      <c r="G927" s="31" t="s">
        <v>32</v>
      </c>
      <c r="H927" s="31" t="s">
        <v>1740</v>
      </c>
      <c r="I927" s="31" t="s">
        <v>1774</v>
      </c>
      <c r="J927" s="31">
        <v>19266251</v>
      </c>
      <c r="K927" s="28"/>
      <c r="L927" s="28"/>
      <c r="M927" s="31" t="s">
        <v>7</v>
      </c>
      <c r="N927" s="31" t="s">
        <v>66</v>
      </c>
      <c r="O927" s="31" t="s">
        <v>1</v>
      </c>
      <c r="P927" s="31" t="s">
        <v>31</v>
      </c>
      <c r="Q927" s="31">
        <v>-685.85</v>
      </c>
      <c r="R927" s="3">
        <v>-96871.47</v>
      </c>
      <c r="S927" s="3">
        <v>342772948</v>
      </c>
    </row>
    <row r="928" spans="1:19" ht="10.95" customHeight="1" x14ac:dyDescent="0.3">
      <c r="A928" s="30">
        <v>45132</v>
      </c>
      <c r="B928" s="98"/>
      <c r="C928" s="99"/>
      <c r="D928" s="36">
        <v>45108</v>
      </c>
      <c r="E928" s="28"/>
      <c r="F928" s="31">
        <v>42</v>
      </c>
      <c r="G928" s="31" t="s">
        <v>32</v>
      </c>
      <c r="H928" s="31" t="s">
        <v>1740</v>
      </c>
      <c r="I928" s="31" t="s">
        <v>1775</v>
      </c>
      <c r="J928" s="31">
        <v>19266283</v>
      </c>
      <c r="K928" s="28"/>
      <c r="L928" s="28"/>
      <c r="M928" s="31" t="s">
        <v>67</v>
      </c>
      <c r="N928" s="31" t="s">
        <v>68</v>
      </c>
      <c r="O928" s="31" t="s">
        <v>1</v>
      </c>
      <c r="P928" s="31" t="s">
        <v>31</v>
      </c>
      <c r="Q928" s="3">
        <v>-4913.8</v>
      </c>
      <c r="R928" s="3">
        <v>-694039.55</v>
      </c>
      <c r="S928" s="3">
        <v>342078908.44999999</v>
      </c>
    </row>
    <row r="929" spans="1:19" ht="10.95" customHeight="1" x14ac:dyDescent="0.3">
      <c r="A929" s="30">
        <v>45132</v>
      </c>
      <c r="B929" s="98"/>
      <c r="C929" s="99"/>
      <c r="D929" s="36">
        <v>45108</v>
      </c>
      <c r="E929" s="28"/>
      <c r="F929" s="31">
        <v>42</v>
      </c>
      <c r="G929" s="31" t="s">
        <v>32</v>
      </c>
      <c r="H929" s="31" t="s">
        <v>1776</v>
      </c>
      <c r="I929" s="31" t="s">
        <v>1777</v>
      </c>
      <c r="J929" s="31">
        <v>19266254</v>
      </c>
      <c r="K929" s="28"/>
      <c r="L929" s="28"/>
      <c r="M929" s="31" t="s">
        <v>17</v>
      </c>
      <c r="N929" s="31" t="s">
        <v>66</v>
      </c>
      <c r="O929" s="31" t="s">
        <v>1</v>
      </c>
      <c r="P929" s="31" t="s">
        <v>31</v>
      </c>
      <c r="Q929" s="3">
        <v>-1073.3</v>
      </c>
      <c r="R929" s="3">
        <v>-151596.04999999999</v>
      </c>
      <c r="S929" s="3">
        <v>341927312.39999998</v>
      </c>
    </row>
    <row r="930" spans="1:19" ht="10.95" customHeight="1" x14ac:dyDescent="0.3">
      <c r="A930" s="30">
        <v>45132</v>
      </c>
      <c r="B930" s="98"/>
      <c r="C930" s="99"/>
      <c r="D930" s="36">
        <v>45108</v>
      </c>
      <c r="E930" s="28"/>
      <c r="F930" s="31">
        <v>42</v>
      </c>
      <c r="G930" s="31" t="s">
        <v>30</v>
      </c>
      <c r="H930" s="31" t="s">
        <v>1765</v>
      </c>
      <c r="I930" s="31" t="s">
        <v>1778</v>
      </c>
      <c r="J930" s="31">
        <v>19266235</v>
      </c>
      <c r="K930" s="28"/>
      <c r="L930" s="28"/>
      <c r="M930" s="31" t="s">
        <v>22</v>
      </c>
      <c r="N930" s="31" t="s">
        <v>68</v>
      </c>
      <c r="O930" s="31" t="s">
        <v>1</v>
      </c>
      <c r="P930" s="31" t="s">
        <v>28</v>
      </c>
      <c r="Q930" s="3">
        <v>3991.38</v>
      </c>
      <c r="R930" s="3">
        <v>563754.23999999999</v>
      </c>
      <c r="S930" s="3">
        <v>342491066.63999999</v>
      </c>
    </row>
    <row r="931" spans="1:19" ht="10.95" customHeight="1" x14ac:dyDescent="0.3">
      <c r="A931" s="30">
        <v>45133</v>
      </c>
      <c r="B931" s="98"/>
      <c r="C931" s="99"/>
      <c r="D931" s="36">
        <v>45108</v>
      </c>
      <c r="E931" s="28"/>
      <c r="F931" s="31">
        <v>42</v>
      </c>
      <c r="G931" s="31" t="s">
        <v>32</v>
      </c>
      <c r="H931" s="31" t="s">
        <v>1770</v>
      </c>
      <c r="I931" s="31" t="s">
        <v>1779</v>
      </c>
      <c r="J931" s="31">
        <v>19266267</v>
      </c>
      <c r="K931" s="28"/>
      <c r="L931" s="28"/>
      <c r="M931" s="31" t="s">
        <v>744</v>
      </c>
      <c r="N931" s="31" t="s">
        <v>66</v>
      </c>
      <c r="O931" s="31" t="s">
        <v>1</v>
      </c>
      <c r="P931" s="31" t="s">
        <v>31</v>
      </c>
      <c r="Q931" s="3">
        <v>-15184.65</v>
      </c>
      <c r="R931" s="3">
        <v>-2144724.58</v>
      </c>
      <c r="S931" s="3">
        <v>340346342.06</v>
      </c>
    </row>
    <row r="932" spans="1:19" ht="10.95" customHeight="1" x14ac:dyDescent="0.3">
      <c r="A932" s="30">
        <v>45133</v>
      </c>
      <c r="B932" s="98"/>
      <c r="C932" s="99"/>
      <c r="D932" s="36">
        <v>45108</v>
      </c>
      <c r="E932" s="28"/>
      <c r="F932" s="31">
        <v>42</v>
      </c>
      <c r="G932" s="31" t="s">
        <v>30</v>
      </c>
      <c r="H932" s="31" t="s">
        <v>1780</v>
      </c>
      <c r="I932" s="31" t="s">
        <v>1781</v>
      </c>
      <c r="J932" s="31">
        <v>19266215</v>
      </c>
      <c r="K932" s="28"/>
      <c r="L932" s="28"/>
      <c r="M932" s="31" t="s">
        <v>744</v>
      </c>
      <c r="N932" s="31" t="s">
        <v>66</v>
      </c>
      <c r="O932" s="31" t="s">
        <v>1</v>
      </c>
      <c r="P932" s="31" t="s">
        <v>28</v>
      </c>
      <c r="Q932" s="3">
        <v>40282.199999999997</v>
      </c>
      <c r="R932" s="3">
        <v>5689576.2699999996</v>
      </c>
      <c r="S932" s="3">
        <v>346035918.32999998</v>
      </c>
    </row>
    <row r="933" spans="1:19" ht="10.95" customHeight="1" x14ac:dyDescent="0.3">
      <c r="A933" s="30">
        <v>45134</v>
      </c>
      <c r="B933" s="98"/>
      <c r="C933" s="99"/>
      <c r="D933" s="36">
        <v>45108</v>
      </c>
      <c r="E933" s="28"/>
      <c r="F933" s="31">
        <v>42</v>
      </c>
      <c r="G933" s="31" t="s">
        <v>32</v>
      </c>
      <c r="H933" s="31" t="s">
        <v>1782</v>
      </c>
      <c r="I933" s="31" t="s">
        <v>1783</v>
      </c>
      <c r="J933" s="31">
        <v>19266282</v>
      </c>
      <c r="K933" s="28"/>
      <c r="L933" s="28"/>
      <c r="M933" s="31" t="s">
        <v>6</v>
      </c>
      <c r="N933" s="31" t="s">
        <v>65</v>
      </c>
      <c r="O933" s="31" t="s">
        <v>1</v>
      </c>
      <c r="P933" s="31" t="s">
        <v>31</v>
      </c>
      <c r="Q933" s="31">
        <v>-21.43</v>
      </c>
      <c r="R933" s="3">
        <v>-2993.02</v>
      </c>
      <c r="S933" s="3">
        <v>346032925.31</v>
      </c>
    </row>
    <row r="934" spans="1:19" ht="10.95" customHeight="1" x14ac:dyDescent="0.3">
      <c r="A934" s="30">
        <v>45134</v>
      </c>
      <c r="B934" s="98"/>
      <c r="C934" s="99"/>
      <c r="D934" s="36">
        <v>45108</v>
      </c>
      <c r="E934" s="28"/>
      <c r="F934" s="31">
        <v>42</v>
      </c>
      <c r="G934" s="31" t="s">
        <v>32</v>
      </c>
      <c r="H934" s="31" t="s">
        <v>1784</v>
      </c>
      <c r="I934" s="31" t="s">
        <v>1785</v>
      </c>
      <c r="J934" s="31">
        <v>19266250</v>
      </c>
      <c r="K934" s="28"/>
      <c r="L934" s="28"/>
      <c r="M934" s="28"/>
      <c r="N934" s="31" t="s">
        <v>66</v>
      </c>
      <c r="O934" s="31" t="s">
        <v>1</v>
      </c>
      <c r="P934" s="31" t="s">
        <v>31</v>
      </c>
      <c r="Q934" s="31">
        <v>-578.04999999999995</v>
      </c>
      <c r="R934" s="3">
        <v>-81645.48</v>
      </c>
      <c r="S934" s="3">
        <v>345951279.82999998</v>
      </c>
    </row>
    <row r="935" spans="1:19" ht="10.95" customHeight="1" x14ac:dyDescent="0.3">
      <c r="A935" s="30">
        <v>45134</v>
      </c>
      <c r="B935" s="98"/>
      <c r="C935" s="99"/>
      <c r="D935" s="36">
        <v>45108</v>
      </c>
      <c r="E935" s="28"/>
      <c r="F935" s="31">
        <v>42</v>
      </c>
      <c r="G935" s="31" t="s">
        <v>30</v>
      </c>
      <c r="H935" s="31" t="s">
        <v>1786</v>
      </c>
      <c r="I935" s="31" t="s">
        <v>1787</v>
      </c>
      <c r="J935" s="31">
        <v>19266191</v>
      </c>
      <c r="K935" s="28"/>
      <c r="L935" s="28"/>
      <c r="M935" s="31" t="s">
        <v>71</v>
      </c>
      <c r="N935" s="31" t="s">
        <v>66</v>
      </c>
      <c r="O935" s="31" t="s">
        <v>1</v>
      </c>
      <c r="P935" s="31" t="s">
        <v>28</v>
      </c>
      <c r="Q935" s="3">
        <v>3171.56</v>
      </c>
      <c r="R935" s="3">
        <v>447960.45</v>
      </c>
      <c r="S935" s="3">
        <v>346399240.27999997</v>
      </c>
    </row>
    <row r="936" spans="1:19" ht="10.95" customHeight="1" x14ac:dyDescent="0.3">
      <c r="A936" s="30">
        <v>45134</v>
      </c>
      <c r="B936" s="98"/>
      <c r="C936" s="99"/>
      <c r="D936" s="36">
        <v>45108</v>
      </c>
      <c r="E936" s="28"/>
      <c r="F936" s="31">
        <v>42</v>
      </c>
      <c r="G936" s="31" t="s">
        <v>30</v>
      </c>
      <c r="H936" s="31" t="s">
        <v>1786</v>
      </c>
      <c r="I936" s="31" t="s">
        <v>1788</v>
      </c>
      <c r="J936" s="31">
        <v>19266192</v>
      </c>
      <c r="K936" s="28"/>
      <c r="L936" s="28"/>
      <c r="M936" s="31" t="s">
        <v>1186</v>
      </c>
      <c r="N936" s="31" t="s">
        <v>66</v>
      </c>
      <c r="O936" s="31" t="s">
        <v>1</v>
      </c>
      <c r="P936" s="31" t="s">
        <v>28</v>
      </c>
      <c r="Q936" s="3">
        <v>3263.56</v>
      </c>
      <c r="R936" s="3">
        <v>460954.8</v>
      </c>
      <c r="S936" s="3">
        <v>346860195.07999998</v>
      </c>
    </row>
    <row r="937" spans="1:19" ht="10.95" customHeight="1" x14ac:dyDescent="0.3">
      <c r="A937" s="30">
        <v>45134</v>
      </c>
      <c r="B937" s="98"/>
      <c r="C937" s="99"/>
      <c r="D937" s="36">
        <v>45108</v>
      </c>
      <c r="E937" s="28"/>
      <c r="F937" s="31">
        <v>42</v>
      </c>
      <c r="G937" s="31" t="s">
        <v>30</v>
      </c>
      <c r="H937" s="31" t="s">
        <v>1786</v>
      </c>
      <c r="I937" s="31" t="s">
        <v>1789</v>
      </c>
      <c r="J937" s="31">
        <v>19266193</v>
      </c>
      <c r="K937" s="28"/>
      <c r="L937" s="28"/>
      <c r="M937" s="31" t="s">
        <v>73</v>
      </c>
      <c r="N937" s="31" t="s">
        <v>66</v>
      </c>
      <c r="O937" s="31" t="s">
        <v>1</v>
      </c>
      <c r="P937" s="31" t="s">
        <v>28</v>
      </c>
      <c r="Q937" s="3">
        <v>3312.12</v>
      </c>
      <c r="R937" s="3">
        <v>467813.56</v>
      </c>
      <c r="S937" s="3">
        <v>347328008.63999999</v>
      </c>
    </row>
    <row r="938" spans="1:19" ht="10.95" customHeight="1" x14ac:dyDescent="0.3">
      <c r="A938" s="30">
        <v>45134</v>
      </c>
      <c r="B938" s="98"/>
      <c r="C938" s="99"/>
      <c r="D938" s="36">
        <v>45108</v>
      </c>
      <c r="E938" s="28"/>
      <c r="F938" s="31">
        <v>42</v>
      </c>
      <c r="G938" s="31" t="s">
        <v>30</v>
      </c>
      <c r="H938" s="31" t="s">
        <v>1786</v>
      </c>
      <c r="I938" s="31" t="s">
        <v>1790</v>
      </c>
      <c r="J938" s="31">
        <v>19266198</v>
      </c>
      <c r="K938" s="28"/>
      <c r="L938" s="28"/>
      <c r="M938" s="31" t="s">
        <v>135</v>
      </c>
      <c r="N938" s="31" t="s">
        <v>66</v>
      </c>
      <c r="O938" s="31" t="s">
        <v>1</v>
      </c>
      <c r="P938" s="31" t="s">
        <v>28</v>
      </c>
      <c r="Q938" s="3">
        <v>5608.75</v>
      </c>
      <c r="R938" s="3">
        <v>792196.33</v>
      </c>
      <c r="S938" s="3">
        <v>348120204.97000003</v>
      </c>
    </row>
    <row r="939" spans="1:19" ht="10.95" customHeight="1" x14ac:dyDescent="0.3">
      <c r="A939" s="30">
        <v>45134</v>
      </c>
      <c r="B939" s="98"/>
      <c r="C939" s="99"/>
      <c r="D939" s="36">
        <v>45108</v>
      </c>
      <c r="E939" s="28"/>
      <c r="F939" s="31">
        <v>42</v>
      </c>
      <c r="G939" s="31" t="s">
        <v>30</v>
      </c>
      <c r="H939" s="31" t="s">
        <v>1786</v>
      </c>
      <c r="I939" s="31" t="s">
        <v>1791</v>
      </c>
      <c r="J939" s="31">
        <v>19266199</v>
      </c>
      <c r="K939" s="28"/>
      <c r="L939" s="28"/>
      <c r="M939" s="31" t="s">
        <v>56</v>
      </c>
      <c r="N939" s="31" t="s">
        <v>66</v>
      </c>
      <c r="O939" s="31" t="s">
        <v>1</v>
      </c>
      <c r="P939" s="31" t="s">
        <v>28</v>
      </c>
      <c r="Q939" s="3">
        <v>5919.15</v>
      </c>
      <c r="R939" s="3">
        <v>836038.14</v>
      </c>
      <c r="S939" s="3">
        <v>348956243.11000001</v>
      </c>
    </row>
    <row r="940" spans="1:19" ht="10.95" customHeight="1" x14ac:dyDescent="0.3">
      <c r="A940" s="30">
        <v>45134</v>
      </c>
      <c r="B940" s="98"/>
      <c r="C940" s="99"/>
      <c r="D940" s="36">
        <v>45108</v>
      </c>
      <c r="E940" s="28"/>
      <c r="F940" s="31">
        <v>42</v>
      </c>
      <c r="G940" s="31" t="s">
        <v>30</v>
      </c>
      <c r="H940" s="31" t="s">
        <v>1786</v>
      </c>
      <c r="I940" s="31" t="s">
        <v>1792</v>
      </c>
      <c r="J940" s="31">
        <v>19266203</v>
      </c>
      <c r="K940" s="28"/>
      <c r="L940" s="28"/>
      <c r="M940" s="31" t="s">
        <v>12</v>
      </c>
      <c r="N940" s="31" t="s">
        <v>66</v>
      </c>
      <c r="O940" s="31" t="s">
        <v>1</v>
      </c>
      <c r="P940" s="31" t="s">
        <v>28</v>
      </c>
      <c r="Q940" s="3">
        <v>7721.38</v>
      </c>
      <c r="R940" s="3">
        <v>1090590.3999999999</v>
      </c>
      <c r="S940" s="3">
        <v>350046833.50999999</v>
      </c>
    </row>
    <row r="941" spans="1:19" ht="10.95" customHeight="1" x14ac:dyDescent="0.3">
      <c r="A941" s="30">
        <v>45134</v>
      </c>
      <c r="B941" s="98"/>
      <c r="C941" s="99"/>
      <c r="D941" s="36">
        <v>45108</v>
      </c>
      <c r="E941" s="28"/>
      <c r="F941" s="31">
        <v>42</v>
      </c>
      <c r="G941" s="31" t="s">
        <v>30</v>
      </c>
      <c r="H941" s="31" t="s">
        <v>1793</v>
      </c>
      <c r="I941" s="31" t="s">
        <v>1794</v>
      </c>
      <c r="J941" s="31">
        <v>19266186</v>
      </c>
      <c r="K941" s="28"/>
      <c r="L941" s="28"/>
      <c r="M941" s="31" t="s">
        <v>71</v>
      </c>
      <c r="N941" s="31" t="s">
        <v>66</v>
      </c>
      <c r="O941" s="31" t="s">
        <v>1</v>
      </c>
      <c r="P941" s="31" t="s">
        <v>28</v>
      </c>
      <c r="Q941" s="3">
        <v>1416.66</v>
      </c>
      <c r="R941" s="3">
        <v>200093.22</v>
      </c>
      <c r="S941" s="3">
        <v>350246926.73000002</v>
      </c>
    </row>
    <row r="942" spans="1:19" ht="10.95" customHeight="1" x14ac:dyDescent="0.3">
      <c r="A942" s="30">
        <v>45134</v>
      </c>
      <c r="B942" s="98"/>
      <c r="C942" s="99"/>
      <c r="D942" s="36">
        <v>45108</v>
      </c>
      <c r="E942" s="28"/>
      <c r="F942" s="31">
        <v>42</v>
      </c>
      <c r="G942" s="31" t="s">
        <v>30</v>
      </c>
      <c r="H942" s="31" t="s">
        <v>1793</v>
      </c>
      <c r="I942" s="31" t="s">
        <v>1795</v>
      </c>
      <c r="J942" s="31">
        <v>19266207</v>
      </c>
      <c r="K942" s="28"/>
      <c r="L942" s="28"/>
      <c r="M942" s="31" t="s">
        <v>462</v>
      </c>
      <c r="N942" s="31" t="s">
        <v>66</v>
      </c>
      <c r="O942" s="31" t="s">
        <v>1</v>
      </c>
      <c r="P942" s="31" t="s">
        <v>28</v>
      </c>
      <c r="Q942" s="3">
        <v>14342.9</v>
      </c>
      <c r="R942" s="3">
        <v>2025833.33</v>
      </c>
      <c r="S942" s="3">
        <v>352272760.06</v>
      </c>
    </row>
    <row r="943" spans="1:19" ht="10.95" customHeight="1" x14ac:dyDescent="0.3">
      <c r="A943" s="30">
        <v>45134</v>
      </c>
      <c r="B943" s="98"/>
      <c r="C943" s="99"/>
      <c r="D943" s="36">
        <v>45108</v>
      </c>
      <c r="E943" s="28"/>
      <c r="F943" s="31">
        <v>42</v>
      </c>
      <c r="G943" s="31" t="s">
        <v>30</v>
      </c>
      <c r="H943" s="31" t="s">
        <v>1796</v>
      </c>
      <c r="I943" s="31" t="s">
        <v>1797</v>
      </c>
      <c r="J943" s="31">
        <v>19266212</v>
      </c>
      <c r="K943" s="28"/>
      <c r="L943" s="28"/>
      <c r="M943" s="31" t="s">
        <v>651</v>
      </c>
      <c r="N943" s="31" t="s">
        <v>66</v>
      </c>
      <c r="O943" s="31" t="s">
        <v>1</v>
      </c>
      <c r="P943" s="31" t="s">
        <v>28</v>
      </c>
      <c r="Q943" s="3">
        <v>22088.02</v>
      </c>
      <c r="R943" s="3">
        <v>3119776.84</v>
      </c>
      <c r="S943" s="3">
        <v>355392536.89999998</v>
      </c>
    </row>
    <row r="944" spans="1:19" ht="10.95" customHeight="1" x14ac:dyDescent="0.3">
      <c r="A944" s="30">
        <v>45134</v>
      </c>
      <c r="B944" s="98"/>
      <c r="C944" s="99"/>
      <c r="D944" s="36">
        <v>45108</v>
      </c>
      <c r="E944" s="28"/>
      <c r="F944" s="31">
        <v>42</v>
      </c>
      <c r="G944" s="31" t="s">
        <v>30</v>
      </c>
      <c r="H944" s="31" t="s">
        <v>1798</v>
      </c>
      <c r="I944" s="31" t="s">
        <v>1799</v>
      </c>
      <c r="J944" s="31">
        <v>19266187</v>
      </c>
      <c r="K944" s="28"/>
      <c r="L944" s="28"/>
      <c r="M944" s="31" t="s">
        <v>73</v>
      </c>
      <c r="N944" s="31" t="s">
        <v>66</v>
      </c>
      <c r="O944" s="31" t="s">
        <v>1</v>
      </c>
      <c r="P944" s="31" t="s">
        <v>28</v>
      </c>
      <c r="Q944" s="3">
        <v>1470.12</v>
      </c>
      <c r="R944" s="3">
        <v>207644.07</v>
      </c>
      <c r="S944" s="3">
        <v>355600180.97000003</v>
      </c>
    </row>
    <row r="945" spans="1:19" ht="10.95" customHeight="1" x14ac:dyDescent="0.3">
      <c r="A945" s="30">
        <v>45134</v>
      </c>
      <c r="B945" s="98"/>
      <c r="C945" s="99"/>
      <c r="D945" s="36">
        <v>45108</v>
      </c>
      <c r="E945" s="28"/>
      <c r="F945" s="31">
        <v>42</v>
      </c>
      <c r="G945" s="31" t="s">
        <v>30</v>
      </c>
      <c r="H945" s="31" t="s">
        <v>1798</v>
      </c>
      <c r="I945" s="31" t="s">
        <v>1800</v>
      </c>
      <c r="J945" s="31">
        <v>19266188</v>
      </c>
      <c r="K945" s="28"/>
      <c r="L945" s="28"/>
      <c r="M945" s="31" t="s">
        <v>2413</v>
      </c>
      <c r="N945" s="31" t="s">
        <v>66</v>
      </c>
      <c r="O945" s="31" t="s">
        <v>1</v>
      </c>
      <c r="P945" s="31" t="s">
        <v>28</v>
      </c>
      <c r="Q945" s="3">
        <v>1702.88</v>
      </c>
      <c r="R945" s="3">
        <v>240519.77</v>
      </c>
      <c r="S945" s="3">
        <v>355840700.74000001</v>
      </c>
    </row>
    <row r="946" spans="1:19" ht="10.95" customHeight="1" x14ac:dyDescent="0.3">
      <c r="A946" s="30">
        <v>45134</v>
      </c>
      <c r="B946" s="98"/>
      <c r="C946" s="99"/>
      <c r="D946" s="36">
        <v>45108</v>
      </c>
      <c r="E946" s="28"/>
      <c r="F946" s="31">
        <v>42</v>
      </c>
      <c r="G946" s="31" t="s">
        <v>30</v>
      </c>
      <c r="H946" s="31" t="s">
        <v>1798</v>
      </c>
      <c r="I946" s="31" t="s">
        <v>1801</v>
      </c>
      <c r="J946" s="31">
        <v>19266206</v>
      </c>
      <c r="K946" s="28"/>
      <c r="L946" s="28"/>
      <c r="M946" s="31" t="s">
        <v>72</v>
      </c>
      <c r="N946" s="31" t="s">
        <v>66</v>
      </c>
      <c r="O946" s="31" t="s">
        <v>1</v>
      </c>
      <c r="P946" s="31" t="s">
        <v>28</v>
      </c>
      <c r="Q946" s="3">
        <v>13385.56</v>
      </c>
      <c r="R946" s="3">
        <v>1890615.82</v>
      </c>
      <c r="S946" s="3">
        <v>357731316.56</v>
      </c>
    </row>
    <row r="947" spans="1:19" ht="10.95" customHeight="1" x14ac:dyDescent="0.3">
      <c r="A947" s="30">
        <v>45134</v>
      </c>
      <c r="B947" s="98"/>
      <c r="C947" s="99"/>
      <c r="D947" s="36">
        <v>45108</v>
      </c>
      <c r="E947" s="28"/>
      <c r="F947" s="31">
        <v>42</v>
      </c>
      <c r="G947" s="31" t="s">
        <v>30</v>
      </c>
      <c r="H947" s="31" t="s">
        <v>1798</v>
      </c>
      <c r="I947" s="31" t="s">
        <v>1802</v>
      </c>
      <c r="J947" s="31">
        <v>19266218</v>
      </c>
      <c r="K947" s="28"/>
      <c r="L947" s="28"/>
      <c r="M947" s="31" t="s">
        <v>76</v>
      </c>
      <c r="N947" s="31" t="s">
        <v>66</v>
      </c>
      <c r="O947" s="31" t="s">
        <v>1</v>
      </c>
      <c r="P947" s="31" t="s">
        <v>28</v>
      </c>
      <c r="Q947" s="3">
        <v>147266.49</v>
      </c>
      <c r="R947" s="3">
        <v>20800351.690000001</v>
      </c>
      <c r="S947" s="3">
        <v>378531668.25</v>
      </c>
    </row>
    <row r="948" spans="1:19" ht="10.95" customHeight="1" x14ac:dyDescent="0.3">
      <c r="A948" s="30">
        <v>45134</v>
      </c>
      <c r="B948" s="98"/>
      <c r="C948" s="99"/>
      <c r="D948" s="36">
        <v>45108</v>
      </c>
      <c r="E948" s="28"/>
      <c r="F948" s="31">
        <v>42</v>
      </c>
      <c r="G948" s="31" t="s">
        <v>30</v>
      </c>
      <c r="H948" s="31" t="s">
        <v>1786</v>
      </c>
      <c r="I948" s="31" t="s">
        <v>1803</v>
      </c>
      <c r="J948" s="31">
        <v>19266058</v>
      </c>
      <c r="K948" s="28"/>
      <c r="L948" s="28"/>
      <c r="M948" s="31" t="s">
        <v>56</v>
      </c>
      <c r="N948" s="31" t="s">
        <v>64</v>
      </c>
      <c r="O948" s="31" t="s">
        <v>1</v>
      </c>
      <c r="P948" s="31" t="s">
        <v>28</v>
      </c>
      <c r="Q948" s="3">
        <v>9546.8799999999992</v>
      </c>
      <c r="R948" s="3">
        <v>1348429.38</v>
      </c>
      <c r="S948" s="3">
        <v>379880097.63</v>
      </c>
    </row>
    <row r="949" spans="1:19" ht="10.95" customHeight="1" x14ac:dyDescent="0.3">
      <c r="A949" s="30">
        <v>45138</v>
      </c>
      <c r="B949" s="100">
        <v>45112</v>
      </c>
      <c r="C949" s="101"/>
      <c r="D949" s="36">
        <v>45108</v>
      </c>
      <c r="E949" s="31" t="s">
        <v>61</v>
      </c>
      <c r="F949" s="31" t="s">
        <v>60</v>
      </c>
      <c r="G949" s="31" t="s">
        <v>30</v>
      </c>
      <c r="H949" s="31" t="s">
        <v>1804</v>
      </c>
      <c r="I949" s="31" t="s">
        <v>2275</v>
      </c>
      <c r="J949" s="31">
        <v>19363986</v>
      </c>
      <c r="K949" s="31" t="s">
        <v>1805</v>
      </c>
      <c r="L949" s="31" t="s">
        <v>1806</v>
      </c>
      <c r="M949" s="31" t="s">
        <v>1807</v>
      </c>
      <c r="N949" s="31" t="s">
        <v>57</v>
      </c>
      <c r="O949" s="31" t="s">
        <v>1</v>
      </c>
      <c r="P949" s="31" t="s">
        <v>28</v>
      </c>
      <c r="Q949" s="3">
        <v>1722973.96</v>
      </c>
      <c r="R949" s="3">
        <v>240975379.02000001</v>
      </c>
      <c r="S949" s="3">
        <v>620855476.64999998</v>
      </c>
    </row>
    <row r="950" spans="1:19" ht="10.95" customHeight="1" x14ac:dyDescent="0.3">
      <c r="A950" s="30">
        <v>45138</v>
      </c>
      <c r="B950" s="100">
        <v>45112</v>
      </c>
      <c r="C950" s="101"/>
      <c r="D950" s="36">
        <v>45108</v>
      </c>
      <c r="E950" s="31" t="s">
        <v>61</v>
      </c>
      <c r="F950" s="31" t="s">
        <v>60</v>
      </c>
      <c r="G950" s="31" t="s">
        <v>30</v>
      </c>
      <c r="H950" s="31" t="s">
        <v>1804</v>
      </c>
      <c r="I950" s="31" t="s">
        <v>2275</v>
      </c>
      <c r="J950" s="31">
        <v>19363986</v>
      </c>
      <c r="K950" s="31" t="s">
        <v>1805</v>
      </c>
      <c r="L950" s="31" t="s">
        <v>1808</v>
      </c>
      <c r="M950" s="31" t="s">
        <v>1807</v>
      </c>
      <c r="N950" s="31" t="s">
        <v>57</v>
      </c>
      <c r="O950" s="31" t="s">
        <v>1</v>
      </c>
      <c r="P950" s="31" t="s">
        <v>28</v>
      </c>
      <c r="Q950" s="3">
        <v>1708272.11</v>
      </c>
      <c r="R950" s="3">
        <v>238919176.22</v>
      </c>
      <c r="S950" s="3">
        <v>859774652.87</v>
      </c>
    </row>
    <row r="951" spans="1:19" ht="10.95" customHeight="1" x14ac:dyDescent="0.3">
      <c r="A951" s="30">
        <v>45138</v>
      </c>
      <c r="B951" s="100">
        <v>45112</v>
      </c>
      <c r="C951" s="101"/>
      <c r="D951" s="36">
        <v>45108</v>
      </c>
      <c r="E951" s="31" t="s">
        <v>61</v>
      </c>
      <c r="F951" s="31" t="s">
        <v>60</v>
      </c>
      <c r="G951" s="31" t="s">
        <v>59</v>
      </c>
      <c r="H951" s="31" t="s">
        <v>2778</v>
      </c>
      <c r="I951" s="31" t="s">
        <v>2779</v>
      </c>
      <c r="J951" s="31">
        <v>21348601</v>
      </c>
      <c r="K951" s="31" t="s">
        <v>2080</v>
      </c>
      <c r="L951" s="31" t="s">
        <v>2081</v>
      </c>
      <c r="M951" s="28"/>
      <c r="N951" s="31" t="s">
        <v>57</v>
      </c>
      <c r="O951" s="31" t="s">
        <v>1</v>
      </c>
      <c r="P951" s="31" t="s">
        <v>28</v>
      </c>
      <c r="Q951" s="3">
        <v>18106.96</v>
      </c>
      <c r="R951" s="3">
        <v>2532441.96</v>
      </c>
      <c r="S951" s="3">
        <v>862307094.83000004</v>
      </c>
    </row>
    <row r="952" spans="1:19" ht="10.95" customHeight="1" x14ac:dyDescent="0.3">
      <c r="A952" s="30">
        <v>45138</v>
      </c>
      <c r="B952" s="100">
        <v>45112</v>
      </c>
      <c r="C952" s="101"/>
      <c r="D952" s="36">
        <v>45108</v>
      </c>
      <c r="E952" s="31" t="s">
        <v>61</v>
      </c>
      <c r="F952" s="31" t="s">
        <v>60</v>
      </c>
      <c r="G952" s="31" t="s">
        <v>59</v>
      </c>
      <c r="H952" s="31" t="s">
        <v>2778</v>
      </c>
      <c r="I952" s="31" t="s">
        <v>2779</v>
      </c>
      <c r="J952" s="31">
        <v>21348601</v>
      </c>
      <c r="K952" s="31" t="s">
        <v>2082</v>
      </c>
      <c r="L952" s="31" t="s">
        <v>2083</v>
      </c>
      <c r="M952" s="28"/>
      <c r="N952" s="31" t="s">
        <v>57</v>
      </c>
      <c r="O952" s="31" t="s">
        <v>1</v>
      </c>
      <c r="P952" s="31" t="s">
        <v>28</v>
      </c>
      <c r="Q952" s="3">
        <v>9274.4699999999993</v>
      </c>
      <c r="R952" s="3">
        <v>1297128.67</v>
      </c>
      <c r="S952" s="3">
        <v>863604223.5</v>
      </c>
    </row>
    <row r="953" spans="1:19" ht="10.95" customHeight="1" x14ac:dyDescent="0.3">
      <c r="A953" s="30">
        <v>45138</v>
      </c>
      <c r="B953" s="100">
        <v>45112</v>
      </c>
      <c r="C953" s="101"/>
      <c r="D953" s="36">
        <v>45108</v>
      </c>
      <c r="E953" s="31" t="s">
        <v>61</v>
      </c>
      <c r="F953" s="31" t="s">
        <v>60</v>
      </c>
      <c r="G953" s="31" t="s">
        <v>30</v>
      </c>
      <c r="H953" s="31" t="s">
        <v>1804</v>
      </c>
      <c r="I953" s="31" t="s">
        <v>2275</v>
      </c>
      <c r="J953" s="31">
        <v>19363986</v>
      </c>
      <c r="K953" s="31" t="s">
        <v>1805</v>
      </c>
      <c r="L953" s="31" t="s">
        <v>1809</v>
      </c>
      <c r="M953" s="31" t="s">
        <v>1807</v>
      </c>
      <c r="N953" s="31" t="s">
        <v>57</v>
      </c>
      <c r="O953" s="31" t="s">
        <v>1</v>
      </c>
      <c r="P953" s="31" t="s">
        <v>28</v>
      </c>
      <c r="Q953" s="3">
        <v>1244592.28</v>
      </c>
      <c r="R953" s="3">
        <v>174068850.34999999</v>
      </c>
      <c r="S953" s="3">
        <v>1037673073.85</v>
      </c>
    </row>
    <row r="954" spans="1:19" ht="10.95" customHeight="1" x14ac:dyDescent="0.3">
      <c r="A954" s="30">
        <v>45138</v>
      </c>
      <c r="B954" s="100">
        <v>45112</v>
      </c>
      <c r="C954" s="101"/>
      <c r="D954" s="36">
        <v>45108</v>
      </c>
      <c r="E954" s="31" t="s">
        <v>61</v>
      </c>
      <c r="F954" s="31" t="s">
        <v>60</v>
      </c>
      <c r="G954" s="31" t="s">
        <v>30</v>
      </c>
      <c r="H954" s="31" t="s">
        <v>1804</v>
      </c>
      <c r="I954" s="31" t="s">
        <v>2275</v>
      </c>
      <c r="J954" s="31">
        <v>19363986</v>
      </c>
      <c r="K954" s="31" t="s">
        <v>1805</v>
      </c>
      <c r="L954" s="31" t="s">
        <v>1810</v>
      </c>
      <c r="M954" s="31" t="s">
        <v>1807</v>
      </c>
      <c r="N954" s="31" t="s">
        <v>57</v>
      </c>
      <c r="O954" s="31" t="s">
        <v>1</v>
      </c>
      <c r="P954" s="31" t="s">
        <v>28</v>
      </c>
      <c r="Q954" s="3">
        <v>863173.4</v>
      </c>
      <c r="R954" s="3">
        <v>120723552.45</v>
      </c>
      <c r="S954" s="3">
        <v>1158396626.3</v>
      </c>
    </row>
    <row r="955" spans="1:19" ht="10.95" customHeight="1" x14ac:dyDescent="0.3">
      <c r="A955" s="30">
        <v>45138</v>
      </c>
      <c r="B955" s="100">
        <v>45112</v>
      </c>
      <c r="C955" s="101"/>
      <c r="D955" s="36">
        <v>45108</v>
      </c>
      <c r="E955" s="31" t="s">
        <v>61</v>
      </c>
      <c r="F955" s="31" t="s">
        <v>60</v>
      </c>
      <c r="G955" s="31" t="s">
        <v>30</v>
      </c>
      <c r="H955" s="31" t="s">
        <v>1804</v>
      </c>
      <c r="I955" s="31" t="s">
        <v>2275</v>
      </c>
      <c r="J955" s="31">
        <v>19363986</v>
      </c>
      <c r="K955" s="31" t="s">
        <v>1805</v>
      </c>
      <c r="L955" s="31" t="s">
        <v>1811</v>
      </c>
      <c r="M955" s="31" t="s">
        <v>1807</v>
      </c>
      <c r="N955" s="31" t="s">
        <v>57</v>
      </c>
      <c r="O955" s="31" t="s">
        <v>1</v>
      </c>
      <c r="P955" s="31" t="s">
        <v>28</v>
      </c>
      <c r="Q955" s="3">
        <v>797858.53</v>
      </c>
      <c r="R955" s="3">
        <v>111588605.59</v>
      </c>
      <c r="S955" s="3">
        <v>1269985231.8900001</v>
      </c>
    </row>
    <row r="956" spans="1:19" ht="10.95" customHeight="1" x14ac:dyDescent="0.3">
      <c r="A956" s="30">
        <v>45138</v>
      </c>
      <c r="B956" s="100">
        <v>45112</v>
      </c>
      <c r="C956" s="101"/>
      <c r="D956" s="36">
        <v>45108</v>
      </c>
      <c r="E956" s="31" t="s">
        <v>61</v>
      </c>
      <c r="F956" s="31" t="s">
        <v>60</v>
      </c>
      <c r="G956" s="31" t="s">
        <v>30</v>
      </c>
      <c r="H956" s="31" t="s">
        <v>1804</v>
      </c>
      <c r="I956" s="31" t="s">
        <v>2275</v>
      </c>
      <c r="J956" s="31">
        <v>19363986</v>
      </c>
      <c r="K956" s="31" t="s">
        <v>2254</v>
      </c>
      <c r="L956" s="31" t="s">
        <v>1812</v>
      </c>
      <c r="M956" s="31" t="s">
        <v>1807</v>
      </c>
      <c r="N956" s="31" t="s">
        <v>57</v>
      </c>
      <c r="O956" s="31" t="s">
        <v>1</v>
      </c>
      <c r="P956" s="31" t="s">
        <v>28</v>
      </c>
      <c r="Q956" s="3">
        <v>782480.54</v>
      </c>
      <c r="R956" s="3">
        <v>109437837.76000001</v>
      </c>
      <c r="S956" s="3">
        <v>1379423069.6500001</v>
      </c>
    </row>
    <row r="957" spans="1:19" ht="10.95" customHeight="1" x14ac:dyDescent="0.3">
      <c r="A957" s="30">
        <v>45138</v>
      </c>
      <c r="B957" s="100">
        <v>45112</v>
      </c>
      <c r="C957" s="101"/>
      <c r="D957" s="36">
        <v>45108</v>
      </c>
      <c r="E957" s="31" t="s">
        <v>61</v>
      </c>
      <c r="F957" s="31" t="s">
        <v>60</v>
      </c>
      <c r="G957" s="31" t="s">
        <v>30</v>
      </c>
      <c r="H957" s="31" t="s">
        <v>1804</v>
      </c>
      <c r="I957" s="31" t="s">
        <v>2275</v>
      </c>
      <c r="J957" s="31">
        <v>19363986</v>
      </c>
      <c r="K957" s="31" t="s">
        <v>1805</v>
      </c>
      <c r="L957" s="31" t="s">
        <v>1817</v>
      </c>
      <c r="M957" s="31" t="s">
        <v>1807</v>
      </c>
      <c r="N957" s="31" t="s">
        <v>57</v>
      </c>
      <c r="O957" s="31" t="s">
        <v>1</v>
      </c>
      <c r="P957" s="31" t="s">
        <v>28</v>
      </c>
      <c r="Q957" s="3">
        <v>3241561.18</v>
      </c>
      <c r="R957" s="3">
        <v>453365200</v>
      </c>
      <c r="S957" s="3">
        <v>1832788269.6500001</v>
      </c>
    </row>
    <row r="958" spans="1:19" ht="10.95" customHeight="1" x14ac:dyDescent="0.3">
      <c r="A958" s="30">
        <v>45138</v>
      </c>
      <c r="B958" s="100">
        <v>45112</v>
      </c>
      <c r="C958" s="101"/>
      <c r="D958" s="36">
        <v>45108</v>
      </c>
      <c r="E958" s="31" t="s">
        <v>61</v>
      </c>
      <c r="F958" s="31" t="s">
        <v>60</v>
      </c>
      <c r="G958" s="31" t="s">
        <v>59</v>
      </c>
      <c r="H958" s="31" t="s">
        <v>2778</v>
      </c>
      <c r="I958" s="31" t="s">
        <v>2779</v>
      </c>
      <c r="J958" s="31">
        <v>21348601</v>
      </c>
      <c r="K958" s="31" t="s">
        <v>2092</v>
      </c>
      <c r="L958" s="31" t="s">
        <v>2093</v>
      </c>
      <c r="M958" s="28"/>
      <c r="N958" s="31" t="s">
        <v>57</v>
      </c>
      <c r="O958" s="31" t="s">
        <v>1</v>
      </c>
      <c r="P958" s="31" t="s">
        <v>28</v>
      </c>
      <c r="Q958" s="3">
        <v>8797.6</v>
      </c>
      <c r="R958" s="3">
        <v>1230433.57</v>
      </c>
      <c r="S958" s="3">
        <v>1834018703.22</v>
      </c>
    </row>
    <row r="959" spans="1:19" ht="10.95" customHeight="1" x14ac:dyDescent="0.3">
      <c r="A959" s="30">
        <v>45138</v>
      </c>
      <c r="B959" s="100">
        <v>45112</v>
      </c>
      <c r="C959" s="101"/>
      <c r="D959" s="36">
        <v>45108</v>
      </c>
      <c r="E959" s="31" t="s">
        <v>61</v>
      </c>
      <c r="F959" s="31" t="s">
        <v>60</v>
      </c>
      <c r="G959" s="31" t="s">
        <v>59</v>
      </c>
      <c r="H959" s="31" t="s">
        <v>2778</v>
      </c>
      <c r="I959" s="31" t="s">
        <v>2779</v>
      </c>
      <c r="J959" s="31">
        <v>21348601</v>
      </c>
      <c r="K959" s="31" t="s">
        <v>2090</v>
      </c>
      <c r="L959" s="31" t="s">
        <v>2091</v>
      </c>
      <c r="M959" s="28"/>
      <c r="N959" s="31" t="s">
        <v>57</v>
      </c>
      <c r="O959" s="31" t="s">
        <v>1</v>
      </c>
      <c r="P959" s="31" t="s">
        <v>28</v>
      </c>
      <c r="Q959" s="3">
        <v>6409.65</v>
      </c>
      <c r="R959" s="3">
        <v>896454.55</v>
      </c>
      <c r="S959" s="3">
        <v>1834915157.76</v>
      </c>
    </row>
    <row r="960" spans="1:19" ht="10.95" customHeight="1" x14ac:dyDescent="0.3">
      <c r="A960" s="30">
        <v>45138</v>
      </c>
      <c r="B960" s="100">
        <v>45112</v>
      </c>
      <c r="C960" s="101"/>
      <c r="D960" s="36">
        <v>45108</v>
      </c>
      <c r="E960" s="31" t="s">
        <v>61</v>
      </c>
      <c r="F960" s="31" t="s">
        <v>60</v>
      </c>
      <c r="G960" s="31" t="s">
        <v>59</v>
      </c>
      <c r="H960" s="31" t="s">
        <v>2778</v>
      </c>
      <c r="I960" s="31" t="s">
        <v>2779</v>
      </c>
      <c r="J960" s="31">
        <v>21348601</v>
      </c>
      <c r="K960" s="31" t="s">
        <v>2088</v>
      </c>
      <c r="L960" s="31" t="s">
        <v>2089</v>
      </c>
      <c r="M960" s="28"/>
      <c r="N960" s="31" t="s">
        <v>57</v>
      </c>
      <c r="O960" s="31" t="s">
        <v>1</v>
      </c>
      <c r="P960" s="31" t="s">
        <v>28</v>
      </c>
      <c r="Q960" s="3">
        <v>4929.62</v>
      </c>
      <c r="R960" s="3">
        <v>689457.34</v>
      </c>
      <c r="S960" s="3">
        <v>1835604615.1099999</v>
      </c>
    </row>
    <row r="961" spans="1:19" ht="10.95" customHeight="1" x14ac:dyDescent="0.3">
      <c r="A961" s="30">
        <v>45138</v>
      </c>
      <c r="B961" s="100">
        <v>45112</v>
      </c>
      <c r="C961" s="101"/>
      <c r="D961" s="36">
        <v>45108</v>
      </c>
      <c r="E961" s="31" t="s">
        <v>62</v>
      </c>
      <c r="F961" s="31" t="s">
        <v>58</v>
      </c>
      <c r="G961" s="31" t="s">
        <v>327</v>
      </c>
      <c r="H961" s="31" t="s">
        <v>1813</v>
      </c>
      <c r="I961" s="31" t="s">
        <v>1814</v>
      </c>
      <c r="J961" s="31">
        <v>19344539</v>
      </c>
      <c r="K961" s="31" t="s">
        <v>2256</v>
      </c>
      <c r="L961" s="31" t="s">
        <v>1815</v>
      </c>
      <c r="M961" s="31" t="s">
        <v>1816</v>
      </c>
      <c r="N961" s="31" t="s">
        <v>57</v>
      </c>
      <c r="O961" s="31" t="s">
        <v>1</v>
      </c>
      <c r="P961" s="31" t="s">
        <v>31</v>
      </c>
      <c r="Q961" s="3">
        <v>-10417497.789999999</v>
      </c>
      <c r="R961" s="3">
        <v>-1456992697.9000001</v>
      </c>
      <c r="S961" s="3">
        <v>378611917.20999998</v>
      </c>
    </row>
    <row r="962" spans="1:19" ht="10.95" customHeight="1" x14ac:dyDescent="0.3">
      <c r="A962" s="30">
        <v>45138</v>
      </c>
      <c r="B962" s="100">
        <v>45112</v>
      </c>
      <c r="C962" s="101"/>
      <c r="D962" s="36">
        <v>45108</v>
      </c>
      <c r="E962" s="31" t="s">
        <v>61</v>
      </c>
      <c r="F962" s="31" t="s">
        <v>60</v>
      </c>
      <c r="G962" s="31" t="s">
        <v>59</v>
      </c>
      <c r="H962" s="31" t="s">
        <v>2778</v>
      </c>
      <c r="I962" s="31" t="s">
        <v>2779</v>
      </c>
      <c r="J962" s="31">
        <v>21348601</v>
      </c>
      <c r="K962" s="31" t="s">
        <v>2086</v>
      </c>
      <c r="L962" s="31" t="s">
        <v>2087</v>
      </c>
      <c r="M962" s="28"/>
      <c r="N962" s="31" t="s">
        <v>57</v>
      </c>
      <c r="O962" s="31" t="s">
        <v>1</v>
      </c>
      <c r="P962" s="31" t="s">
        <v>28</v>
      </c>
      <c r="Q962" s="3">
        <v>4701.3999999999996</v>
      </c>
      <c r="R962" s="3">
        <v>657538.46</v>
      </c>
      <c r="S962" s="3">
        <v>379269455.67000002</v>
      </c>
    </row>
    <row r="963" spans="1:19" ht="10.95" customHeight="1" x14ac:dyDescent="0.3">
      <c r="A963" s="30">
        <v>45138</v>
      </c>
      <c r="B963" s="100">
        <v>45112</v>
      </c>
      <c r="C963" s="101"/>
      <c r="D963" s="36">
        <v>45108</v>
      </c>
      <c r="E963" s="31" t="s">
        <v>61</v>
      </c>
      <c r="F963" s="31" t="s">
        <v>60</v>
      </c>
      <c r="G963" s="31" t="s">
        <v>59</v>
      </c>
      <c r="H963" s="31" t="s">
        <v>2778</v>
      </c>
      <c r="I963" s="31" t="s">
        <v>2779</v>
      </c>
      <c r="J963" s="31">
        <v>21348601</v>
      </c>
      <c r="K963" s="31" t="s">
        <v>2084</v>
      </c>
      <c r="L963" s="31" t="s">
        <v>2085</v>
      </c>
      <c r="M963" s="28"/>
      <c r="N963" s="31" t="s">
        <v>57</v>
      </c>
      <c r="O963" s="31" t="s">
        <v>1</v>
      </c>
      <c r="P963" s="31" t="s">
        <v>28</v>
      </c>
      <c r="Q963" s="3">
        <v>4445.34</v>
      </c>
      <c r="R963" s="3">
        <v>621725.87</v>
      </c>
      <c r="S963" s="3">
        <v>379891181.54000002</v>
      </c>
    </row>
    <row r="964" spans="1:19" ht="10.95" customHeight="1" x14ac:dyDescent="0.3">
      <c r="A964" s="30">
        <v>45138</v>
      </c>
      <c r="B964" s="100">
        <v>45119</v>
      </c>
      <c r="C964" s="101"/>
      <c r="D964" s="36">
        <v>45108</v>
      </c>
      <c r="E964" s="31" t="s">
        <v>62</v>
      </c>
      <c r="F964" s="31" t="s">
        <v>58</v>
      </c>
      <c r="G964" s="31" t="s">
        <v>327</v>
      </c>
      <c r="H964" s="31" t="s">
        <v>1813</v>
      </c>
      <c r="I964" s="31" t="s">
        <v>1814</v>
      </c>
      <c r="J964" s="31">
        <v>19344539</v>
      </c>
      <c r="K964" s="31" t="s">
        <v>2259</v>
      </c>
      <c r="L964" s="31" t="s">
        <v>1819</v>
      </c>
      <c r="M964" s="31" t="s">
        <v>1820</v>
      </c>
      <c r="N964" s="31" t="s">
        <v>57</v>
      </c>
      <c r="O964" s="31" t="s">
        <v>1</v>
      </c>
      <c r="P964" s="31" t="s">
        <v>31</v>
      </c>
      <c r="Q964" s="3">
        <v>-95991.67</v>
      </c>
      <c r="R964" s="3">
        <v>-13481975.77</v>
      </c>
      <c r="S964" s="3">
        <v>366409205.76999998</v>
      </c>
    </row>
    <row r="965" spans="1:19" ht="10.95" customHeight="1" x14ac:dyDescent="0.3">
      <c r="A965" s="30">
        <v>45138</v>
      </c>
      <c r="B965" s="100">
        <v>45119</v>
      </c>
      <c r="C965" s="101"/>
      <c r="D965" s="36">
        <v>45108</v>
      </c>
      <c r="E965" s="31" t="s">
        <v>62</v>
      </c>
      <c r="F965" s="31" t="s">
        <v>58</v>
      </c>
      <c r="G965" s="31" t="s">
        <v>327</v>
      </c>
      <c r="H965" s="31" t="s">
        <v>1813</v>
      </c>
      <c r="I965" s="31" t="s">
        <v>1814</v>
      </c>
      <c r="J965" s="31">
        <v>19344539</v>
      </c>
      <c r="K965" s="31" t="s">
        <v>2260</v>
      </c>
      <c r="L965" s="31" t="s">
        <v>1818</v>
      </c>
      <c r="M965" s="31" t="s">
        <v>1634</v>
      </c>
      <c r="N965" s="31" t="s">
        <v>57</v>
      </c>
      <c r="O965" s="31" t="s">
        <v>1</v>
      </c>
      <c r="P965" s="31" t="s">
        <v>31</v>
      </c>
      <c r="Q965" s="3">
        <v>-47405</v>
      </c>
      <c r="R965" s="3">
        <v>-6658005.6200000001</v>
      </c>
      <c r="S965" s="3">
        <v>359751200.14999998</v>
      </c>
    </row>
    <row r="966" spans="1:19" ht="10.95" customHeight="1" x14ac:dyDescent="0.3">
      <c r="A966" s="30">
        <v>45138</v>
      </c>
      <c r="B966" s="100">
        <v>45120</v>
      </c>
      <c r="C966" s="101"/>
      <c r="D966" s="36">
        <v>45108</v>
      </c>
      <c r="E966" s="31" t="s">
        <v>62</v>
      </c>
      <c r="F966" s="31" t="s">
        <v>58</v>
      </c>
      <c r="G966" s="31" t="s">
        <v>327</v>
      </c>
      <c r="H966" s="31" t="s">
        <v>1813</v>
      </c>
      <c r="I966" s="31" t="s">
        <v>1814</v>
      </c>
      <c r="J966" s="31">
        <v>19344539</v>
      </c>
      <c r="K966" s="31" t="s">
        <v>2262</v>
      </c>
      <c r="L966" s="31" t="s">
        <v>1821</v>
      </c>
      <c r="M966" s="31" t="s">
        <v>1633</v>
      </c>
      <c r="N966" s="31" t="s">
        <v>57</v>
      </c>
      <c r="O966" s="31" t="s">
        <v>1</v>
      </c>
      <c r="P966" s="31" t="s">
        <v>31</v>
      </c>
      <c r="Q966" s="3">
        <v>-2199</v>
      </c>
      <c r="R966" s="3">
        <v>-308415.15000000002</v>
      </c>
      <c r="S966" s="3">
        <v>359442785</v>
      </c>
    </row>
    <row r="967" spans="1:19" ht="10.95" customHeight="1" x14ac:dyDescent="0.3">
      <c r="A967" s="30">
        <v>45138</v>
      </c>
      <c r="B967" s="100">
        <v>45090</v>
      </c>
      <c r="C967" s="101"/>
      <c r="D967" s="36">
        <v>45108</v>
      </c>
      <c r="E967" s="31" t="s">
        <v>62</v>
      </c>
      <c r="F967" s="31" t="s">
        <v>58</v>
      </c>
      <c r="G967" s="31" t="s">
        <v>327</v>
      </c>
      <c r="H967" s="31" t="s">
        <v>1813</v>
      </c>
      <c r="I967" s="31" t="s">
        <v>1814</v>
      </c>
      <c r="J967" s="31">
        <v>19344539</v>
      </c>
      <c r="K967" s="31" t="s">
        <v>2242</v>
      </c>
      <c r="L967" s="31" t="s">
        <v>1429</v>
      </c>
      <c r="M967" s="31" t="s">
        <v>1822</v>
      </c>
      <c r="N967" s="31" t="s">
        <v>57</v>
      </c>
      <c r="O967" s="31" t="s">
        <v>1</v>
      </c>
      <c r="P967" s="31" t="s">
        <v>31</v>
      </c>
      <c r="Q967" s="3">
        <v>-106352.03</v>
      </c>
      <c r="R967" s="3">
        <v>-14730198.49</v>
      </c>
      <c r="S967" s="3">
        <v>344712586.50999999</v>
      </c>
    </row>
    <row r="968" spans="1:19" ht="10.95" customHeight="1" x14ac:dyDescent="0.3">
      <c r="A968" s="30">
        <v>45138</v>
      </c>
      <c r="B968" s="100">
        <v>45127</v>
      </c>
      <c r="C968" s="101"/>
      <c r="D968" s="36">
        <v>45108</v>
      </c>
      <c r="E968" s="31" t="s">
        <v>62</v>
      </c>
      <c r="F968" s="31" t="s">
        <v>58</v>
      </c>
      <c r="G968" s="31" t="s">
        <v>327</v>
      </c>
      <c r="H968" s="31" t="s">
        <v>1813</v>
      </c>
      <c r="I968" s="31" t="s">
        <v>1814</v>
      </c>
      <c r="J968" s="31">
        <v>19344539</v>
      </c>
      <c r="K968" s="31" t="s">
        <v>2264</v>
      </c>
      <c r="L968" s="31" t="s">
        <v>1823</v>
      </c>
      <c r="M968" s="31" t="s">
        <v>1824</v>
      </c>
      <c r="N968" s="31" t="s">
        <v>57</v>
      </c>
      <c r="O968" s="31" t="s">
        <v>1</v>
      </c>
      <c r="P968" s="31" t="s">
        <v>31</v>
      </c>
      <c r="Q968" s="3">
        <v>-18874.439999999999</v>
      </c>
      <c r="R968" s="3">
        <v>-2658371.83</v>
      </c>
      <c r="S968" s="3">
        <v>342054214.68000001</v>
      </c>
    </row>
    <row r="969" spans="1:19" ht="10.95" customHeight="1" x14ac:dyDescent="0.3">
      <c r="A969" s="30">
        <v>45138</v>
      </c>
      <c r="B969" s="100">
        <v>45132</v>
      </c>
      <c r="C969" s="101"/>
      <c r="D969" s="36">
        <v>45108</v>
      </c>
      <c r="E969" s="31" t="s">
        <v>62</v>
      </c>
      <c r="F969" s="31" t="s">
        <v>58</v>
      </c>
      <c r="G969" s="31" t="s">
        <v>327</v>
      </c>
      <c r="H969" s="31" t="s">
        <v>1813</v>
      </c>
      <c r="I969" s="31" t="s">
        <v>1814</v>
      </c>
      <c r="J969" s="31">
        <v>19344539</v>
      </c>
      <c r="K969" s="31" t="s">
        <v>2266</v>
      </c>
      <c r="L969" s="31" t="s">
        <v>1825</v>
      </c>
      <c r="M969" s="31" t="s">
        <v>522</v>
      </c>
      <c r="N969" s="31" t="s">
        <v>57</v>
      </c>
      <c r="O969" s="31" t="s">
        <v>1</v>
      </c>
      <c r="P969" s="31" t="s">
        <v>31</v>
      </c>
      <c r="Q969" s="31">
        <v>-152</v>
      </c>
      <c r="R969" s="3">
        <v>-21468.93</v>
      </c>
      <c r="S969" s="3">
        <v>342032745.75999999</v>
      </c>
    </row>
    <row r="970" spans="1:19" ht="10.95" customHeight="1" x14ac:dyDescent="0.3">
      <c r="A970" s="30">
        <v>45138</v>
      </c>
      <c r="B970" s="100">
        <v>45133</v>
      </c>
      <c r="C970" s="101"/>
      <c r="D970" s="36">
        <v>45108</v>
      </c>
      <c r="E970" s="31" t="s">
        <v>62</v>
      </c>
      <c r="F970" s="31" t="s">
        <v>58</v>
      </c>
      <c r="G970" s="31" t="s">
        <v>327</v>
      </c>
      <c r="H970" s="31" t="s">
        <v>1813</v>
      </c>
      <c r="I970" s="31" t="s">
        <v>1814</v>
      </c>
      <c r="J970" s="31">
        <v>19344539</v>
      </c>
      <c r="K970" s="31" t="s">
        <v>2269</v>
      </c>
      <c r="L970" s="31" t="s">
        <v>1827</v>
      </c>
      <c r="M970" s="31" t="s">
        <v>1390</v>
      </c>
      <c r="N970" s="31" t="s">
        <v>57</v>
      </c>
      <c r="O970" s="31" t="s">
        <v>1</v>
      </c>
      <c r="P970" s="31" t="s">
        <v>31</v>
      </c>
      <c r="Q970" s="31">
        <v>-100.68</v>
      </c>
      <c r="R970" s="3">
        <v>-14220.34</v>
      </c>
      <c r="S970" s="3">
        <v>342018525.42000002</v>
      </c>
    </row>
    <row r="971" spans="1:19" ht="10.95" customHeight="1" x14ac:dyDescent="0.3">
      <c r="A971" s="30">
        <v>45138</v>
      </c>
      <c r="B971" s="100">
        <v>45133</v>
      </c>
      <c r="C971" s="101"/>
      <c r="D971" s="36">
        <v>45108</v>
      </c>
      <c r="E971" s="31" t="s">
        <v>62</v>
      </c>
      <c r="F971" s="31" t="s">
        <v>58</v>
      </c>
      <c r="G971" s="31" t="s">
        <v>327</v>
      </c>
      <c r="H971" s="31" t="s">
        <v>1813</v>
      </c>
      <c r="I971" s="31" t="s">
        <v>1814</v>
      </c>
      <c r="J971" s="31">
        <v>19344539</v>
      </c>
      <c r="K971" s="31" t="s">
        <v>2268</v>
      </c>
      <c r="L971" s="31" t="s">
        <v>1826</v>
      </c>
      <c r="M971" s="31" t="s">
        <v>1385</v>
      </c>
      <c r="N971" s="31" t="s">
        <v>57</v>
      </c>
      <c r="O971" s="31" t="s">
        <v>1</v>
      </c>
      <c r="P971" s="31" t="s">
        <v>31</v>
      </c>
      <c r="Q971" s="31">
        <v>-76.44</v>
      </c>
      <c r="R971" s="3">
        <v>-10796.61</v>
      </c>
      <c r="S971" s="3">
        <v>342007728.81</v>
      </c>
    </row>
    <row r="972" spans="1:19" ht="10.95" customHeight="1" x14ac:dyDescent="0.3">
      <c r="A972" s="30">
        <v>45138</v>
      </c>
      <c r="B972" s="100">
        <v>45134</v>
      </c>
      <c r="C972" s="101"/>
      <c r="D972" s="36">
        <v>45108</v>
      </c>
      <c r="E972" s="31" t="s">
        <v>62</v>
      </c>
      <c r="F972" s="31" t="s">
        <v>58</v>
      </c>
      <c r="G972" s="31" t="s">
        <v>327</v>
      </c>
      <c r="H972" s="31" t="s">
        <v>1813</v>
      </c>
      <c r="I972" s="31" t="s">
        <v>1814</v>
      </c>
      <c r="J972" s="31">
        <v>19344539</v>
      </c>
      <c r="K972" s="31" t="s">
        <v>2271</v>
      </c>
      <c r="L972" s="31" t="s">
        <v>1830</v>
      </c>
      <c r="M972" s="31" t="s">
        <v>1082</v>
      </c>
      <c r="N972" s="31" t="s">
        <v>57</v>
      </c>
      <c r="O972" s="31" t="s">
        <v>1</v>
      </c>
      <c r="P972" s="31" t="s">
        <v>31</v>
      </c>
      <c r="Q972" s="31">
        <v>-421</v>
      </c>
      <c r="R972" s="3">
        <v>-59463.28</v>
      </c>
      <c r="S972" s="3">
        <v>341948265.52999997</v>
      </c>
    </row>
    <row r="973" spans="1:19" ht="10.95" customHeight="1" x14ac:dyDescent="0.3">
      <c r="A973" s="30">
        <v>45138</v>
      </c>
      <c r="B973" s="100">
        <v>45134</v>
      </c>
      <c r="C973" s="101"/>
      <c r="D973" s="36">
        <v>45108</v>
      </c>
      <c r="E973" s="31" t="s">
        <v>62</v>
      </c>
      <c r="F973" s="31" t="s">
        <v>58</v>
      </c>
      <c r="G973" s="31" t="s">
        <v>327</v>
      </c>
      <c r="H973" s="31" t="s">
        <v>1813</v>
      </c>
      <c r="I973" s="31" t="s">
        <v>1814</v>
      </c>
      <c r="J973" s="31">
        <v>19344539</v>
      </c>
      <c r="K973" s="31" t="s">
        <v>2273</v>
      </c>
      <c r="L973" s="31" t="s">
        <v>1828</v>
      </c>
      <c r="M973" s="31" t="s">
        <v>328</v>
      </c>
      <c r="N973" s="31" t="s">
        <v>57</v>
      </c>
      <c r="O973" s="31" t="s">
        <v>1</v>
      </c>
      <c r="P973" s="31" t="s">
        <v>31</v>
      </c>
      <c r="Q973" s="3">
        <v>-3984</v>
      </c>
      <c r="R973" s="3">
        <v>-562711.86</v>
      </c>
      <c r="S973" s="3">
        <v>341385553.67000002</v>
      </c>
    </row>
    <row r="974" spans="1:19" ht="10.95" customHeight="1" x14ac:dyDescent="0.3">
      <c r="A974" s="30">
        <v>45138</v>
      </c>
      <c r="B974" s="100">
        <v>45134</v>
      </c>
      <c r="C974" s="101"/>
      <c r="D974" s="36">
        <v>45108</v>
      </c>
      <c r="E974" s="31" t="s">
        <v>62</v>
      </c>
      <c r="F974" s="31" t="s">
        <v>58</v>
      </c>
      <c r="G974" s="31" t="s">
        <v>327</v>
      </c>
      <c r="H974" s="31" t="s">
        <v>1813</v>
      </c>
      <c r="I974" s="31" t="s">
        <v>1814</v>
      </c>
      <c r="J974" s="31">
        <v>19344539</v>
      </c>
      <c r="K974" s="31" t="s">
        <v>2272</v>
      </c>
      <c r="L974" s="31" t="s">
        <v>1829</v>
      </c>
      <c r="M974" s="31" t="s">
        <v>511</v>
      </c>
      <c r="N974" s="31" t="s">
        <v>57</v>
      </c>
      <c r="O974" s="31" t="s">
        <v>1</v>
      </c>
      <c r="P974" s="31" t="s">
        <v>31</v>
      </c>
      <c r="Q974" s="3">
        <v>-8000</v>
      </c>
      <c r="R974" s="3">
        <v>-1129943.5</v>
      </c>
      <c r="S974" s="3">
        <v>340255610.16000003</v>
      </c>
    </row>
    <row r="975" spans="1:19" ht="15" customHeight="1" x14ac:dyDescent="0.3">
      <c r="A975" s="111">
        <v>45138</v>
      </c>
      <c r="B975" s="114">
        <v>45135</v>
      </c>
      <c r="C975" s="115"/>
      <c r="D975" s="120">
        <v>45108</v>
      </c>
      <c r="E975" s="102" t="s">
        <v>63</v>
      </c>
      <c r="F975" s="102" t="s">
        <v>60</v>
      </c>
      <c r="G975" s="102" t="s">
        <v>59</v>
      </c>
      <c r="H975" s="102" t="s">
        <v>2778</v>
      </c>
      <c r="I975" s="102" t="s">
        <v>2779</v>
      </c>
      <c r="J975" s="102">
        <v>21348601</v>
      </c>
      <c r="K975" s="33" t="s">
        <v>2095</v>
      </c>
      <c r="L975" s="102" t="s">
        <v>2096</v>
      </c>
      <c r="M975" s="108"/>
      <c r="N975" s="102" t="s">
        <v>57</v>
      </c>
      <c r="O975" s="102" t="s">
        <v>1</v>
      </c>
      <c r="P975" s="102" t="s">
        <v>28</v>
      </c>
      <c r="Q975" s="102">
        <v>792</v>
      </c>
      <c r="R975" s="105">
        <v>111864.41</v>
      </c>
      <c r="S975" s="105">
        <v>340367474.56999999</v>
      </c>
    </row>
    <row r="976" spans="1:19" ht="15" customHeight="1" x14ac:dyDescent="0.3">
      <c r="A976" s="112"/>
      <c r="B976" s="116"/>
      <c r="C976" s="117"/>
      <c r="D976" s="121"/>
      <c r="E976" s="103"/>
      <c r="F976" s="103"/>
      <c r="G976" s="103"/>
      <c r="H976" s="103"/>
      <c r="I976" s="103"/>
      <c r="J976" s="103"/>
      <c r="K976" s="35" t="s">
        <v>2097</v>
      </c>
      <c r="L976" s="103"/>
      <c r="M976" s="109"/>
      <c r="N976" s="103"/>
      <c r="O976" s="103"/>
      <c r="P976" s="103"/>
      <c r="Q976" s="103"/>
      <c r="R976" s="106"/>
      <c r="S976" s="106"/>
    </row>
    <row r="977" spans="1:19" ht="15" customHeight="1" x14ac:dyDescent="0.3">
      <c r="A977" s="113"/>
      <c r="B977" s="118"/>
      <c r="C977" s="119"/>
      <c r="D977" s="122"/>
      <c r="E977" s="104"/>
      <c r="F977" s="104"/>
      <c r="G977" s="104"/>
      <c r="H977" s="104"/>
      <c r="I977" s="104"/>
      <c r="J977" s="104"/>
      <c r="K977" s="34" t="s">
        <v>2098</v>
      </c>
      <c r="L977" s="104"/>
      <c r="M977" s="110"/>
      <c r="N977" s="104"/>
      <c r="O977" s="104"/>
      <c r="P977" s="104"/>
      <c r="Q977" s="104"/>
      <c r="R977" s="107"/>
      <c r="S977" s="107"/>
    </row>
    <row r="978" spans="1:19" ht="10.95" customHeight="1" x14ac:dyDescent="0.3">
      <c r="A978" s="30">
        <v>45138</v>
      </c>
      <c r="B978" s="100">
        <v>45138</v>
      </c>
      <c r="C978" s="101"/>
      <c r="D978" s="36">
        <v>45108</v>
      </c>
      <c r="E978" s="28"/>
      <c r="F978" s="31" t="s">
        <v>117</v>
      </c>
      <c r="G978" s="31" t="s">
        <v>116</v>
      </c>
      <c r="H978" s="31" t="s">
        <v>2474</v>
      </c>
      <c r="I978" s="31" t="s">
        <v>1839</v>
      </c>
      <c r="J978" s="31">
        <v>19345794</v>
      </c>
      <c r="K978" s="28"/>
      <c r="L978" s="28"/>
      <c r="M978" s="28"/>
      <c r="N978" s="31" t="s">
        <v>57</v>
      </c>
      <c r="O978" s="31" t="s">
        <v>1</v>
      </c>
      <c r="P978" s="31" t="s">
        <v>28</v>
      </c>
      <c r="Q978" s="3">
        <v>250000</v>
      </c>
      <c r="R978" s="3">
        <v>34600000</v>
      </c>
      <c r="S978" s="3">
        <v>374967474.56999999</v>
      </c>
    </row>
    <row r="979" spans="1:19" ht="10.95" customHeight="1" x14ac:dyDescent="0.3">
      <c r="A979" s="30">
        <v>45138</v>
      </c>
      <c r="B979" s="100">
        <v>45138</v>
      </c>
      <c r="C979" s="101"/>
      <c r="D979" s="36">
        <v>45108</v>
      </c>
      <c r="E979" s="28"/>
      <c r="F979" s="31" t="s">
        <v>117</v>
      </c>
      <c r="G979" s="31" t="s">
        <v>116</v>
      </c>
      <c r="H979" s="31" t="s">
        <v>2475</v>
      </c>
      <c r="I979" s="31" t="s">
        <v>1838</v>
      </c>
      <c r="J979" s="31">
        <v>19345793</v>
      </c>
      <c r="K979" s="28"/>
      <c r="L979" s="28"/>
      <c r="M979" s="28"/>
      <c r="N979" s="31" t="s">
        <v>57</v>
      </c>
      <c r="O979" s="31" t="s">
        <v>159</v>
      </c>
      <c r="P979" s="31" t="s">
        <v>31</v>
      </c>
      <c r="Q979" s="3">
        <v>-2689454.5</v>
      </c>
      <c r="R979" s="3">
        <v>-2689454.5</v>
      </c>
      <c r="S979" s="3">
        <v>372278020.06999999</v>
      </c>
    </row>
    <row r="980" spans="1:19" ht="10.95" customHeight="1" x14ac:dyDescent="0.3">
      <c r="A980" s="30">
        <v>45138</v>
      </c>
      <c r="B980" s="100">
        <v>45138</v>
      </c>
      <c r="C980" s="101"/>
      <c r="D980" s="36">
        <v>45108</v>
      </c>
      <c r="E980" s="28"/>
      <c r="F980" s="31" t="s">
        <v>117</v>
      </c>
      <c r="G980" s="31" t="s">
        <v>116</v>
      </c>
      <c r="H980" s="31" t="s">
        <v>2478</v>
      </c>
      <c r="I980" s="31" t="s">
        <v>1837</v>
      </c>
      <c r="J980" s="31">
        <v>19225218</v>
      </c>
      <c r="K980" s="28"/>
      <c r="L980" s="28"/>
      <c r="M980" s="28"/>
      <c r="N980" s="31" t="s">
        <v>57</v>
      </c>
      <c r="O980" s="31" t="s">
        <v>1</v>
      </c>
      <c r="P980" s="31" t="s">
        <v>31</v>
      </c>
      <c r="Q980" s="3">
        <v>-435081.22</v>
      </c>
      <c r="R980" s="3">
        <v>-60680783.82</v>
      </c>
      <c r="S980" s="3">
        <v>311597236.25</v>
      </c>
    </row>
    <row r="981" spans="1:19" ht="10.95" customHeight="1" x14ac:dyDescent="0.3">
      <c r="A981" s="30">
        <v>45138</v>
      </c>
      <c r="B981" s="100">
        <v>45138</v>
      </c>
      <c r="C981" s="101"/>
      <c r="D981" s="36">
        <v>45108</v>
      </c>
      <c r="E981" s="28"/>
      <c r="F981" s="31" t="s">
        <v>117</v>
      </c>
      <c r="G981" s="31" t="s">
        <v>116</v>
      </c>
      <c r="H981" s="31" t="s">
        <v>2480</v>
      </c>
      <c r="I981" s="31" t="s">
        <v>1833</v>
      </c>
      <c r="J981" s="31">
        <v>19225216</v>
      </c>
      <c r="K981" s="28"/>
      <c r="L981" s="28"/>
      <c r="M981" s="28"/>
      <c r="N981" s="31" t="s">
        <v>1834</v>
      </c>
      <c r="O981" s="31" t="s">
        <v>1</v>
      </c>
      <c r="P981" s="31" t="s">
        <v>28</v>
      </c>
      <c r="Q981" s="3">
        <v>8800</v>
      </c>
      <c r="R981" s="3">
        <v>1227336.1200000001</v>
      </c>
      <c r="S981" s="3">
        <v>312824572.37</v>
      </c>
    </row>
    <row r="982" spans="1:19" ht="10.95" customHeight="1" x14ac:dyDescent="0.3">
      <c r="A982" s="30">
        <v>45138</v>
      </c>
      <c r="B982" s="100">
        <v>45138</v>
      </c>
      <c r="C982" s="101"/>
      <c r="D982" s="36">
        <v>45108</v>
      </c>
      <c r="E982" s="28"/>
      <c r="F982" s="31" t="s">
        <v>117</v>
      </c>
      <c r="G982" s="31" t="s">
        <v>116</v>
      </c>
      <c r="H982" s="31" t="s">
        <v>2481</v>
      </c>
      <c r="I982" s="31" t="s">
        <v>1831</v>
      </c>
      <c r="J982" s="31">
        <v>19225214</v>
      </c>
      <c r="K982" s="28"/>
      <c r="L982" s="28"/>
      <c r="M982" s="28"/>
      <c r="N982" s="31" t="s">
        <v>57</v>
      </c>
      <c r="O982" s="31" t="s">
        <v>1</v>
      </c>
      <c r="P982" s="31" t="s">
        <v>31</v>
      </c>
      <c r="Q982" s="3">
        <v>-2200806.16</v>
      </c>
      <c r="R982" s="3">
        <v>-306946465.83999997</v>
      </c>
      <c r="S982" s="3">
        <v>5878106.5300000003</v>
      </c>
    </row>
    <row r="983" spans="1:19" ht="10.95" customHeight="1" x14ac:dyDescent="0.3">
      <c r="A983" s="30">
        <v>45138</v>
      </c>
      <c r="B983" s="100">
        <v>45138</v>
      </c>
      <c r="C983" s="101"/>
      <c r="D983" s="36">
        <v>45108</v>
      </c>
      <c r="E983" s="28"/>
      <c r="F983" s="31" t="s">
        <v>117</v>
      </c>
      <c r="G983" s="31" t="s">
        <v>116</v>
      </c>
      <c r="H983" s="31" t="s">
        <v>2482</v>
      </c>
      <c r="I983" s="31" t="s">
        <v>1832</v>
      </c>
      <c r="J983" s="31">
        <v>19225215</v>
      </c>
      <c r="K983" s="28"/>
      <c r="L983" s="28"/>
      <c r="M983" s="28"/>
      <c r="N983" s="31" t="s">
        <v>57</v>
      </c>
      <c r="O983" s="31" t="s">
        <v>1</v>
      </c>
      <c r="P983" s="31" t="s">
        <v>28</v>
      </c>
      <c r="Q983" s="3">
        <v>119503.99</v>
      </c>
      <c r="R983" s="3">
        <v>16667223.15</v>
      </c>
      <c r="S983" s="3">
        <v>22545329.690000001</v>
      </c>
    </row>
    <row r="984" spans="1:19" ht="10.95" customHeight="1" x14ac:dyDescent="0.3">
      <c r="A984" s="30">
        <v>45138</v>
      </c>
      <c r="B984" s="100">
        <v>45138</v>
      </c>
      <c r="C984" s="101"/>
      <c r="D984" s="36">
        <v>45108</v>
      </c>
      <c r="E984" s="28"/>
      <c r="F984" s="31" t="s">
        <v>117</v>
      </c>
      <c r="G984" s="31" t="s">
        <v>116</v>
      </c>
      <c r="H984" s="31" t="s">
        <v>2476</v>
      </c>
      <c r="I984" s="31" t="s">
        <v>2477</v>
      </c>
      <c r="J984" s="31">
        <v>19345795</v>
      </c>
      <c r="K984" s="28"/>
      <c r="L984" s="28"/>
      <c r="M984" s="28"/>
      <c r="N984" s="31" t="s">
        <v>57</v>
      </c>
      <c r="O984" s="31" t="s">
        <v>1</v>
      </c>
      <c r="P984" s="31" t="s">
        <v>28</v>
      </c>
      <c r="Q984" s="3">
        <v>5042.53</v>
      </c>
      <c r="R984" s="3">
        <v>621766.94999999995</v>
      </c>
      <c r="S984" s="3">
        <v>23167096.629999999</v>
      </c>
    </row>
    <row r="985" spans="1:19" ht="10.95" customHeight="1" x14ac:dyDescent="0.3">
      <c r="A985" s="30">
        <v>45138</v>
      </c>
      <c r="B985" s="100">
        <v>45138</v>
      </c>
      <c r="C985" s="101"/>
      <c r="D985" s="36">
        <v>45108</v>
      </c>
      <c r="E985" s="28"/>
      <c r="F985" s="31" t="s">
        <v>117</v>
      </c>
      <c r="G985" s="31" t="s">
        <v>116</v>
      </c>
      <c r="H985" s="31" t="s">
        <v>2479</v>
      </c>
      <c r="I985" s="31" t="s">
        <v>1835</v>
      </c>
      <c r="J985" s="31">
        <v>19225217</v>
      </c>
      <c r="K985" s="28"/>
      <c r="L985" s="28"/>
      <c r="M985" s="28"/>
      <c r="N985" s="31" t="s">
        <v>1836</v>
      </c>
      <c r="O985" s="31" t="s">
        <v>1</v>
      </c>
      <c r="P985" s="31" t="s">
        <v>28</v>
      </c>
      <c r="Q985" s="3">
        <v>1729.12</v>
      </c>
      <c r="R985" s="3">
        <v>241160.39</v>
      </c>
      <c r="S985" s="3">
        <v>23408257.02</v>
      </c>
    </row>
    <row r="986" spans="1:19" ht="10.95" customHeight="1" x14ac:dyDescent="0.3">
      <c r="A986" s="30">
        <v>45138</v>
      </c>
      <c r="B986" s="100">
        <v>45138</v>
      </c>
      <c r="C986" s="101"/>
      <c r="D986" s="36">
        <v>45108</v>
      </c>
      <c r="E986" s="31" t="s">
        <v>566</v>
      </c>
      <c r="F986" s="31" t="s">
        <v>60</v>
      </c>
      <c r="G986" s="31" t="s">
        <v>59</v>
      </c>
      <c r="H986" s="31" t="s">
        <v>2780</v>
      </c>
      <c r="I986" s="31" t="s">
        <v>2779</v>
      </c>
      <c r="J986" s="31">
        <v>21351915</v>
      </c>
      <c r="K986" s="31" t="s">
        <v>2781</v>
      </c>
      <c r="L986" s="31" t="s">
        <v>2782</v>
      </c>
      <c r="M986" s="28"/>
      <c r="N986" s="31" t="s">
        <v>57</v>
      </c>
      <c r="O986" s="31" t="s">
        <v>1</v>
      </c>
      <c r="P986" s="31" t="s">
        <v>28</v>
      </c>
      <c r="Q986" s="31">
        <v>335.38</v>
      </c>
      <c r="R986" s="3">
        <v>47437.06</v>
      </c>
      <c r="S986" s="3">
        <v>23455694.079999998</v>
      </c>
    </row>
    <row r="987" spans="1:19" ht="10.95" customHeight="1" x14ac:dyDescent="0.3">
      <c r="A987" s="30">
        <v>45138</v>
      </c>
      <c r="B987" s="100">
        <v>45138</v>
      </c>
      <c r="C987" s="101"/>
      <c r="D987" s="36">
        <v>45108</v>
      </c>
      <c r="E987" s="31" t="s">
        <v>566</v>
      </c>
      <c r="F987" s="31" t="s">
        <v>60</v>
      </c>
      <c r="G987" s="31" t="s">
        <v>59</v>
      </c>
      <c r="H987" s="31" t="s">
        <v>2780</v>
      </c>
      <c r="I987" s="31" t="s">
        <v>2779</v>
      </c>
      <c r="J987" s="31">
        <v>21351915</v>
      </c>
      <c r="K987" s="31" t="s">
        <v>2783</v>
      </c>
      <c r="L987" s="31" t="s">
        <v>2784</v>
      </c>
      <c r="M987" s="28"/>
      <c r="N987" s="31" t="s">
        <v>57</v>
      </c>
      <c r="O987" s="31" t="s">
        <v>1</v>
      </c>
      <c r="P987" s="31" t="s">
        <v>28</v>
      </c>
      <c r="Q987" s="31">
        <v>335.38</v>
      </c>
      <c r="R987" s="3">
        <v>47437.06</v>
      </c>
      <c r="S987" s="3">
        <v>23503131.140000001</v>
      </c>
    </row>
    <row r="988" spans="1:19" ht="10.95" customHeight="1" x14ac:dyDescent="0.3">
      <c r="A988" s="30">
        <v>45138</v>
      </c>
      <c r="B988" s="100">
        <v>45138</v>
      </c>
      <c r="C988" s="101"/>
      <c r="D988" s="36">
        <v>45108</v>
      </c>
      <c r="E988" s="31" t="s">
        <v>566</v>
      </c>
      <c r="F988" s="31" t="s">
        <v>60</v>
      </c>
      <c r="G988" s="31" t="s">
        <v>59</v>
      </c>
      <c r="H988" s="31" t="s">
        <v>2778</v>
      </c>
      <c r="I988" s="31" t="s">
        <v>2779</v>
      </c>
      <c r="J988" s="31">
        <v>21348601</v>
      </c>
      <c r="K988" s="31" t="s">
        <v>2781</v>
      </c>
      <c r="L988" s="31" t="s">
        <v>2782</v>
      </c>
      <c r="M988" s="28"/>
      <c r="N988" s="31" t="s">
        <v>57</v>
      </c>
      <c r="O988" s="31" t="s">
        <v>1</v>
      </c>
      <c r="P988" s="31" t="s">
        <v>31</v>
      </c>
      <c r="Q988" s="31">
        <v>-335.38</v>
      </c>
      <c r="R988" s="3">
        <v>-47437.06</v>
      </c>
      <c r="S988" s="3">
        <v>23455694.079999998</v>
      </c>
    </row>
    <row r="989" spans="1:19" ht="10.95" customHeight="1" x14ac:dyDescent="0.3">
      <c r="A989" s="30">
        <v>45138</v>
      </c>
      <c r="B989" s="100">
        <v>45138</v>
      </c>
      <c r="C989" s="101"/>
      <c r="D989" s="36">
        <v>45108</v>
      </c>
      <c r="E989" s="31" t="s">
        <v>566</v>
      </c>
      <c r="F989" s="31" t="s">
        <v>60</v>
      </c>
      <c r="G989" s="31" t="s">
        <v>59</v>
      </c>
      <c r="H989" s="31" t="s">
        <v>2778</v>
      </c>
      <c r="I989" s="31" t="s">
        <v>2779</v>
      </c>
      <c r="J989" s="31">
        <v>21348601</v>
      </c>
      <c r="K989" s="31" t="s">
        <v>2783</v>
      </c>
      <c r="L989" s="31" t="s">
        <v>2784</v>
      </c>
      <c r="M989" s="28"/>
      <c r="N989" s="31" t="s">
        <v>57</v>
      </c>
      <c r="O989" s="31" t="s">
        <v>1</v>
      </c>
      <c r="P989" s="31" t="s">
        <v>31</v>
      </c>
      <c r="Q989" s="31">
        <v>-335.38</v>
      </c>
      <c r="R989" s="3">
        <v>-47437.06</v>
      </c>
      <c r="S989" s="3">
        <v>23408257.02</v>
      </c>
    </row>
    <row r="990" spans="1:19" ht="10.95" customHeight="1" x14ac:dyDescent="0.3">
      <c r="A990" s="30">
        <v>45138</v>
      </c>
      <c r="B990" s="98"/>
      <c r="C990" s="99"/>
      <c r="D990" s="36">
        <v>45108</v>
      </c>
      <c r="E990" s="28"/>
      <c r="F990" s="31">
        <v>42</v>
      </c>
      <c r="G990" s="31" t="s">
        <v>30</v>
      </c>
      <c r="H990" s="31" t="s">
        <v>1840</v>
      </c>
      <c r="I990" s="31" t="s">
        <v>1844</v>
      </c>
      <c r="J990" s="31">
        <v>19266216</v>
      </c>
      <c r="K990" s="28"/>
      <c r="L990" s="28"/>
      <c r="M990" s="31" t="s">
        <v>1845</v>
      </c>
      <c r="N990" s="31" t="s">
        <v>66</v>
      </c>
      <c r="O990" s="31" t="s">
        <v>1</v>
      </c>
      <c r="P990" s="31" t="s">
        <v>28</v>
      </c>
      <c r="Q990" s="3">
        <v>61913.2</v>
      </c>
      <c r="R990" s="3">
        <v>8757171.1500000004</v>
      </c>
      <c r="S990" s="3">
        <v>32165428.170000002</v>
      </c>
    </row>
    <row r="991" spans="1:19" ht="10.95" customHeight="1" x14ac:dyDescent="0.3">
      <c r="A991" s="30">
        <v>45138</v>
      </c>
      <c r="B991" s="98"/>
      <c r="C991" s="99"/>
      <c r="D991" s="36">
        <v>45108</v>
      </c>
      <c r="E991" s="28"/>
      <c r="F991" s="31">
        <v>42</v>
      </c>
      <c r="G991" s="31" t="s">
        <v>30</v>
      </c>
      <c r="H991" s="31" t="s">
        <v>1840</v>
      </c>
      <c r="I991" s="31" t="s">
        <v>1841</v>
      </c>
      <c r="J991" s="31">
        <v>19266211</v>
      </c>
      <c r="K991" s="28"/>
      <c r="L991" s="28"/>
      <c r="M991" s="31" t="s">
        <v>446</v>
      </c>
      <c r="N991" s="31" t="s">
        <v>66</v>
      </c>
      <c r="O991" s="31" t="s">
        <v>1</v>
      </c>
      <c r="P991" s="31" t="s">
        <v>28</v>
      </c>
      <c r="Q991" s="3">
        <v>19367.11</v>
      </c>
      <c r="R991" s="3">
        <v>2739336.63</v>
      </c>
      <c r="S991" s="3">
        <v>34904764.799999997</v>
      </c>
    </row>
    <row r="992" spans="1:19" ht="10.95" customHeight="1" x14ac:dyDescent="0.3">
      <c r="A992" s="30">
        <v>45138</v>
      </c>
      <c r="B992" s="98"/>
      <c r="C992" s="99"/>
      <c r="D992" s="36">
        <v>45108</v>
      </c>
      <c r="E992" s="28"/>
      <c r="F992" s="31">
        <v>42</v>
      </c>
      <c r="G992" s="31" t="s">
        <v>30</v>
      </c>
      <c r="H992" s="31" t="s">
        <v>1840</v>
      </c>
      <c r="I992" s="31" t="s">
        <v>1846</v>
      </c>
      <c r="J992" s="31">
        <v>19266214</v>
      </c>
      <c r="K992" s="28"/>
      <c r="L992" s="28"/>
      <c r="M992" s="31" t="s">
        <v>76</v>
      </c>
      <c r="N992" s="31" t="s">
        <v>66</v>
      </c>
      <c r="O992" s="31" t="s">
        <v>1</v>
      </c>
      <c r="P992" s="31" t="s">
        <v>28</v>
      </c>
      <c r="Q992" s="3">
        <v>27828.59</v>
      </c>
      <c r="R992" s="3">
        <v>3936151.34</v>
      </c>
      <c r="S992" s="3">
        <v>38840916.140000001</v>
      </c>
    </row>
    <row r="993" spans="1:19" ht="10.95" customHeight="1" x14ac:dyDescent="0.3">
      <c r="A993" s="30">
        <v>45138</v>
      </c>
      <c r="B993" s="98"/>
      <c r="C993" s="99"/>
      <c r="D993" s="36">
        <v>45108</v>
      </c>
      <c r="E993" s="28"/>
      <c r="F993" s="31">
        <v>42</v>
      </c>
      <c r="G993" s="31" t="s">
        <v>32</v>
      </c>
      <c r="H993" s="31" t="s">
        <v>1842</v>
      </c>
      <c r="I993" s="31" t="s">
        <v>1843</v>
      </c>
      <c r="J993" s="31">
        <v>19266279</v>
      </c>
      <c r="K993" s="28"/>
      <c r="L993" s="28"/>
      <c r="M993" s="31" t="s">
        <v>75</v>
      </c>
      <c r="N993" s="31" t="s">
        <v>66</v>
      </c>
      <c r="O993" s="31" t="s">
        <v>1</v>
      </c>
      <c r="P993" s="31" t="s">
        <v>31</v>
      </c>
      <c r="Q993" s="3">
        <v>-104219.23</v>
      </c>
      <c r="R993" s="3">
        <v>-14741050.92</v>
      </c>
      <c r="S993" s="3">
        <v>24099865.219999999</v>
      </c>
    </row>
    <row r="994" spans="1:19" ht="10.95" customHeight="1" x14ac:dyDescent="0.3">
      <c r="A994" s="30">
        <v>45139</v>
      </c>
      <c r="B994" s="98"/>
      <c r="C994" s="99"/>
      <c r="D994" s="36">
        <v>45139</v>
      </c>
      <c r="E994" s="28"/>
      <c r="F994" s="31">
        <v>42</v>
      </c>
      <c r="G994" s="31" t="s">
        <v>30</v>
      </c>
      <c r="H994" s="31" t="s">
        <v>1847</v>
      </c>
      <c r="I994" s="31" t="s">
        <v>1848</v>
      </c>
      <c r="J994" s="31">
        <v>19266195</v>
      </c>
      <c r="K994" s="28"/>
      <c r="L994" s="28"/>
      <c r="M994" s="31" t="s">
        <v>111</v>
      </c>
      <c r="N994" s="31" t="s">
        <v>66</v>
      </c>
      <c r="O994" s="31" t="s">
        <v>1</v>
      </c>
      <c r="P994" s="31" t="s">
        <v>28</v>
      </c>
      <c r="Q994" s="3">
        <v>3446.25</v>
      </c>
      <c r="R994" s="3">
        <v>487446.96</v>
      </c>
      <c r="S994" s="3">
        <v>24587312.18</v>
      </c>
    </row>
    <row r="995" spans="1:19" ht="10.95" customHeight="1" x14ac:dyDescent="0.3">
      <c r="A995" s="30">
        <v>45139</v>
      </c>
      <c r="B995" s="98"/>
      <c r="C995" s="99"/>
      <c r="D995" s="36">
        <v>45139</v>
      </c>
      <c r="E995" s="28"/>
      <c r="F995" s="31">
        <v>42</v>
      </c>
      <c r="G995" s="31" t="s">
        <v>32</v>
      </c>
      <c r="H995" s="31" t="s">
        <v>1849</v>
      </c>
      <c r="I995" s="31" t="s">
        <v>1850</v>
      </c>
      <c r="J995" s="31">
        <v>19266278</v>
      </c>
      <c r="K995" s="28"/>
      <c r="L995" s="28"/>
      <c r="M995" s="31" t="s">
        <v>70</v>
      </c>
      <c r="N995" s="31" t="s">
        <v>66</v>
      </c>
      <c r="O995" s="31" t="s">
        <v>1</v>
      </c>
      <c r="P995" s="31" t="s">
        <v>31</v>
      </c>
      <c r="Q995" s="3">
        <v>-91176.76</v>
      </c>
      <c r="R995" s="3">
        <v>-12896288.539999999</v>
      </c>
      <c r="S995" s="3">
        <v>11691023.640000001</v>
      </c>
    </row>
    <row r="996" spans="1:19" ht="10.95" customHeight="1" x14ac:dyDescent="0.3">
      <c r="A996" s="30">
        <v>45139</v>
      </c>
      <c r="B996" s="98"/>
      <c r="C996" s="99"/>
      <c r="D996" s="36">
        <v>45139</v>
      </c>
      <c r="E996" s="28"/>
      <c r="F996" s="31">
        <v>42</v>
      </c>
      <c r="G996" s="31" t="s">
        <v>30</v>
      </c>
      <c r="H996" s="31" t="s">
        <v>1847</v>
      </c>
      <c r="I996" s="31" t="s">
        <v>1851</v>
      </c>
      <c r="J996" s="31">
        <v>19266204</v>
      </c>
      <c r="K996" s="28"/>
      <c r="L996" s="28"/>
      <c r="M996" s="31" t="s">
        <v>71</v>
      </c>
      <c r="N996" s="31" t="s">
        <v>66</v>
      </c>
      <c r="O996" s="31" t="s">
        <v>1</v>
      </c>
      <c r="P996" s="31" t="s">
        <v>28</v>
      </c>
      <c r="Q996" s="3">
        <v>9801.5499999999993</v>
      </c>
      <c r="R996" s="3">
        <v>1386357.85</v>
      </c>
      <c r="S996" s="3">
        <v>13077381.49</v>
      </c>
    </row>
    <row r="997" spans="1:19" ht="10.95" customHeight="1" x14ac:dyDescent="0.3">
      <c r="A997" s="30">
        <v>45139</v>
      </c>
      <c r="B997" s="98"/>
      <c r="C997" s="99"/>
      <c r="D997" s="36">
        <v>45139</v>
      </c>
      <c r="E997" s="28"/>
      <c r="F997" s="31">
        <v>42</v>
      </c>
      <c r="G997" s="31" t="s">
        <v>32</v>
      </c>
      <c r="H997" s="31" t="s">
        <v>1852</v>
      </c>
      <c r="I997" s="31" t="s">
        <v>1853</v>
      </c>
      <c r="J997" s="31">
        <v>19266252</v>
      </c>
      <c r="K997" s="28"/>
      <c r="L997" s="28"/>
      <c r="M997" s="31" t="s">
        <v>74</v>
      </c>
      <c r="N997" s="31" t="s">
        <v>66</v>
      </c>
      <c r="O997" s="31" t="s">
        <v>1</v>
      </c>
      <c r="P997" s="31" t="s">
        <v>31</v>
      </c>
      <c r="Q997" s="31">
        <v>-693.13</v>
      </c>
      <c r="R997" s="3">
        <v>-98038.19</v>
      </c>
      <c r="S997" s="3">
        <v>12979343.300000001</v>
      </c>
    </row>
    <row r="998" spans="1:19" ht="10.95" customHeight="1" x14ac:dyDescent="0.3">
      <c r="A998" s="30">
        <v>45139</v>
      </c>
      <c r="B998" s="98"/>
      <c r="C998" s="99"/>
      <c r="D998" s="36">
        <v>45139</v>
      </c>
      <c r="E998" s="28"/>
      <c r="F998" s="31">
        <v>42</v>
      </c>
      <c r="G998" s="31" t="s">
        <v>32</v>
      </c>
      <c r="H998" s="31" t="s">
        <v>1852</v>
      </c>
      <c r="I998" s="31" t="s">
        <v>1854</v>
      </c>
      <c r="J998" s="31">
        <v>19266255</v>
      </c>
      <c r="K998" s="28"/>
      <c r="L998" s="28"/>
      <c r="M998" s="31" t="s">
        <v>70</v>
      </c>
      <c r="N998" s="31" t="s">
        <v>66</v>
      </c>
      <c r="O998" s="31" t="s">
        <v>1</v>
      </c>
      <c r="P998" s="31" t="s">
        <v>31</v>
      </c>
      <c r="Q998" s="3">
        <v>-1291.19</v>
      </c>
      <c r="R998" s="3">
        <v>-182629.42</v>
      </c>
      <c r="S998" s="3">
        <v>12796713.880000001</v>
      </c>
    </row>
    <row r="999" spans="1:19" ht="10.95" customHeight="1" x14ac:dyDescent="0.3">
      <c r="A999" s="30">
        <v>45139</v>
      </c>
      <c r="B999" s="98"/>
      <c r="C999" s="99"/>
      <c r="D999" s="36">
        <v>45139</v>
      </c>
      <c r="E999" s="28"/>
      <c r="F999" s="31">
        <v>42</v>
      </c>
      <c r="G999" s="31" t="s">
        <v>32</v>
      </c>
      <c r="H999" s="31" t="s">
        <v>1852</v>
      </c>
      <c r="I999" s="31" t="s">
        <v>1855</v>
      </c>
      <c r="J999" s="31">
        <v>19266258</v>
      </c>
      <c r="K999" s="28"/>
      <c r="L999" s="28"/>
      <c r="M999" s="31" t="s">
        <v>17</v>
      </c>
      <c r="N999" s="31" t="s">
        <v>66</v>
      </c>
      <c r="O999" s="31" t="s">
        <v>1</v>
      </c>
      <c r="P999" s="31" t="s">
        <v>31</v>
      </c>
      <c r="Q999" s="3">
        <v>-2339.5100000000002</v>
      </c>
      <c r="R999" s="3">
        <v>-330906.65000000002</v>
      </c>
      <c r="S999" s="3">
        <v>12465807.23</v>
      </c>
    </row>
    <row r="1000" spans="1:19" ht="10.95" customHeight="1" x14ac:dyDescent="0.3">
      <c r="A1000" s="30">
        <v>45139</v>
      </c>
      <c r="B1000" s="98"/>
      <c r="C1000" s="99"/>
      <c r="D1000" s="36">
        <v>45139</v>
      </c>
      <c r="E1000" s="28"/>
      <c r="F1000" s="31">
        <v>42</v>
      </c>
      <c r="G1000" s="31" t="s">
        <v>32</v>
      </c>
      <c r="H1000" s="31" t="s">
        <v>1852</v>
      </c>
      <c r="I1000" s="31" t="s">
        <v>1856</v>
      </c>
      <c r="J1000" s="31">
        <v>19266262</v>
      </c>
      <c r="K1000" s="28"/>
      <c r="L1000" s="28"/>
      <c r="M1000" s="31" t="s">
        <v>71</v>
      </c>
      <c r="N1000" s="31" t="s">
        <v>66</v>
      </c>
      <c r="O1000" s="31" t="s">
        <v>1</v>
      </c>
      <c r="P1000" s="31" t="s">
        <v>31</v>
      </c>
      <c r="Q1000" s="3">
        <v>-6432.1</v>
      </c>
      <c r="R1000" s="3">
        <v>-909773.69</v>
      </c>
      <c r="S1000" s="3">
        <v>11556033.539999999</v>
      </c>
    </row>
    <row r="1001" spans="1:19" ht="10.95" customHeight="1" x14ac:dyDescent="0.3">
      <c r="A1001" s="30">
        <v>45139</v>
      </c>
      <c r="B1001" s="98"/>
      <c r="C1001" s="99"/>
      <c r="D1001" s="36">
        <v>45139</v>
      </c>
      <c r="E1001" s="28"/>
      <c r="F1001" s="31">
        <v>42</v>
      </c>
      <c r="G1001" s="31" t="s">
        <v>32</v>
      </c>
      <c r="H1001" s="31" t="s">
        <v>1852</v>
      </c>
      <c r="I1001" s="31" t="s">
        <v>1857</v>
      </c>
      <c r="J1001" s="31">
        <v>19266268</v>
      </c>
      <c r="K1001" s="28"/>
      <c r="L1001" s="28"/>
      <c r="M1001" s="31" t="s">
        <v>338</v>
      </c>
      <c r="N1001" s="31" t="s">
        <v>66</v>
      </c>
      <c r="O1001" s="31" t="s">
        <v>1</v>
      </c>
      <c r="P1001" s="31" t="s">
        <v>31</v>
      </c>
      <c r="Q1001" s="3">
        <v>-16500.45</v>
      </c>
      <c r="R1001" s="3">
        <v>-2333868.46</v>
      </c>
      <c r="S1001" s="3">
        <v>9222165.0800000001</v>
      </c>
    </row>
    <row r="1002" spans="1:19" ht="10.95" customHeight="1" x14ac:dyDescent="0.3">
      <c r="A1002" s="30">
        <v>45139</v>
      </c>
      <c r="B1002" s="98"/>
      <c r="C1002" s="99"/>
      <c r="D1002" s="36">
        <v>45139</v>
      </c>
      <c r="E1002" s="28"/>
      <c r="F1002" s="31">
        <v>42</v>
      </c>
      <c r="G1002" s="31" t="s">
        <v>32</v>
      </c>
      <c r="H1002" s="31" t="s">
        <v>1852</v>
      </c>
      <c r="I1002" s="31" t="s">
        <v>1858</v>
      </c>
      <c r="J1002" s="31">
        <v>19266273</v>
      </c>
      <c r="K1002" s="28"/>
      <c r="L1002" s="28"/>
      <c r="M1002" s="31" t="s">
        <v>75</v>
      </c>
      <c r="N1002" s="31" t="s">
        <v>66</v>
      </c>
      <c r="O1002" s="31" t="s">
        <v>1</v>
      </c>
      <c r="P1002" s="31" t="s">
        <v>31</v>
      </c>
      <c r="Q1002" s="3">
        <v>-41440.39</v>
      </c>
      <c r="R1002" s="3">
        <v>-5861441.2999999998</v>
      </c>
      <c r="S1002" s="3">
        <v>3360723.78</v>
      </c>
    </row>
    <row r="1003" spans="1:19" ht="10.95" customHeight="1" x14ac:dyDescent="0.3">
      <c r="A1003" s="30">
        <v>45139</v>
      </c>
      <c r="B1003" s="98"/>
      <c r="C1003" s="99"/>
      <c r="D1003" s="36">
        <v>45139</v>
      </c>
      <c r="E1003" s="28"/>
      <c r="F1003" s="31">
        <v>42</v>
      </c>
      <c r="G1003" s="31" t="s">
        <v>32</v>
      </c>
      <c r="H1003" s="31" t="s">
        <v>1852</v>
      </c>
      <c r="I1003" s="31" t="s">
        <v>1859</v>
      </c>
      <c r="J1003" s="31">
        <v>19266280</v>
      </c>
      <c r="K1003" s="28"/>
      <c r="L1003" s="28"/>
      <c r="M1003" s="31" t="s">
        <v>415</v>
      </c>
      <c r="N1003" s="31" t="s">
        <v>66</v>
      </c>
      <c r="O1003" s="31" t="s">
        <v>1</v>
      </c>
      <c r="P1003" s="31" t="s">
        <v>31</v>
      </c>
      <c r="Q1003" s="3">
        <v>-531553.25</v>
      </c>
      <c r="R1003" s="3">
        <v>-75184335.219999999</v>
      </c>
      <c r="S1003" s="3">
        <v>-71823611.439999998</v>
      </c>
    </row>
    <row r="1004" spans="1:19" ht="10.95" customHeight="1" x14ac:dyDescent="0.3">
      <c r="A1004" s="30">
        <v>45139</v>
      </c>
      <c r="B1004" s="98"/>
      <c r="C1004" s="99"/>
      <c r="D1004" s="36">
        <v>45139</v>
      </c>
      <c r="E1004" s="28"/>
      <c r="F1004" s="31">
        <v>42</v>
      </c>
      <c r="G1004" s="31" t="s">
        <v>32</v>
      </c>
      <c r="H1004" s="31" t="s">
        <v>1842</v>
      </c>
      <c r="I1004" s="31" t="s">
        <v>1860</v>
      </c>
      <c r="J1004" s="31">
        <v>19266263</v>
      </c>
      <c r="K1004" s="28"/>
      <c r="L1004" s="28"/>
      <c r="M1004" s="31" t="s">
        <v>703</v>
      </c>
      <c r="N1004" s="31" t="s">
        <v>66</v>
      </c>
      <c r="O1004" s="31" t="s">
        <v>1</v>
      </c>
      <c r="P1004" s="31" t="s">
        <v>31</v>
      </c>
      <c r="Q1004" s="3">
        <v>-7972.35</v>
      </c>
      <c r="R1004" s="3">
        <v>-1127630.83</v>
      </c>
      <c r="S1004" s="3">
        <v>-72951242.269999996</v>
      </c>
    </row>
    <row r="1005" spans="1:19" ht="10.95" customHeight="1" x14ac:dyDescent="0.3">
      <c r="A1005" s="30">
        <v>45139</v>
      </c>
      <c r="B1005" s="98"/>
      <c r="C1005" s="99"/>
      <c r="D1005" s="36">
        <v>45139</v>
      </c>
      <c r="E1005" s="28"/>
      <c r="F1005" s="31">
        <v>42</v>
      </c>
      <c r="G1005" s="31" t="s">
        <v>32</v>
      </c>
      <c r="H1005" s="31" t="s">
        <v>1842</v>
      </c>
      <c r="I1005" s="31" t="s">
        <v>1861</v>
      </c>
      <c r="J1005" s="31">
        <v>19266265</v>
      </c>
      <c r="K1005" s="28"/>
      <c r="L1005" s="28"/>
      <c r="M1005" s="31" t="s">
        <v>71</v>
      </c>
      <c r="N1005" s="31" t="s">
        <v>66</v>
      </c>
      <c r="O1005" s="31" t="s">
        <v>1</v>
      </c>
      <c r="P1005" s="31" t="s">
        <v>31</v>
      </c>
      <c r="Q1005" s="3">
        <v>-13125.77</v>
      </c>
      <c r="R1005" s="3">
        <v>-1856544.55</v>
      </c>
      <c r="S1005" s="3">
        <v>-74807786.819999993</v>
      </c>
    </row>
    <row r="1006" spans="1:19" ht="10.95" customHeight="1" x14ac:dyDescent="0.3">
      <c r="A1006" s="30">
        <v>45139</v>
      </c>
      <c r="B1006" s="98"/>
      <c r="C1006" s="99"/>
      <c r="D1006" s="36">
        <v>45139</v>
      </c>
      <c r="E1006" s="28"/>
      <c r="F1006" s="31">
        <v>42</v>
      </c>
      <c r="G1006" s="31" t="s">
        <v>32</v>
      </c>
      <c r="H1006" s="31" t="s">
        <v>1842</v>
      </c>
      <c r="I1006" s="31" t="s">
        <v>1862</v>
      </c>
      <c r="J1006" s="31">
        <v>19266266</v>
      </c>
      <c r="K1006" s="28"/>
      <c r="L1006" s="28"/>
      <c r="M1006" s="31" t="s">
        <v>71</v>
      </c>
      <c r="N1006" s="31" t="s">
        <v>66</v>
      </c>
      <c r="O1006" s="31" t="s">
        <v>1</v>
      </c>
      <c r="P1006" s="31" t="s">
        <v>31</v>
      </c>
      <c r="Q1006" s="3">
        <v>-13125.77</v>
      </c>
      <c r="R1006" s="3">
        <v>-1856544.55</v>
      </c>
      <c r="S1006" s="3">
        <v>-76664331.370000005</v>
      </c>
    </row>
    <row r="1007" spans="1:19" ht="10.95" customHeight="1" x14ac:dyDescent="0.3">
      <c r="A1007" s="30">
        <v>45139</v>
      </c>
      <c r="B1007" s="98"/>
      <c r="C1007" s="99"/>
      <c r="D1007" s="36">
        <v>45139</v>
      </c>
      <c r="E1007" s="28"/>
      <c r="F1007" s="31">
        <v>42</v>
      </c>
      <c r="G1007" s="31" t="s">
        <v>32</v>
      </c>
      <c r="H1007" s="31" t="s">
        <v>1842</v>
      </c>
      <c r="I1007" s="31" t="s">
        <v>1863</v>
      </c>
      <c r="J1007" s="31">
        <v>19266269</v>
      </c>
      <c r="K1007" s="28"/>
      <c r="L1007" s="28"/>
      <c r="M1007" s="31" t="s">
        <v>12</v>
      </c>
      <c r="N1007" s="31" t="s">
        <v>66</v>
      </c>
      <c r="O1007" s="31" t="s">
        <v>1</v>
      </c>
      <c r="P1007" s="31" t="s">
        <v>31</v>
      </c>
      <c r="Q1007" s="3">
        <v>-19127.509999999998</v>
      </c>
      <c r="R1007" s="3">
        <v>-2705446.96</v>
      </c>
      <c r="S1007" s="3">
        <v>-79369778.329999998</v>
      </c>
    </row>
    <row r="1008" spans="1:19" ht="10.95" customHeight="1" x14ac:dyDescent="0.3">
      <c r="A1008" s="30">
        <v>45139</v>
      </c>
      <c r="B1008" s="98"/>
      <c r="C1008" s="99"/>
      <c r="D1008" s="36">
        <v>45139</v>
      </c>
      <c r="E1008" s="28"/>
      <c r="F1008" s="31">
        <v>42</v>
      </c>
      <c r="G1008" s="31" t="s">
        <v>32</v>
      </c>
      <c r="H1008" s="31" t="s">
        <v>1842</v>
      </c>
      <c r="I1008" s="31" t="s">
        <v>1864</v>
      </c>
      <c r="J1008" s="31">
        <v>19266271</v>
      </c>
      <c r="K1008" s="28"/>
      <c r="L1008" s="28"/>
      <c r="M1008" s="31" t="s">
        <v>862</v>
      </c>
      <c r="N1008" s="31" t="s">
        <v>66</v>
      </c>
      <c r="O1008" s="31" t="s">
        <v>1</v>
      </c>
      <c r="P1008" s="31" t="s">
        <v>31</v>
      </c>
      <c r="Q1008" s="3">
        <v>-22988.86</v>
      </c>
      <c r="R1008" s="3">
        <v>-3251606.79</v>
      </c>
      <c r="S1008" s="3">
        <v>-82621385.120000005</v>
      </c>
    </row>
    <row r="1009" spans="1:19" ht="10.95" customHeight="1" x14ac:dyDescent="0.3">
      <c r="A1009" s="30">
        <v>45139</v>
      </c>
      <c r="B1009" s="98"/>
      <c r="C1009" s="99"/>
      <c r="D1009" s="36">
        <v>45139</v>
      </c>
      <c r="E1009" s="28"/>
      <c r="F1009" s="31">
        <v>42</v>
      </c>
      <c r="G1009" s="31" t="s">
        <v>32</v>
      </c>
      <c r="H1009" s="31" t="s">
        <v>1842</v>
      </c>
      <c r="I1009" s="31" t="s">
        <v>1865</v>
      </c>
      <c r="J1009" s="31">
        <v>19266274</v>
      </c>
      <c r="K1009" s="28"/>
      <c r="L1009" s="28"/>
      <c r="M1009" s="31" t="s">
        <v>330</v>
      </c>
      <c r="N1009" s="31" t="s">
        <v>66</v>
      </c>
      <c r="O1009" s="31" t="s">
        <v>1</v>
      </c>
      <c r="P1009" s="31" t="s">
        <v>31</v>
      </c>
      <c r="Q1009" s="3">
        <v>-44465.75</v>
      </c>
      <c r="R1009" s="3">
        <v>-6289356.4400000004</v>
      </c>
      <c r="S1009" s="3">
        <v>-88910741.560000002</v>
      </c>
    </row>
    <row r="1010" spans="1:19" ht="10.95" customHeight="1" x14ac:dyDescent="0.3">
      <c r="A1010" s="30">
        <v>45139</v>
      </c>
      <c r="B1010" s="98"/>
      <c r="C1010" s="99"/>
      <c r="D1010" s="36">
        <v>45139</v>
      </c>
      <c r="E1010" s="28"/>
      <c r="F1010" s="31">
        <v>42</v>
      </c>
      <c r="G1010" s="31" t="s">
        <v>32</v>
      </c>
      <c r="H1010" s="31" t="s">
        <v>1842</v>
      </c>
      <c r="I1010" s="31" t="s">
        <v>1866</v>
      </c>
      <c r="J1010" s="31">
        <v>19266275</v>
      </c>
      <c r="K1010" s="28"/>
      <c r="L1010" s="28"/>
      <c r="M1010" s="31" t="s">
        <v>478</v>
      </c>
      <c r="N1010" s="31" t="s">
        <v>66</v>
      </c>
      <c r="O1010" s="31" t="s">
        <v>1</v>
      </c>
      <c r="P1010" s="31" t="s">
        <v>31</v>
      </c>
      <c r="Q1010" s="3">
        <v>-47906.3</v>
      </c>
      <c r="R1010" s="3">
        <v>-6775997.1699999999</v>
      </c>
      <c r="S1010" s="3">
        <v>-95686738.730000004</v>
      </c>
    </row>
    <row r="1011" spans="1:19" ht="10.95" customHeight="1" x14ac:dyDescent="0.3">
      <c r="A1011" s="30">
        <v>45139</v>
      </c>
      <c r="B1011" s="98"/>
      <c r="C1011" s="99"/>
      <c r="D1011" s="36">
        <v>45139</v>
      </c>
      <c r="E1011" s="28"/>
      <c r="F1011" s="31">
        <v>42</v>
      </c>
      <c r="G1011" s="31" t="s">
        <v>32</v>
      </c>
      <c r="H1011" s="31" t="s">
        <v>1842</v>
      </c>
      <c r="I1011" s="31" t="s">
        <v>1867</v>
      </c>
      <c r="J1011" s="31">
        <v>19266277</v>
      </c>
      <c r="K1011" s="28"/>
      <c r="L1011" s="28"/>
      <c r="M1011" s="31" t="s">
        <v>70</v>
      </c>
      <c r="N1011" s="31" t="s">
        <v>66</v>
      </c>
      <c r="O1011" s="31" t="s">
        <v>1</v>
      </c>
      <c r="P1011" s="31" t="s">
        <v>31</v>
      </c>
      <c r="Q1011" s="3">
        <v>-91176.76</v>
      </c>
      <c r="R1011" s="3">
        <v>-12896288.539999999</v>
      </c>
      <c r="S1011" s="3">
        <v>-108583027.27</v>
      </c>
    </row>
    <row r="1012" spans="1:19" ht="10.95" customHeight="1" x14ac:dyDescent="0.3">
      <c r="A1012" s="30">
        <v>45139</v>
      </c>
      <c r="B1012" s="98"/>
      <c r="C1012" s="99"/>
      <c r="D1012" s="36">
        <v>45139</v>
      </c>
      <c r="E1012" s="28"/>
      <c r="F1012" s="31">
        <v>42</v>
      </c>
      <c r="G1012" s="31" t="s">
        <v>32</v>
      </c>
      <c r="H1012" s="31" t="s">
        <v>1842</v>
      </c>
      <c r="I1012" s="31" t="s">
        <v>1868</v>
      </c>
      <c r="J1012" s="31">
        <v>19266281</v>
      </c>
      <c r="K1012" s="28"/>
      <c r="L1012" s="28"/>
      <c r="M1012" s="31" t="s">
        <v>67</v>
      </c>
      <c r="N1012" s="31" t="s">
        <v>66</v>
      </c>
      <c r="O1012" s="31" t="s">
        <v>1</v>
      </c>
      <c r="P1012" s="31" t="s">
        <v>31</v>
      </c>
      <c r="Q1012" s="3">
        <v>-602635.30000000005</v>
      </c>
      <c r="R1012" s="3">
        <v>-85238373.409999996</v>
      </c>
      <c r="S1012" s="3">
        <v>-193821400.68000001</v>
      </c>
    </row>
    <row r="1013" spans="1:19" ht="10.95" customHeight="1" x14ac:dyDescent="0.3">
      <c r="A1013" s="30">
        <v>45139</v>
      </c>
      <c r="B1013" s="98"/>
      <c r="C1013" s="99"/>
      <c r="D1013" s="36">
        <v>45139</v>
      </c>
      <c r="E1013" s="28"/>
      <c r="F1013" s="31">
        <v>42</v>
      </c>
      <c r="G1013" s="31" t="s">
        <v>32</v>
      </c>
      <c r="H1013" s="31" t="s">
        <v>1849</v>
      </c>
      <c r="I1013" s="31" t="s">
        <v>1869</v>
      </c>
      <c r="J1013" s="31">
        <v>19266272</v>
      </c>
      <c r="K1013" s="28"/>
      <c r="L1013" s="28"/>
      <c r="M1013" s="31" t="s">
        <v>862</v>
      </c>
      <c r="N1013" s="31" t="s">
        <v>66</v>
      </c>
      <c r="O1013" s="31" t="s">
        <v>1</v>
      </c>
      <c r="P1013" s="31" t="s">
        <v>31</v>
      </c>
      <c r="Q1013" s="3">
        <v>-22988.86</v>
      </c>
      <c r="R1013" s="3">
        <v>-3251606.79</v>
      </c>
      <c r="S1013" s="3">
        <v>-197073007.47</v>
      </c>
    </row>
    <row r="1014" spans="1:19" ht="10.95" customHeight="1" x14ac:dyDescent="0.3">
      <c r="A1014" s="30">
        <v>45139</v>
      </c>
      <c r="B1014" s="98"/>
      <c r="C1014" s="99"/>
      <c r="D1014" s="36">
        <v>45139</v>
      </c>
      <c r="E1014" s="28"/>
      <c r="F1014" s="31">
        <v>42</v>
      </c>
      <c r="G1014" s="31" t="s">
        <v>30</v>
      </c>
      <c r="H1014" s="31" t="s">
        <v>1847</v>
      </c>
      <c r="I1014" s="31" t="s">
        <v>1870</v>
      </c>
      <c r="J1014" s="31">
        <v>19266200</v>
      </c>
      <c r="K1014" s="28"/>
      <c r="L1014" s="28"/>
      <c r="M1014" s="31" t="s">
        <v>111</v>
      </c>
      <c r="N1014" s="31" t="s">
        <v>66</v>
      </c>
      <c r="O1014" s="31" t="s">
        <v>1</v>
      </c>
      <c r="P1014" s="31" t="s">
        <v>28</v>
      </c>
      <c r="Q1014" s="3">
        <v>6129.8</v>
      </c>
      <c r="R1014" s="3">
        <v>867015.56</v>
      </c>
      <c r="S1014" s="3">
        <v>-196205991.91</v>
      </c>
    </row>
    <row r="1015" spans="1:19" ht="10.95" customHeight="1" x14ac:dyDescent="0.3">
      <c r="A1015" s="30">
        <v>45140</v>
      </c>
      <c r="B1015" s="98"/>
      <c r="C1015" s="99"/>
      <c r="D1015" s="36">
        <v>45139</v>
      </c>
      <c r="E1015" s="28"/>
      <c r="F1015" s="31">
        <v>42</v>
      </c>
      <c r="G1015" s="31" t="s">
        <v>32</v>
      </c>
      <c r="H1015" s="31" t="s">
        <v>1871</v>
      </c>
      <c r="I1015" s="31" t="s">
        <v>1872</v>
      </c>
      <c r="J1015" s="31">
        <v>19266249</v>
      </c>
      <c r="K1015" s="28"/>
      <c r="L1015" s="28"/>
      <c r="M1015" s="31" t="s">
        <v>74</v>
      </c>
      <c r="N1015" s="31" t="s">
        <v>66</v>
      </c>
      <c r="O1015" s="31" t="s">
        <v>1</v>
      </c>
      <c r="P1015" s="31" t="s">
        <v>31</v>
      </c>
      <c r="Q1015" s="31">
        <v>-354.75</v>
      </c>
      <c r="R1015" s="3">
        <v>-50247.88</v>
      </c>
      <c r="S1015" s="3">
        <v>-196256239.78999999</v>
      </c>
    </row>
    <row r="1016" spans="1:19" ht="10.95" customHeight="1" x14ac:dyDescent="0.3">
      <c r="A1016" s="30">
        <v>45140</v>
      </c>
      <c r="B1016" s="98"/>
      <c r="C1016" s="99"/>
      <c r="D1016" s="36">
        <v>45139</v>
      </c>
      <c r="E1016" s="28"/>
      <c r="F1016" s="31">
        <v>42</v>
      </c>
      <c r="G1016" s="31" t="s">
        <v>32</v>
      </c>
      <c r="H1016" s="31" t="s">
        <v>1873</v>
      </c>
      <c r="I1016" s="31" t="s">
        <v>1874</v>
      </c>
      <c r="J1016" s="31">
        <v>19313937</v>
      </c>
      <c r="K1016" s="28"/>
      <c r="L1016" s="28"/>
      <c r="M1016" s="31" t="s">
        <v>17</v>
      </c>
      <c r="N1016" s="31" t="s">
        <v>66</v>
      </c>
      <c r="O1016" s="31" t="s">
        <v>1</v>
      </c>
      <c r="P1016" s="31" t="s">
        <v>31</v>
      </c>
      <c r="Q1016" s="31">
        <v>-759.37</v>
      </c>
      <c r="R1016" s="3">
        <v>-107559.49</v>
      </c>
      <c r="S1016" s="3">
        <v>-196363799.28</v>
      </c>
    </row>
    <row r="1017" spans="1:19" ht="10.95" customHeight="1" x14ac:dyDescent="0.3">
      <c r="A1017" s="30">
        <v>45140</v>
      </c>
      <c r="B1017" s="98"/>
      <c r="C1017" s="99"/>
      <c r="D1017" s="36">
        <v>45139</v>
      </c>
      <c r="E1017" s="28"/>
      <c r="F1017" s="31">
        <v>42</v>
      </c>
      <c r="G1017" s="31" t="s">
        <v>32</v>
      </c>
      <c r="H1017" s="31" t="s">
        <v>1852</v>
      </c>
      <c r="I1017" s="31" t="s">
        <v>1875</v>
      </c>
      <c r="J1017" s="31">
        <v>19266264</v>
      </c>
      <c r="K1017" s="28"/>
      <c r="L1017" s="28"/>
      <c r="M1017" s="31" t="s">
        <v>17</v>
      </c>
      <c r="N1017" s="31" t="s">
        <v>66</v>
      </c>
      <c r="O1017" s="31" t="s">
        <v>1</v>
      </c>
      <c r="P1017" s="31" t="s">
        <v>31</v>
      </c>
      <c r="Q1017" s="3">
        <v>-11138.08</v>
      </c>
      <c r="R1017" s="3">
        <v>-1577631.73</v>
      </c>
      <c r="S1017" s="3">
        <v>-197941431.00999999</v>
      </c>
    </row>
    <row r="1018" spans="1:19" ht="10.95" customHeight="1" x14ac:dyDescent="0.3">
      <c r="A1018" s="30">
        <v>45140</v>
      </c>
      <c r="B1018" s="98"/>
      <c r="C1018" s="99"/>
      <c r="D1018" s="36">
        <v>45139</v>
      </c>
      <c r="E1018" s="28"/>
      <c r="F1018" s="31">
        <v>42</v>
      </c>
      <c r="G1018" s="31" t="s">
        <v>32</v>
      </c>
      <c r="H1018" s="31" t="s">
        <v>1871</v>
      </c>
      <c r="I1018" s="31" t="s">
        <v>1876</v>
      </c>
      <c r="J1018" s="31">
        <v>19266257</v>
      </c>
      <c r="K1018" s="28"/>
      <c r="L1018" s="28"/>
      <c r="M1018" s="31" t="s">
        <v>6</v>
      </c>
      <c r="N1018" s="31" t="s">
        <v>66</v>
      </c>
      <c r="O1018" s="31" t="s">
        <v>1</v>
      </c>
      <c r="P1018" s="31" t="s">
        <v>31</v>
      </c>
      <c r="Q1018" s="3">
        <v>-1457.7</v>
      </c>
      <c r="R1018" s="3">
        <v>-206473.09</v>
      </c>
      <c r="S1018" s="3">
        <v>-198147904.09999999</v>
      </c>
    </row>
    <row r="1019" spans="1:19" ht="10.95" customHeight="1" x14ac:dyDescent="0.3">
      <c r="A1019" s="30">
        <v>45141</v>
      </c>
      <c r="B1019" s="98"/>
      <c r="C1019" s="99"/>
      <c r="D1019" s="36">
        <v>45139</v>
      </c>
      <c r="E1019" s="28"/>
      <c r="F1019" s="31">
        <v>42</v>
      </c>
      <c r="G1019" s="31" t="s">
        <v>32</v>
      </c>
      <c r="H1019" s="31" t="s">
        <v>1877</v>
      </c>
      <c r="I1019" s="31" t="s">
        <v>1878</v>
      </c>
      <c r="J1019" s="31">
        <v>19266730</v>
      </c>
      <c r="K1019" s="28"/>
      <c r="L1019" s="28"/>
      <c r="M1019" s="31" t="s">
        <v>553</v>
      </c>
      <c r="N1019" s="31" t="s">
        <v>66</v>
      </c>
      <c r="O1019" s="31" t="s">
        <v>1</v>
      </c>
      <c r="P1019" s="31" t="s">
        <v>31</v>
      </c>
      <c r="Q1019" s="3">
        <v>-3839.67</v>
      </c>
      <c r="R1019" s="3">
        <v>-543093.35</v>
      </c>
      <c r="S1019" s="3">
        <v>-198690997.44999999</v>
      </c>
    </row>
    <row r="1020" spans="1:19" ht="10.95" customHeight="1" x14ac:dyDescent="0.3">
      <c r="A1020" s="30">
        <v>45141</v>
      </c>
      <c r="B1020" s="98"/>
      <c r="C1020" s="99"/>
      <c r="D1020" s="36">
        <v>45139</v>
      </c>
      <c r="E1020" s="28"/>
      <c r="F1020" s="31">
        <v>42</v>
      </c>
      <c r="G1020" s="31" t="s">
        <v>32</v>
      </c>
      <c r="H1020" s="31" t="s">
        <v>1877</v>
      </c>
      <c r="I1020" s="31" t="s">
        <v>1879</v>
      </c>
      <c r="J1020" s="31">
        <v>19266731</v>
      </c>
      <c r="K1020" s="28"/>
      <c r="L1020" s="28"/>
      <c r="M1020" s="31" t="s">
        <v>553</v>
      </c>
      <c r="N1020" s="31" t="s">
        <v>66</v>
      </c>
      <c r="O1020" s="31" t="s">
        <v>1</v>
      </c>
      <c r="P1020" s="31" t="s">
        <v>31</v>
      </c>
      <c r="Q1020" s="3">
        <v>-3839.67</v>
      </c>
      <c r="R1020" s="3">
        <v>-543093.35</v>
      </c>
      <c r="S1020" s="3">
        <v>-199234090.80000001</v>
      </c>
    </row>
    <row r="1021" spans="1:19" ht="10.95" customHeight="1" x14ac:dyDescent="0.3">
      <c r="A1021" s="30">
        <v>45141</v>
      </c>
      <c r="B1021" s="98"/>
      <c r="C1021" s="99"/>
      <c r="D1021" s="36">
        <v>45139</v>
      </c>
      <c r="E1021" s="28"/>
      <c r="F1021" s="31">
        <v>42</v>
      </c>
      <c r="G1021" s="31" t="s">
        <v>30</v>
      </c>
      <c r="H1021" s="31" t="s">
        <v>1880</v>
      </c>
      <c r="I1021" s="31" t="s">
        <v>1881</v>
      </c>
      <c r="J1021" s="31">
        <v>19267416</v>
      </c>
      <c r="K1021" s="28"/>
      <c r="L1021" s="28"/>
      <c r="M1021" s="31" t="s">
        <v>1882</v>
      </c>
      <c r="N1021" s="31" t="s">
        <v>64</v>
      </c>
      <c r="O1021" s="31" t="s">
        <v>159</v>
      </c>
      <c r="P1021" s="31" t="s">
        <v>28</v>
      </c>
      <c r="Q1021" s="3">
        <v>2815995</v>
      </c>
      <c r="R1021" s="3">
        <v>2815995</v>
      </c>
      <c r="S1021" s="3">
        <v>-196418095.80000001</v>
      </c>
    </row>
    <row r="1022" spans="1:19" ht="10.95" customHeight="1" x14ac:dyDescent="0.3">
      <c r="A1022" s="30">
        <v>45141</v>
      </c>
      <c r="B1022" s="98"/>
      <c r="C1022" s="99"/>
      <c r="D1022" s="36">
        <v>45139</v>
      </c>
      <c r="E1022" s="28"/>
      <c r="F1022" s="31">
        <v>42</v>
      </c>
      <c r="G1022" s="31" t="s">
        <v>30</v>
      </c>
      <c r="H1022" s="31" t="s">
        <v>1880</v>
      </c>
      <c r="I1022" s="31" t="s">
        <v>1883</v>
      </c>
      <c r="J1022" s="31">
        <v>19267420</v>
      </c>
      <c r="K1022" s="28"/>
      <c r="L1022" s="28"/>
      <c r="M1022" s="31" t="s">
        <v>1884</v>
      </c>
      <c r="N1022" s="31" t="s">
        <v>66</v>
      </c>
      <c r="O1022" s="31" t="s">
        <v>1</v>
      </c>
      <c r="P1022" s="31" t="s">
        <v>28</v>
      </c>
      <c r="Q1022" s="31">
        <v>491.15</v>
      </c>
      <c r="R1022" s="3">
        <v>69469.59</v>
      </c>
      <c r="S1022" s="3">
        <v>-196348626.21000001</v>
      </c>
    </row>
    <row r="1023" spans="1:19" ht="10.95" customHeight="1" x14ac:dyDescent="0.3">
      <c r="A1023" s="30">
        <v>45141</v>
      </c>
      <c r="B1023" s="98"/>
      <c r="C1023" s="99"/>
      <c r="D1023" s="36">
        <v>45139</v>
      </c>
      <c r="E1023" s="28"/>
      <c r="F1023" s="31">
        <v>42</v>
      </c>
      <c r="G1023" s="31" t="s">
        <v>30</v>
      </c>
      <c r="H1023" s="31" t="s">
        <v>1880</v>
      </c>
      <c r="I1023" s="31" t="s">
        <v>1885</v>
      </c>
      <c r="J1023" s="31">
        <v>19267423</v>
      </c>
      <c r="K1023" s="28"/>
      <c r="L1023" s="28"/>
      <c r="M1023" s="31" t="s">
        <v>1186</v>
      </c>
      <c r="N1023" s="31" t="s">
        <v>66</v>
      </c>
      <c r="O1023" s="31" t="s">
        <v>1</v>
      </c>
      <c r="P1023" s="31" t="s">
        <v>28</v>
      </c>
      <c r="Q1023" s="31">
        <v>573.08000000000004</v>
      </c>
      <c r="R1023" s="3">
        <v>81057.990000000005</v>
      </c>
      <c r="S1023" s="3">
        <v>-196267568.22</v>
      </c>
    </row>
    <row r="1024" spans="1:19" ht="10.95" customHeight="1" x14ac:dyDescent="0.3">
      <c r="A1024" s="30">
        <v>45141</v>
      </c>
      <c r="B1024" s="98"/>
      <c r="C1024" s="99"/>
      <c r="D1024" s="36">
        <v>45139</v>
      </c>
      <c r="E1024" s="28"/>
      <c r="F1024" s="31">
        <v>42</v>
      </c>
      <c r="G1024" s="31" t="s">
        <v>30</v>
      </c>
      <c r="H1024" s="31" t="s">
        <v>1886</v>
      </c>
      <c r="I1024" s="31" t="s">
        <v>1887</v>
      </c>
      <c r="J1024" s="31">
        <v>19267484</v>
      </c>
      <c r="K1024" s="28"/>
      <c r="L1024" s="28"/>
      <c r="M1024" s="28"/>
      <c r="N1024" s="31" t="s">
        <v>66</v>
      </c>
      <c r="O1024" s="31" t="s">
        <v>1</v>
      </c>
      <c r="P1024" s="31" t="s">
        <v>28</v>
      </c>
      <c r="Q1024" s="3">
        <v>1428</v>
      </c>
      <c r="R1024" s="3">
        <v>201980.2</v>
      </c>
      <c r="S1024" s="3">
        <v>-196065588.02000001</v>
      </c>
    </row>
    <row r="1025" spans="1:19" ht="10.95" customHeight="1" x14ac:dyDescent="0.3">
      <c r="A1025" s="30">
        <v>45141</v>
      </c>
      <c r="B1025" s="98"/>
      <c r="C1025" s="99"/>
      <c r="D1025" s="36">
        <v>45139</v>
      </c>
      <c r="E1025" s="28"/>
      <c r="F1025" s="31">
        <v>42</v>
      </c>
      <c r="G1025" s="31" t="s">
        <v>30</v>
      </c>
      <c r="H1025" s="31" t="s">
        <v>1880</v>
      </c>
      <c r="I1025" s="31" t="s">
        <v>1888</v>
      </c>
      <c r="J1025" s="31">
        <v>19267426</v>
      </c>
      <c r="K1025" s="28"/>
      <c r="L1025" s="28"/>
      <c r="M1025" s="31" t="s">
        <v>22</v>
      </c>
      <c r="N1025" s="31" t="s">
        <v>66</v>
      </c>
      <c r="O1025" s="31" t="s">
        <v>1</v>
      </c>
      <c r="P1025" s="31" t="s">
        <v>28</v>
      </c>
      <c r="Q1025" s="3">
        <v>11603.41</v>
      </c>
      <c r="R1025" s="3">
        <v>1641217.82</v>
      </c>
      <c r="S1025" s="3">
        <v>-194424370.19999999</v>
      </c>
    </row>
    <row r="1026" spans="1:19" ht="10.95" customHeight="1" x14ac:dyDescent="0.3">
      <c r="A1026" s="30">
        <v>45141</v>
      </c>
      <c r="B1026" s="98"/>
      <c r="C1026" s="99"/>
      <c r="D1026" s="36">
        <v>45139</v>
      </c>
      <c r="E1026" s="28"/>
      <c r="F1026" s="31">
        <v>42</v>
      </c>
      <c r="G1026" s="31" t="s">
        <v>30</v>
      </c>
      <c r="H1026" s="31" t="s">
        <v>1880</v>
      </c>
      <c r="I1026" s="31" t="s">
        <v>1889</v>
      </c>
      <c r="J1026" s="31">
        <v>19267427</v>
      </c>
      <c r="K1026" s="28"/>
      <c r="L1026" s="28"/>
      <c r="M1026" s="31" t="s">
        <v>71</v>
      </c>
      <c r="N1026" s="31" t="s">
        <v>66</v>
      </c>
      <c r="O1026" s="31" t="s">
        <v>1</v>
      </c>
      <c r="P1026" s="31" t="s">
        <v>28</v>
      </c>
      <c r="Q1026" s="3">
        <v>13189</v>
      </c>
      <c r="R1026" s="3">
        <v>1865487.98</v>
      </c>
      <c r="S1026" s="3">
        <v>-192558882.22</v>
      </c>
    </row>
    <row r="1027" spans="1:19" ht="10.95" customHeight="1" x14ac:dyDescent="0.3">
      <c r="A1027" s="30">
        <v>45141</v>
      </c>
      <c r="B1027" s="98"/>
      <c r="C1027" s="99"/>
      <c r="D1027" s="36">
        <v>45139</v>
      </c>
      <c r="E1027" s="28"/>
      <c r="F1027" s="31">
        <v>42</v>
      </c>
      <c r="G1027" s="31" t="s">
        <v>30</v>
      </c>
      <c r="H1027" s="31" t="s">
        <v>1880</v>
      </c>
      <c r="I1027" s="31" t="s">
        <v>1890</v>
      </c>
      <c r="J1027" s="31">
        <v>19267429</v>
      </c>
      <c r="K1027" s="28"/>
      <c r="L1027" s="28"/>
      <c r="M1027" s="31" t="s">
        <v>22</v>
      </c>
      <c r="N1027" s="31" t="s">
        <v>68</v>
      </c>
      <c r="O1027" s="31" t="s">
        <v>1</v>
      </c>
      <c r="P1027" s="31" t="s">
        <v>28</v>
      </c>
      <c r="Q1027" s="3">
        <v>2913.91</v>
      </c>
      <c r="R1027" s="3">
        <v>412151.34</v>
      </c>
      <c r="S1027" s="3">
        <v>-192146730.88</v>
      </c>
    </row>
    <row r="1028" spans="1:19" ht="10.95" customHeight="1" x14ac:dyDescent="0.3">
      <c r="A1028" s="30">
        <v>45141</v>
      </c>
      <c r="B1028" s="98"/>
      <c r="C1028" s="99"/>
      <c r="D1028" s="36">
        <v>45139</v>
      </c>
      <c r="E1028" s="28"/>
      <c r="F1028" s="31">
        <v>42</v>
      </c>
      <c r="G1028" s="31" t="s">
        <v>30</v>
      </c>
      <c r="H1028" s="31" t="s">
        <v>1886</v>
      </c>
      <c r="I1028" s="31" t="s">
        <v>1891</v>
      </c>
      <c r="J1028" s="31">
        <v>19267483</v>
      </c>
      <c r="K1028" s="28"/>
      <c r="L1028" s="28"/>
      <c r="M1028" s="31" t="s">
        <v>67</v>
      </c>
      <c r="N1028" s="31" t="s">
        <v>66</v>
      </c>
      <c r="O1028" s="31" t="s">
        <v>1</v>
      </c>
      <c r="P1028" s="31" t="s">
        <v>28</v>
      </c>
      <c r="Q1028" s="31">
        <v>993.54</v>
      </c>
      <c r="R1028" s="3">
        <v>140529</v>
      </c>
      <c r="S1028" s="3">
        <v>-192006201.88</v>
      </c>
    </row>
    <row r="1029" spans="1:19" ht="10.95" customHeight="1" x14ac:dyDescent="0.3">
      <c r="A1029" s="30">
        <v>45141</v>
      </c>
      <c r="B1029" s="98"/>
      <c r="C1029" s="99"/>
      <c r="D1029" s="36">
        <v>45139</v>
      </c>
      <c r="E1029" s="28"/>
      <c r="F1029" s="31">
        <v>42</v>
      </c>
      <c r="G1029" s="31" t="s">
        <v>30</v>
      </c>
      <c r="H1029" s="31" t="s">
        <v>1880</v>
      </c>
      <c r="I1029" s="31" t="s">
        <v>1892</v>
      </c>
      <c r="J1029" s="31">
        <v>19267424</v>
      </c>
      <c r="K1029" s="28"/>
      <c r="L1029" s="28"/>
      <c r="M1029" s="31" t="s">
        <v>6</v>
      </c>
      <c r="N1029" s="31" t="s">
        <v>66</v>
      </c>
      <c r="O1029" s="31" t="s">
        <v>1</v>
      </c>
      <c r="P1029" s="31" t="s">
        <v>28</v>
      </c>
      <c r="Q1029" s="3">
        <v>2558.19</v>
      </c>
      <c r="R1029" s="3">
        <v>361837.34</v>
      </c>
      <c r="S1029" s="3">
        <v>-191644364.53999999</v>
      </c>
    </row>
    <row r="1030" spans="1:19" ht="10.95" customHeight="1" x14ac:dyDescent="0.3">
      <c r="A1030" s="30">
        <v>45142</v>
      </c>
      <c r="B1030" s="98"/>
      <c r="C1030" s="99"/>
      <c r="D1030" s="36">
        <v>45139</v>
      </c>
      <c r="E1030" s="28"/>
      <c r="F1030" s="31">
        <v>42</v>
      </c>
      <c r="G1030" s="31" t="s">
        <v>30</v>
      </c>
      <c r="H1030" s="31" t="s">
        <v>1893</v>
      </c>
      <c r="I1030" s="31" t="s">
        <v>1894</v>
      </c>
      <c r="J1030" s="31">
        <v>19313932</v>
      </c>
      <c r="K1030" s="28"/>
      <c r="L1030" s="28"/>
      <c r="M1030" s="31" t="s">
        <v>70</v>
      </c>
      <c r="N1030" s="31" t="s">
        <v>66</v>
      </c>
      <c r="O1030" s="31" t="s">
        <v>1</v>
      </c>
      <c r="P1030" s="31" t="s">
        <v>28</v>
      </c>
      <c r="Q1030" s="3">
        <v>9801.5499999999993</v>
      </c>
      <c r="R1030" s="3">
        <v>1390290.78</v>
      </c>
      <c r="S1030" s="3">
        <v>-190254073.75999999</v>
      </c>
    </row>
    <row r="1031" spans="1:19" ht="10.95" customHeight="1" x14ac:dyDescent="0.3">
      <c r="A1031" s="30">
        <v>45142</v>
      </c>
      <c r="B1031" s="98"/>
      <c r="C1031" s="99"/>
      <c r="D1031" s="36">
        <v>45139</v>
      </c>
      <c r="E1031" s="28"/>
      <c r="F1031" s="31">
        <v>42</v>
      </c>
      <c r="G1031" s="31" t="s">
        <v>32</v>
      </c>
      <c r="H1031" s="31" t="s">
        <v>1895</v>
      </c>
      <c r="I1031" s="31" t="s">
        <v>1896</v>
      </c>
      <c r="J1031" s="31">
        <v>19327298</v>
      </c>
      <c r="K1031" s="28"/>
      <c r="L1031" s="28"/>
      <c r="M1031" s="31" t="s">
        <v>70</v>
      </c>
      <c r="N1031" s="31" t="s">
        <v>66</v>
      </c>
      <c r="O1031" s="31" t="s">
        <v>1</v>
      </c>
      <c r="P1031" s="31" t="s">
        <v>31</v>
      </c>
      <c r="Q1031" s="31">
        <v>-207.29</v>
      </c>
      <c r="R1031" s="3">
        <v>-29402.84</v>
      </c>
      <c r="S1031" s="3">
        <v>-190283476.59999999</v>
      </c>
    </row>
    <row r="1032" spans="1:19" ht="10.95" customHeight="1" x14ac:dyDescent="0.3">
      <c r="A1032" s="30">
        <v>45142</v>
      </c>
      <c r="B1032" s="98"/>
      <c r="C1032" s="99"/>
      <c r="D1032" s="36">
        <v>45139</v>
      </c>
      <c r="E1032" s="28"/>
      <c r="F1032" s="31">
        <v>42</v>
      </c>
      <c r="G1032" s="31" t="s">
        <v>32</v>
      </c>
      <c r="H1032" s="31" t="s">
        <v>1895</v>
      </c>
      <c r="I1032" s="31" t="s">
        <v>1897</v>
      </c>
      <c r="J1032" s="31">
        <v>19327299</v>
      </c>
      <c r="K1032" s="28"/>
      <c r="L1032" s="28"/>
      <c r="M1032" s="31" t="s">
        <v>357</v>
      </c>
      <c r="N1032" s="31" t="s">
        <v>66</v>
      </c>
      <c r="O1032" s="31" t="s">
        <v>1</v>
      </c>
      <c r="P1032" s="31" t="s">
        <v>31</v>
      </c>
      <c r="Q1032" s="31">
        <v>-421.23</v>
      </c>
      <c r="R1032" s="3">
        <v>-59748.94</v>
      </c>
      <c r="S1032" s="3">
        <v>-190343225.53999999</v>
      </c>
    </row>
    <row r="1033" spans="1:19" ht="10.95" customHeight="1" x14ac:dyDescent="0.3">
      <c r="A1033" s="30">
        <v>45142</v>
      </c>
      <c r="B1033" s="98"/>
      <c r="C1033" s="99"/>
      <c r="D1033" s="36">
        <v>45139</v>
      </c>
      <c r="E1033" s="28"/>
      <c r="F1033" s="31">
        <v>42</v>
      </c>
      <c r="G1033" s="31" t="s">
        <v>32</v>
      </c>
      <c r="H1033" s="31" t="s">
        <v>1895</v>
      </c>
      <c r="I1033" s="31" t="s">
        <v>1898</v>
      </c>
      <c r="J1033" s="31">
        <v>19327300</v>
      </c>
      <c r="K1033" s="28"/>
      <c r="L1033" s="28"/>
      <c r="M1033" s="31" t="s">
        <v>74</v>
      </c>
      <c r="N1033" s="31" t="s">
        <v>66</v>
      </c>
      <c r="O1033" s="31" t="s">
        <v>1</v>
      </c>
      <c r="P1033" s="31" t="s">
        <v>31</v>
      </c>
      <c r="Q1033" s="31">
        <v>-433.84</v>
      </c>
      <c r="R1033" s="3">
        <v>-61537.59</v>
      </c>
      <c r="S1033" s="3">
        <v>-190404763.13</v>
      </c>
    </row>
    <row r="1034" spans="1:19" ht="10.95" customHeight="1" x14ac:dyDescent="0.3">
      <c r="A1034" s="30">
        <v>45142</v>
      </c>
      <c r="B1034" s="98"/>
      <c r="C1034" s="99"/>
      <c r="D1034" s="36">
        <v>45139</v>
      </c>
      <c r="E1034" s="28"/>
      <c r="F1034" s="31">
        <v>42</v>
      </c>
      <c r="G1034" s="31" t="s">
        <v>32</v>
      </c>
      <c r="H1034" s="31" t="s">
        <v>1895</v>
      </c>
      <c r="I1034" s="31" t="s">
        <v>1899</v>
      </c>
      <c r="J1034" s="31">
        <v>19327301</v>
      </c>
      <c r="K1034" s="28"/>
      <c r="L1034" s="28"/>
      <c r="M1034" s="31" t="s">
        <v>109</v>
      </c>
      <c r="N1034" s="31" t="s">
        <v>66</v>
      </c>
      <c r="O1034" s="31" t="s">
        <v>1</v>
      </c>
      <c r="P1034" s="31" t="s">
        <v>31</v>
      </c>
      <c r="Q1034" s="3">
        <v>-1780.5</v>
      </c>
      <c r="R1034" s="3">
        <v>-252553.19</v>
      </c>
      <c r="S1034" s="3">
        <v>-190657316.31999999</v>
      </c>
    </row>
    <row r="1035" spans="1:19" ht="10.95" customHeight="1" x14ac:dyDescent="0.3">
      <c r="A1035" s="30">
        <v>45142</v>
      </c>
      <c r="B1035" s="98"/>
      <c r="C1035" s="99"/>
      <c r="D1035" s="36">
        <v>45139</v>
      </c>
      <c r="E1035" s="28"/>
      <c r="F1035" s="31">
        <v>42</v>
      </c>
      <c r="G1035" s="31" t="s">
        <v>32</v>
      </c>
      <c r="H1035" s="31" t="s">
        <v>1900</v>
      </c>
      <c r="I1035" s="31" t="s">
        <v>1901</v>
      </c>
      <c r="J1035" s="31">
        <v>19620426</v>
      </c>
      <c r="K1035" s="28"/>
      <c r="L1035" s="28"/>
      <c r="M1035" s="31" t="s">
        <v>6</v>
      </c>
      <c r="N1035" s="31" t="s">
        <v>66</v>
      </c>
      <c r="O1035" s="31" t="s">
        <v>1</v>
      </c>
      <c r="P1035" s="31" t="s">
        <v>31</v>
      </c>
      <c r="Q1035" s="3">
        <v>-14953.18</v>
      </c>
      <c r="R1035" s="3">
        <v>-2121018.44</v>
      </c>
      <c r="S1035" s="3">
        <v>-192778334.75999999</v>
      </c>
    </row>
    <row r="1036" spans="1:19" ht="10.95" customHeight="1" x14ac:dyDescent="0.3">
      <c r="A1036" s="30">
        <v>45142</v>
      </c>
      <c r="B1036" s="98"/>
      <c r="C1036" s="99"/>
      <c r="D1036" s="36">
        <v>45139</v>
      </c>
      <c r="E1036" s="28"/>
      <c r="F1036" s="31">
        <v>42</v>
      </c>
      <c r="G1036" s="31" t="s">
        <v>32</v>
      </c>
      <c r="H1036" s="31" t="s">
        <v>1895</v>
      </c>
      <c r="I1036" s="31" t="s">
        <v>1902</v>
      </c>
      <c r="J1036" s="31">
        <v>19327303</v>
      </c>
      <c r="K1036" s="28"/>
      <c r="L1036" s="28"/>
      <c r="M1036" s="31" t="s">
        <v>75</v>
      </c>
      <c r="N1036" s="31" t="s">
        <v>66</v>
      </c>
      <c r="O1036" s="31" t="s">
        <v>1</v>
      </c>
      <c r="P1036" s="31" t="s">
        <v>31</v>
      </c>
      <c r="Q1036" s="3">
        <v>-9718.16</v>
      </c>
      <c r="R1036" s="3">
        <v>-1378462.41</v>
      </c>
      <c r="S1036" s="3">
        <v>-194156797.16999999</v>
      </c>
    </row>
    <row r="1037" spans="1:19" ht="10.95" customHeight="1" x14ac:dyDescent="0.3">
      <c r="A1037" s="30">
        <v>45142</v>
      </c>
      <c r="B1037" s="98"/>
      <c r="C1037" s="99"/>
      <c r="D1037" s="36">
        <v>45139</v>
      </c>
      <c r="E1037" s="28"/>
      <c r="F1037" s="31">
        <v>42</v>
      </c>
      <c r="G1037" s="31" t="s">
        <v>32</v>
      </c>
      <c r="H1037" s="31" t="s">
        <v>1895</v>
      </c>
      <c r="I1037" s="31" t="s">
        <v>1903</v>
      </c>
      <c r="J1037" s="31">
        <v>19327304</v>
      </c>
      <c r="K1037" s="28"/>
      <c r="L1037" s="28"/>
      <c r="M1037" s="31" t="s">
        <v>1904</v>
      </c>
      <c r="N1037" s="31" t="s">
        <v>66</v>
      </c>
      <c r="O1037" s="31" t="s">
        <v>1</v>
      </c>
      <c r="P1037" s="31" t="s">
        <v>31</v>
      </c>
      <c r="Q1037" s="3">
        <v>-23093.01</v>
      </c>
      <c r="R1037" s="3">
        <v>-3275604.26</v>
      </c>
      <c r="S1037" s="3">
        <v>-197432401.43000001</v>
      </c>
    </row>
    <row r="1038" spans="1:19" ht="10.95" customHeight="1" x14ac:dyDescent="0.3">
      <c r="A1038" s="30">
        <v>45142</v>
      </c>
      <c r="B1038" s="98"/>
      <c r="C1038" s="99"/>
      <c r="D1038" s="36">
        <v>45139</v>
      </c>
      <c r="E1038" s="28"/>
      <c r="F1038" s="31">
        <v>42</v>
      </c>
      <c r="G1038" s="31" t="s">
        <v>32</v>
      </c>
      <c r="H1038" s="31" t="s">
        <v>1895</v>
      </c>
      <c r="I1038" s="31" t="s">
        <v>1905</v>
      </c>
      <c r="J1038" s="31">
        <v>19327305</v>
      </c>
      <c r="K1038" s="28"/>
      <c r="L1038" s="28"/>
      <c r="M1038" s="31" t="s">
        <v>1904</v>
      </c>
      <c r="N1038" s="31" t="s">
        <v>66</v>
      </c>
      <c r="O1038" s="31" t="s">
        <v>1</v>
      </c>
      <c r="P1038" s="31" t="s">
        <v>31</v>
      </c>
      <c r="Q1038" s="3">
        <v>-23093.01</v>
      </c>
      <c r="R1038" s="3">
        <v>-3275604.26</v>
      </c>
      <c r="S1038" s="3">
        <v>-200708005.69</v>
      </c>
    </row>
    <row r="1039" spans="1:19" ht="10.95" customHeight="1" x14ac:dyDescent="0.3">
      <c r="A1039" s="30">
        <v>45142</v>
      </c>
      <c r="B1039" s="98"/>
      <c r="C1039" s="99"/>
      <c r="D1039" s="36">
        <v>45139</v>
      </c>
      <c r="E1039" s="28"/>
      <c r="F1039" s="31">
        <v>42</v>
      </c>
      <c r="G1039" s="31" t="s">
        <v>32</v>
      </c>
      <c r="H1039" s="31" t="s">
        <v>1906</v>
      </c>
      <c r="I1039" s="31" t="s">
        <v>1907</v>
      </c>
      <c r="J1039" s="31">
        <v>19328064</v>
      </c>
      <c r="K1039" s="28"/>
      <c r="L1039" s="28"/>
      <c r="M1039" s="31" t="s">
        <v>71</v>
      </c>
      <c r="N1039" s="31" t="s">
        <v>66</v>
      </c>
      <c r="O1039" s="31" t="s">
        <v>1</v>
      </c>
      <c r="P1039" s="31" t="s">
        <v>31</v>
      </c>
      <c r="Q1039" s="3">
        <v>-9801.5499999999993</v>
      </c>
      <c r="R1039" s="3">
        <v>-1390290.78</v>
      </c>
      <c r="S1039" s="3">
        <v>-202098296.47</v>
      </c>
    </row>
    <row r="1040" spans="1:19" ht="10.95" customHeight="1" x14ac:dyDescent="0.3">
      <c r="A1040" s="30">
        <v>45142</v>
      </c>
      <c r="B1040" s="98"/>
      <c r="C1040" s="99"/>
      <c r="D1040" s="36">
        <v>45139</v>
      </c>
      <c r="E1040" s="28"/>
      <c r="F1040" s="31">
        <v>42</v>
      </c>
      <c r="G1040" s="31" t="s">
        <v>32</v>
      </c>
      <c r="H1040" s="31" t="s">
        <v>1895</v>
      </c>
      <c r="I1040" s="31" t="s">
        <v>1908</v>
      </c>
      <c r="J1040" s="31">
        <v>19327302</v>
      </c>
      <c r="K1040" s="28"/>
      <c r="L1040" s="28"/>
      <c r="M1040" s="31" t="s">
        <v>72</v>
      </c>
      <c r="N1040" s="31" t="s">
        <v>66</v>
      </c>
      <c r="O1040" s="31" t="s">
        <v>1</v>
      </c>
      <c r="P1040" s="31" t="s">
        <v>31</v>
      </c>
      <c r="Q1040" s="3">
        <v>-4909.59</v>
      </c>
      <c r="R1040" s="3">
        <v>-696395.74</v>
      </c>
      <c r="S1040" s="3">
        <v>-202794692.21000001</v>
      </c>
    </row>
    <row r="1041" spans="1:19" ht="10.95" customHeight="1" x14ac:dyDescent="0.3">
      <c r="A1041" s="30">
        <v>45145</v>
      </c>
      <c r="B1041" s="98"/>
      <c r="C1041" s="99"/>
      <c r="D1041" s="36">
        <v>45139</v>
      </c>
      <c r="E1041" s="28"/>
      <c r="F1041" s="31">
        <v>42</v>
      </c>
      <c r="G1041" s="31" t="s">
        <v>30</v>
      </c>
      <c r="H1041" s="31" t="s">
        <v>1909</v>
      </c>
      <c r="I1041" s="31" t="s">
        <v>1910</v>
      </c>
      <c r="J1041" s="31">
        <v>19313930</v>
      </c>
      <c r="K1041" s="28"/>
      <c r="L1041" s="28"/>
      <c r="M1041" s="31" t="s">
        <v>17</v>
      </c>
      <c r="N1041" s="31" t="s">
        <v>66</v>
      </c>
      <c r="O1041" s="31" t="s">
        <v>1</v>
      </c>
      <c r="P1041" s="31" t="s">
        <v>28</v>
      </c>
      <c r="Q1041" s="3">
        <v>2117.92</v>
      </c>
      <c r="R1041" s="3">
        <v>299141.24</v>
      </c>
      <c r="S1041" s="3">
        <v>-202495550.97</v>
      </c>
    </row>
    <row r="1042" spans="1:19" ht="10.95" customHeight="1" x14ac:dyDescent="0.3">
      <c r="A1042" s="30">
        <v>45145</v>
      </c>
      <c r="B1042" s="98"/>
      <c r="C1042" s="99"/>
      <c r="D1042" s="36">
        <v>45139</v>
      </c>
      <c r="E1042" s="28"/>
      <c r="F1042" s="31">
        <v>42</v>
      </c>
      <c r="G1042" s="31" t="s">
        <v>30</v>
      </c>
      <c r="H1042" s="31" t="s">
        <v>1909</v>
      </c>
      <c r="I1042" s="31" t="s">
        <v>1911</v>
      </c>
      <c r="J1042" s="31">
        <v>19313931</v>
      </c>
      <c r="K1042" s="28"/>
      <c r="L1042" s="28"/>
      <c r="M1042" s="31" t="s">
        <v>109</v>
      </c>
      <c r="N1042" s="31" t="s">
        <v>66</v>
      </c>
      <c r="O1042" s="31" t="s">
        <v>1</v>
      </c>
      <c r="P1042" s="31" t="s">
        <v>28</v>
      </c>
      <c r="Q1042" s="3">
        <v>5194.18</v>
      </c>
      <c r="R1042" s="3">
        <v>733641.24</v>
      </c>
      <c r="S1042" s="3">
        <v>-201761909.72999999</v>
      </c>
    </row>
    <row r="1043" spans="1:19" ht="10.95" customHeight="1" x14ac:dyDescent="0.3">
      <c r="A1043" s="30">
        <v>45145</v>
      </c>
      <c r="B1043" s="98"/>
      <c r="C1043" s="99"/>
      <c r="D1043" s="36">
        <v>45139</v>
      </c>
      <c r="E1043" s="28"/>
      <c r="F1043" s="31">
        <v>42</v>
      </c>
      <c r="G1043" s="31" t="s">
        <v>32</v>
      </c>
      <c r="H1043" s="31" t="s">
        <v>1912</v>
      </c>
      <c r="I1043" s="31" t="s">
        <v>1913</v>
      </c>
      <c r="J1043" s="31">
        <v>19327282</v>
      </c>
      <c r="K1043" s="28"/>
      <c r="L1043" s="28"/>
      <c r="M1043" s="31" t="s">
        <v>75</v>
      </c>
      <c r="N1043" s="31" t="s">
        <v>66</v>
      </c>
      <c r="O1043" s="31" t="s">
        <v>1</v>
      </c>
      <c r="P1043" s="31" t="s">
        <v>31</v>
      </c>
      <c r="Q1043" s="3">
        <v>-82793.509999999995</v>
      </c>
      <c r="R1043" s="3">
        <v>-11693998.59</v>
      </c>
      <c r="S1043" s="3">
        <v>-213455908.31999999</v>
      </c>
    </row>
    <row r="1044" spans="1:19" ht="10.95" customHeight="1" x14ac:dyDescent="0.3">
      <c r="A1044" s="30">
        <v>45145</v>
      </c>
      <c r="B1044" s="98"/>
      <c r="C1044" s="99"/>
      <c r="D1044" s="36">
        <v>45139</v>
      </c>
      <c r="E1044" s="28"/>
      <c r="F1044" s="31">
        <v>42</v>
      </c>
      <c r="G1044" s="31" t="s">
        <v>32</v>
      </c>
      <c r="H1044" s="31" t="s">
        <v>1912</v>
      </c>
      <c r="I1044" s="31" t="s">
        <v>1914</v>
      </c>
      <c r="J1044" s="31">
        <v>19327280</v>
      </c>
      <c r="K1044" s="28"/>
      <c r="L1044" s="28"/>
      <c r="M1044" s="31" t="s">
        <v>67</v>
      </c>
      <c r="N1044" s="31" t="s">
        <v>66</v>
      </c>
      <c r="O1044" s="31" t="s">
        <v>1</v>
      </c>
      <c r="P1044" s="31" t="s">
        <v>31</v>
      </c>
      <c r="Q1044" s="3">
        <v>-1602.27</v>
      </c>
      <c r="R1044" s="3">
        <v>-226309.32</v>
      </c>
      <c r="S1044" s="3">
        <v>-213682217.63999999</v>
      </c>
    </row>
    <row r="1045" spans="1:19" ht="10.95" customHeight="1" x14ac:dyDescent="0.3">
      <c r="A1045" s="30">
        <v>45145</v>
      </c>
      <c r="B1045" s="98"/>
      <c r="C1045" s="99"/>
      <c r="D1045" s="36">
        <v>45139</v>
      </c>
      <c r="E1045" s="28"/>
      <c r="F1045" s="31">
        <v>42</v>
      </c>
      <c r="G1045" s="31" t="s">
        <v>32</v>
      </c>
      <c r="H1045" s="31" t="s">
        <v>1912</v>
      </c>
      <c r="I1045" s="31" t="s">
        <v>1915</v>
      </c>
      <c r="J1045" s="31">
        <v>19327281</v>
      </c>
      <c r="K1045" s="28"/>
      <c r="L1045" s="28"/>
      <c r="M1045" s="31" t="s">
        <v>17</v>
      </c>
      <c r="N1045" s="31" t="s">
        <v>66</v>
      </c>
      <c r="O1045" s="31" t="s">
        <v>1</v>
      </c>
      <c r="P1045" s="31" t="s">
        <v>31</v>
      </c>
      <c r="Q1045" s="3">
        <v>-2687.8</v>
      </c>
      <c r="R1045" s="3">
        <v>-379632.77</v>
      </c>
      <c r="S1045" s="3">
        <v>-214061850.41</v>
      </c>
    </row>
    <row r="1046" spans="1:19" ht="10.95" customHeight="1" x14ac:dyDescent="0.3">
      <c r="A1046" s="30">
        <v>45145</v>
      </c>
      <c r="B1046" s="98"/>
      <c r="C1046" s="99"/>
      <c r="D1046" s="36">
        <v>45139</v>
      </c>
      <c r="E1046" s="28"/>
      <c r="F1046" s="31">
        <v>42</v>
      </c>
      <c r="G1046" s="31" t="s">
        <v>32</v>
      </c>
      <c r="H1046" s="31" t="s">
        <v>1912</v>
      </c>
      <c r="I1046" s="31" t="s">
        <v>1916</v>
      </c>
      <c r="J1046" s="31">
        <v>19327279</v>
      </c>
      <c r="K1046" s="28"/>
      <c r="L1046" s="28"/>
      <c r="M1046" s="31" t="s">
        <v>330</v>
      </c>
      <c r="N1046" s="31" t="s">
        <v>66</v>
      </c>
      <c r="O1046" s="31" t="s">
        <v>1</v>
      </c>
      <c r="P1046" s="31" t="s">
        <v>31</v>
      </c>
      <c r="Q1046" s="31">
        <v>-169.94</v>
      </c>
      <c r="R1046" s="3">
        <v>-24002.82</v>
      </c>
      <c r="S1046" s="3">
        <v>-214085853.22999999</v>
      </c>
    </row>
    <row r="1047" spans="1:19" ht="10.95" customHeight="1" x14ac:dyDescent="0.3">
      <c r="A1047" s="30">
        <v>45146</v>
      </c>
      <c r="B1047" s="98"/>
      <c r="C1047" s="99"/>
      <c r="D1047" s="36">
        <v>45139</v>
      </c>
      <c r="E1047" s="28"/>
      <c r="F1047" s="31">
        <v>42</v>
      </c>
      <c r="G1047" s="31" t="s">
        <v>30</v>
      </c>
      <c r="H1047" s="31" t="s">
        <v>1917</v>
      </c>
      <c r="I1047" s="31" t="s">
        <v>1918</v>
      </c>
      <c r="J1047" s="31">
        <v>19317585</v>
      </c>
      <c r="K1047" s="28"/>
      <c r="L1047" s="28"/>
      <c r="M1047" s="31" t="s">
        <v>111</v>
      </c>
      <c r="N1047" s="31" t="s">
        <v>66</v>
      </c>
      <c r="O1047" s="31" t="s">
        <v>1</v>
      </c>
      <c r="P1047" s="31" t="s">
        <v>28</v>
      </c>
      <c r="Q1047" s="3">
        <v>2146.41</v>
      </c>
      <c r="R1047" s="3">
        <v>304887.78000000003</v>
      </c>
      <c r="S1047" s="3">
        <v>-213780965.44999999</v>
      </c>
    </row>
    <row r="1048" spans="1:19" ht="10.95" customHeight="1" x14ac:dyDescent="0.3">
      <c r="A1048" s="30">
        <v>45146</v>
      </c>
      <c r="B1048" s="98"/>
      <c r="C1048" s="99"/>
      <c r="D1048" s="36">
        <v>45139</v>
      </c>
      <c r="E1048" s="28"/>
      <c r="F1048" s="31">
        <v>42</v>
      </c>
      <c r="G1048" s="31" t="s">
        <v>30</v>
      </c>
      <c r="H1048" s="31" t="s">
        <v>1917</v>
      </c>
      <c r="I1048" s="31" t="s">
        <v>1919</v>
      </c>
      <c r="J1048" s="31">
        <v>19317586</v>
      </c>
      <c r="K1048" s="28"/>
      <c r="L1048" s="28"/>
      <c r="M1048" s="31" t="s">
        <v>1496</v>
      </c>
      <c r="N1048" s="31" t="s">
        <v>66</v>
      </c>
      <c r="O1048" s="31" t="s">
        <v>1</v>
      </c>
      <c r="P1048" s="31" t="s">
        <v>28</v>
      </c>
      <c r="Q1048" s="3">
        <v>4040.83</v>
      </c>
      <c r="R1048" s="3">
        <v>573981.53</v>
      </c>
      <c r="S1048" s="3">
        <v>-213206983.91999999</v>
      </c>
    </row>
    <row r="1049" spans="1:19" ht="10.95" customHeight="1" x14ac:dyDescent="0.3">
      <c r="A1049" s="30">
        <v>45146</v>
      </c>
      <c r="B1049" s="98"/>
      <c r="C1049" s="99"/>
      <c r="D1049" s="36">
        <v>45139</v>
      </c>
      <c r="E1049" s="28"/>
      <c r="F1049" s="31">
        <v>42</v>
      </c>
      <c r="G1049" s="31" t="s">
        <v>30</v>
      </c>
      <c r="H1049" s="31" t="s">
        <v>1917</v>
      </c>
      <c r="I1049" s="31" t="s">
        <v>1920</v>
      </c>
      <c r="J1049" s="31">
        <v>19317587</v>
      </c>
      <c r="K1049" s="28"/>
      <c r="L1049" s="28"/>
      <c r="M1049" s="31" t="s">
        <v>67</v>
      </c>
      <c r="N1049" s="31" t="s">
        <v>66</v>
      </c>
      <c r="O1049" s="31" t="s">
        <v>1</v>
      </c>
      <c r="P1049" s="31" t="s">
        <v>28</v>
      </c>
      <c r="Q1049" s="3">
        <v>62319.68</v>
      </c>
      <c r="R1049" s="3">
        <v>8852227.2699999996</v>
      </c>
      <c r="S1049" s="3">
        <v>-204354756.65000001</v>
      </c>
    </row>
    <row r="1050" spans="1:19" ht="10.95" customHeight="1" x14ac:dyDescent="0.3">
      <c r="A1050" s="30">
        <v>45146</v>
      </c>
      <c r="B1050" s="98"/>
      <c r="C1050" s="99"/>
      <c r="D1050" s="36">
        <v>45139</v>
      </c>
      <c r="E1050" s="28"/>
      <c r="F1050" s="31">
        <v>42</v>
      </c>
      <c r="G1050" s="31" t="s">
        <v>30</v>
      </c>
      <c r="H1050" s="31" t="s">
        <v>1921</v>
      </c>
      <c r="I1050" s="31" t="s">
        <v>1922</v>
      </c>
      <c r="J1050" s="31">
        <v>19317624</v>
      </c>
      <c r="K1050" s="28"/>
      <c r="L1050" s="28"/>
      <c r="M1050" s="31" t="s">
        <v>627</v>
      </c>
      <c r="N1050" s="31" t="s">
        <v>66</v>
      </c>
      <c r="O1050" s="31" t="s">
        <v>1</v>
      </c>
      <c r="P1050" s="31" t="s">
        <v>28</v>
      </c>
      <c r="Q1050" s="31">
        <v>926.27</v>
      </c>
      <c r="R1050" s="3">
        <v>131572.44</v>
      </c>
      <c r="S1050" s="3">
        <v>-204223184.21000001</v>
      </c>
    </row>
    <row r="1051" spans="1:19" ht="10.95" customHeight="1" x14ac:dyDescent="0.3">
      <c r="A1051" s="30">
        <v>45146</v>
      </c>
      <c r="B1051" s="98"/>
      <c r="C1051" s="99"/>
      <c r="D1051" s="36">
        <v>45139</v>
      </c>
      <c r="E1051" s="28"/>
      <c r="F1051" s="31">
        <v>42</v>
      </c>
      <c r="G1051" s="31" t="s">
        <v>30</v>
      </c>
      <c r="H1051" s="31" t="s">
        <v>1921</v>
      </c>
      <c r="I1051" s="31" t="s">
        <v>1923</v>
      </c>
      <c r="J1051" s="31">
        <v>19317625</v>
      </c>
      <c r="K1051" s="28"/>
      <c r="L1051" s="28"/>
      <c r="M1051" s="31" t="s">
        <v>111</v>
      </c>
      <c r="N1051" s="31" t="s">
        <v>66</v>
      </c>
      <c r="O1051" s="31" t="s">
        <v>1</v>
      </c>
      <c r="P1051" s="31" t="s">
        <v>28</v>
      </c>
      <c r="Q1051" s="3">
        <v>2262.42</v>
      </c>
      <c r="R1051" s="3">
        <v>321366.48</v>
      </c>
      <c r="S1051" s="3">
        <v>-203901817.72999999</v>
      </c>
    </row>
    <row r="1052" spans="1:19" ht="10.95" customHeight="1" x14ac:dyDescent="0.3">
      <c r="A1052" s="30">
        <v>45146</v>
      </c>
      <c r="B1052" s="98"/>
      <c r="C1052" s="99"/>
      <c r="D1052" s="36">
        <v>45139</v>
      </c>
      <c r="E1052" s="28"/>
      <c r="F1052" s="31">
        <v>42</v>
      </c>
      <c r="G1052" s="31" t="s">
        <v>32</v>
      </c>
      <c r="H1052" s="31" t="s">
        <v>1924</v>
      </c>
      <c r="I1052" s="31" t="s">
        <v>1925</v>
      </c>
      <c r="J1052" s="31">
        <v>19322219</v>
      </c>
      <c r="K1052" s="28"/>
      <c r="L1052" s="28"/>
      <c r="M1052" s="31" t="s">
        <v>1926</v>
      </c>
      <c r="N1052" s="31" t="s">
        <v>66</v>
      </c>
      <c r="O1052" s="31" t="s">
        <v>1</v>
      </c>
      <c r="P1052" s="31" t="s">
        <v>31</v>
      </c>
      <c r="Q1052" s="3">
        <v>-8202.24</v>
      </c>
      <c r="R1052" s="3">
        <v>-1165090.9099999999</v>
      </c>
      <c r="S1052" s="3">
        <v>-205066908.63999999</v>
      </c>
    </row>
    <row r="1053" spans="1:19" ht="10.95" customHeight="1" x14ac:dyDescent="0.3">
      <c r="A1053" s="30">
        <v>45146</v>
      </c>
      <c r="B1053" s="98"/>
      <c r="C1053" s="99"/>
      <c r="D1053" s="36">
        <v>45139</v>
      </c>
      <c r="E1053" s="28"/>
      <c r="F1053" s="31">
        <v>42</v>
      </c>
      <c r="G1053" s="31" t="s">
        <v>30</v>
      </c>
      <c r="H1053" s="31" t="s">
        <v>1921</v>
      </c>
      <c r="I1053" s="31" t="s">
        <v>1927</v>
      </c>
      <c r="J1053" s="31">
        <v>19317627</v>
      </c>
      <c r="K1053" s="28"/>
      <c r="L1053" s="28"/>
      <c r="M1053" s="28"/>
      <c r="N1053" s="31" t="s">
        <v>66</v>
      </c>
      <c r="O1053" s="31" t="s">
        <v>1</v>
      </c>
      <c r="P1053" s="31" t="s">
        <v>28</v>
      </c>
      <c r="Q1053" s="3">
        <v>5010.87</v>
      </c>
      <c r="R1053" s="3">
        <v>711771.31</v>
      </c>
      <c r="S1053" s="3">
        <v>-204355137.33000001</v>
      </c>
    </row>
    <row r="1054" spans="1:19" ht="10.95" customHeight="1" x14ac:dyDescent="0.3">
      <c r="A1054" s="30">
        <v>45146</v>
      </c>
      <c r="B1054" s="98"/>
      <c r="C1054" s="99"/>
      <c r="D1054" s="36">
        <v>45139</v>
      </c>
      <c r="E1054" s="28"/>
      <c r="F1054" s="31">
        <v>42</v>
      </c>
      <c r="G1054" s="31" t="s">
        <v>30</v>
      </c>
      <c r="H1054" s="31" t="s">
        <v>1921</v>
      </c>
      <c r="I1054" s="31" t="s">
        <v>1928</v>
      </c>
      <c r="J1054" s="31">
        <v>19317628</v>
      </c>
      <c r="K1054" s="28"/>
      <c r="L1054" s="28"/>
      <c r="M1054" s="31" t="s">
        <v>2413</v>
      </c>
      <c r="N1054" s="31" t="s">
        <v>66</v>
      </c>
      <c r="O1054" s="31" t="s">
        <v>1</v>
      </c>
      <c r="P1054" s="31" t="s">
        <v>28</v>
      </c>
      <c r="Q1054" s="3">
        <v>74036.72</v>
      </c>
      <c r="R1054" s="3">
        <v>10516579.550000001</v>
      </c>
      <c r="S1054" s="3">
        <v>-193838557.78</v>
      </c>
    </row>
    <row r="1055" spans="1:19" ht="10.95" customHeight="1" x14ac:dyDescent="0.3">
      <c r="A1055" s="30">
        <v>45146</v>
      </c>
      <c r="B1055" s="98"/>
      <c r="C1055" s="99"/>
      <c r="D1055" s="36">
        <v>45139</v>
      </c>
      <c r="E1055" s="28"/>
      <c r="F1055" s="31">
        <v>42</v>
      </c>
      <c r="G1055" s="31" t="s">
        <v>32</v>
      </c>
      <c r="H1055" s="31" t="s">
        <v>1924</v>
      </c>
      <c r="I1055" s="31" t="s">
        <v>1929</v>
      </c>
      <c r="J1055" s="31">
        <v>19322217</v>
      </c>
      <c r="K1055" s="28"/>
      <c r="L1055" s="28"/>
      <c r="M1055" s="31" t="s">
        <v>109</v>
      </c>
      <c r="N1055" s="31" t="s">
        <v>66</v>
      </c>
      <c r="O1055" s="31" t="s">
        <v>1</v>
      </c>
      <c r="P1055" s="31" t="s">
        <v>31</v>
      </c>
      <c r="Q1055" s="3">
        <v>-1194.31</v>
      </c>
      <c r="R1055" s="3">
        <v>-169646.31</v>
      </c>
      <c r="S1055" s="3">
        <v>-194008204.09</v>
      </c>
    </row>
    <row r="1056" spans="1:19" ht="10.95" customHeight="1" x14ac:dyDescent="0.3">
      <c r="A1056" s="30">
        <v>45146</v>
      </c>
      <c r="B1056" s="98"/>
      <c r="C1056" s="99"/>
      <c r="D1056" s="36">
        <v>45139</v>
      </c>
      <c r="E1056" s="28"/>
      <c r="F1056" s="31">
        <v>42</v>
      </c>
      <c r="G1056" s="31" t="s">
        <v>32</v>
      </c>
      <c r="H1056" s="31" t="s">
        <v>1924</v>
      </c>
      <c r="I1056" s="31" t="s">
        <v>1930</v>
      </c>
      <c r="J1056" s="31">
        <v>19322218</v>
      </c>
      <c r="K1056" s="28"/>
      <c r="L1056" s="28"/>
      <c r="M1056" s="31" t="s">
        <v>6</v>
      </c>
      <c r="N1056" s="31" t="s">
        <v>66</v>
      </c>
      <c r="O1056" s="31" t="s">
        <v>1</v>
      </c>
      <c r="P1056" s="31" t="s">
        <v>31</v>
      </c>
      <c r="Q1056" s="3">
        <v>-3591.66</v>
      </c>
      <c r="R1056" s="3">
        <v>-510178.98</v>
      </c>
      <c r="S1056" s="3">
        <v>-194518383.06999999</v>
      </c>
    </row>
    <row r="1057" spans="1:19" ht="10.95" customHeight="1" x14ac:dyDescent="0.3">
      <c r="A1057" s="30">
        <v>45146</v>
      </c>
      <c r="B1057" s="98"/>
      <c r="C1057" s="99"/>
      <c r="D1057" s="36">
        <v>45139</v>
      </c>
      <c r="E1057" s="28"/>
      <c r="F1057" s="31">
        <v>42</v>
      </c>
      <c r="G1057" s="31" t="s">
        <v>30</v>
      </c>
      <c r="H1057" s="31" t="s">
        <v>1921</v>
      </c>
      <c r="I1057" s="31" t="s">
        <v>1931</v>
      </c>
      <c r="J1057" s="31">
        <v>19317626</v>
      </c>
      <c r="K1057" s="28"/>
      <c r="L1057" s="28"/>
      <c r="M1057" s="31" t="s">
        <v>139</v>
      </c>
      <c r="N1057" s="31" t="s">
        <v>66</v>
      </c>
      <c r="O1057" s="31" t="s">
        <v>1</v>
      </c>
      <c r="P1057" s="31" t="s">
        <v>28</v>
      </c>
      <c r="Q1057" s="3">
        <v>4842.95</v>
      </c>
      <c r="R1057" s="3">
        <v>687919.03</v>
      </c>
      <c r="S1057" s="3">
        <v>-193830464.03999999</v>
      </c>
    </row>
    <row r="1058" spans="1:19" ht="10.95" customHeight="1" x14ac:dyDescent="0.3">
      <c r="A1058" s="30">
        <v>45147</v>
      </c>
      <c r="B1058" s="98"/>
      <c r="C1058" s="99"/>
      <c r="D1058" s="36">
        <v>45139</v>
      </c>
      <c r="E1058" s="28"/>
      <c r="F1058" s="31">
        <v>42</v>
      </c>
      <c r="G1058" s="31" t="s">
        <v>30</v>
      </c>
      <c r="H1058" s="31" t="s">
        <v>1932</v>
      </c>
      <c r="I1058" s="31" t="s">
        <v>1933</v>
      </c>
      <c r="J1058" s="31">
        <v>19327534</v>
      </c>
      <c r="K1058" s="28"/>
      <c r="L1058" s="28"/>
      <c r="M1058" s="31" t="s">
        <v>12</v>
      </c>
      <c r="N1058" s="31" t="s">
        <v>66</v>
      </c>
      <c r="O1058" s="31" t="s">
        <v>1</v>
      </c>
      <c r="P1058" s="31" t="s">
        <v>28</v>
      </c>
      <c r="Q1058" s="31">
        <v>652.9</v>
      </c>
      <c r="R1058" s="3">
        <v>92873.4</v>
      </c>
      <c r="S1058" s="3">
        <v>-193737590.63999999</v>
      </c>
    </row>
    <row r="1059" spans="1:19" ht="10.95" customHeight="1" x14ac:dyDescent="0.3">
      <c r="A1059" s="30">
        <v>45147</v>
      </c>
      <c r="B1059" s="98"/>
      <c r="C1059" s="99"/>
      <c r="D1059" s="36">
        <v>45139</v>
      </c>
      <c r="E1059" s="28"/>
      <c r="F1059" s="31">
        <v>42</v>
      </c>
      <c r="G1059" s="31" t="s">
        <v>30</v>
      </c>
      <c r="H1059" s="31" t="s">
        <v>1932</v>
      </c>
      <c r="I1059" s="31" t="s">
        <v>1934</v>
      </c>
      <c r="J1059" s="31">
        <v>19327536</v>
      </c>
      <c r="K1059" s="28"/>
      <c r="L1059" s="28"/>
      <c r="M1059" s="31" t="s">
        <v>972</v>
      </c>
      <c r="N1059" s="31" t="s">
        <v>66</v>
      </c>
      <c r="O1059" s="31" t="s">
        <v>1</v>
      </c>
      <c r="P1059" s="31" t="s">
        <v>28</v>
      </c>
      <c r="Q1059" s="3">
        <v>2339.5100000000002</v>
      </c>
      <c r="R1059" s="3">
        <v>332789.46999999997</v>
      </c>
      <c r="S1059" s="3">
        <v>-193404801.16999999</v>
      </c>
    </row>
    <row r="1060" spans="1:19" ht="10.95" customHeight="1" x14ac:dyDescent="0.3">
      <c r="A1060" s="30">
        <v>45147</v>
      </c>
      <c r="B1060" s="98"/>
      <c r="C1060" s="99"/>
      <c r="D1060" s="36">
        <v>45139</v>
      </c>
      <c r="E1060" s="28"/>
      <c r="F1060" s="31">
        <v>42</v>
      </c>
      <c r="G1060" s="31" t="s">
        <v>30</v>
      </c>
      <c r="H1060" s="31" t="s">
        <v>1932</v>
      </c>
      <c r="I1060" s="31" t="s">
        <v>1935</v>
      </c>
      <c r="J1060" s="31">
        <v>19327535</v>
      </c>
      <c r="K1060" s="28"/>
      <c r="L1060" s="28"/>
      <c r="M1060" s="31" t="s">
        <v>56</v>
      </c>
      <c r="N1060" s="31" t="s">
        <v>66</v>
      </c>
      <c r="O1060" s="31" t="s">
        <v>1</v>
      </c>
      <c r="P1060" s="31" t="s">
        <v>28</v>
      </c>
      <c r="Q1060" s="3">
        <v>1021.27</v>
      </c>
      <c r="R1060" s="3">
        <v>145273.12</v>
      </c>
      <c r="S1060" s="3">
        <v>-193259528.05000001</v>
      </c>
    </row>
    <row r="1061" spans="1:19" ht="10.95" customHeight="1" x14ac:dyDescent="0.3">
      <c r="A1061" s="30">
        <v>45148</v>
      </c>
      <c r="B1061" s="98"/>
      <c r="C1061" s="99"/>
      <c r="D1061" s="36">
        <v>45139</v>
      </c>
      <c r="E1061" s="28"/>
      <c r="F1061" s="31">
        <v>42</v>
      </c>
      <c r="G1061" s="31" t="s">
        <v>30</v>
      </c>
      <c r="H1061" s="31" t="s">
        <v>1936</v>
      </c>
      <c r="I1061" s="31" t="s">
        <v>1937</v>
      </c>
      <c r="J1061" s="31">
        <v>19328121</v>
      </c>
      <c r="K1061" s="28"/>
      <c r="L1061" s="28"/>
      <c r="M1061" s="31" t="s">
        <v>71</v>
      </c>
      <c r="N1061" s="31" t="s">
        <v>66</v>
      </c>
      <c r="O1061" s="31" t="s">
        <v>1</v>
      </c>
      <c r="P1061" s="31" t="s">
        <v>28</v>
      </c>
      <c r="Q1061" s="3">
        <v>3841.86</v>
      </c>
      <c r="R1061" s="3">
        <v>547273.5</v>
      </c>
      <c r="S1061" s="3">
        <v>-192712254.55000001</v>
      </c>
    </row>
    <row r="1062" spans="1:19" ht="10.95" customHeight="1" x14ac:dyDescent="0.3">
      <c r="A1062" s="30">
        <v>45148</v>
      </c>
      <c r="B1062" s="98"/>
      <c r="C1062" s="99"/>
      <c r="D1062" s="36">
        <v>45139</v>
      </c>
      <c r="E1062" s="28"/>
      <c r="F1062" s="31">
        <v>42</v>
      </c>
      <c r="G1062" s="31" t="s">
        <v>30</v>
      </c>
      <c r="H1062" s="31" t="s">
        <v>1936</v>
      </c>
      <c r="I1062" s="31" t="s">
        <v>1938</v>
      </c>
      <c r="J1062" s="31">
        <v>19328122</v>
      </c>
      <c r="K1062" s="28"/>
      <c r="L1062" s="28"/>
      <c r="M1062" s="31" t="s">
        <v>110</v>
      </c>
      <c r="N1062" s="31" t="s">
        <v>66</v>
      </c>
      <c r="O1062" s="31" t="s">
        <v>1</v>
      </c>
      <c r="P1062" s="31" t="s">
        <v>28</v>
      </c>
      <c r="Q1062" s="3">
        <v>21730.5</v>
      </c>
      <c r="R1062" s="3">
        <v>3095512.82</v>
      </c>
      <c r="S1062" s="3">
        <v>-189616741.72999999</v>
      </c>
    </row>
    <row r="1063" spans="1:19" ht="10.95" customHeight="1" x14ac:dyDescent="0.3">
      <c r="A1063" s="30">
        <v>45148</v>
      </c>
      <c r="B1063" s="98"/>
      <c r="C1063" s="99"/>
      <c r="D1063" s="36">
        <v>45139</v>
      </c>
      <c r="E1063" s="28"/>
      <c r="F1063" s="31">
        <v>42</v>
      </c>
      <c r="G1063" s="31" t="s">
        <v>30</v>
      </c>
      <c r="H1063" s="31" t="s">
        <v>1941</v>
      </c>
      <c r="I1063" s="31" t="s">
        <v>1944</v>
      </c>
      <c r="J1063" s="31">
        <v>19328567</v>
      </c>
      <c r="K1063" s="28"/>
      <c r="L1063" s="28"/>
      <c r="M1063" s="31" t="s">
        <v>683</v>
      </c>
      <c r="N1063" s="31" t="s">
        <v>66</v>
      </c>
      <c r="O1063" s="31" t="s">
        <v>1</v>
      </c>
      <c r="P1063" s="31" t="s">
        <v>28</v>
      </c>
      <c r="Q1063" s="3">
        <v>5958.88</v>
      </c>
      <c r="R1063" s="3">
        <v>848843.3</v>
      </c>
      <c r="S1063" s="3">
        <v>-188767898.43000001</v>
      </c>
    </row>
    <row r="1064" spans="1:19" ht="10.95" customHeight="1" x14ac:dyDescent="0.3">
      <c r="A1064" s="30">
        <v>45148</v>
      </c>
      <c r="B1064" s="98"/>
      <c r="C1064" s="99"/>
      <c r="D1064" s="36">
        <v>45139</v>
      </c>
      <c r="E1064" s="28"/>
      <c r="F1064" s="31">
        <v>42</v>
      </c>
      <c r="G1064" s="31" t="s">
        <v>30</v>
      </c>
      <c r="H1064" s="31" t="s">
        <v>1941</v>
      </c>
      <c r="I1064" s="31" t="s">
        <v>1942</v>
      </c>
      <c r="J1064" s="31">
        <v>19328570</v>
      </c>
      <c r="K1064" s="28"/>
      <c r="L1064" s="28"/>
      <c r="M1064" s="31" t="s">
        <v>72</v>
      </c>
      <c r="N1064" s="31" t="s">
        <v>66</v>
      </c>
      <c r="O1064" s="31" t="s">
        <v>1</v>
      </c>
      <c r="P1064" s="31" t="s">
        <v>28</v>
      </c>
      <c r="Q1064" s="3">
        <v>44101.27</v>
      </c>
      <c r="R1064" s="3">
        <v>6282232.1900000004</v>
      </c>
      <c r="S1064" s="3">
        <v>-182485666.24000001</v>
      </c>
    </row>
    <row r="1065" spans="1:19" ht="10.95" customHeight="1" x14ac:dyDescent="0.3">
      <c r="A1065" s="30">
        <v>45148</v>
      </c>
      <c r="B1065" s="98"/>
      <c r="C1065" s="99"/>
      <c r="D1065" s="36">
        <v>45139</v>
      </c>
      <c r="E1065" s="28"/>
      <c r="F1065" s="31">
        <v>42</v>
      </c>
      <c r="G1065" s="31" t="s">
        <v>30</v>
      </c>
      <c r="H1065" s="31" t="s">
        <v>1939</v>
      </c>
      <c r="I1065" s="31" t="s">
        <v>1943</v>
      </c>
      <c r="J1065" s="31">
        <v>19620381</v>
      </c>
      <c r="K1065" s="28"/>
      <c r="L1065" s="28"/>
      <c r="M1065" s="31" t="s">
        <v>110</v>
      </c>
      <c r="N1065" s="31" t="s">
        <v>66</v>
      </c>
      <c r="O1065" s="31" t="s">
        <v>1</v>
      </c>
      <c r="P1065" s="31" t="s">
        <v>28</v>
      </c>
      <c r="Q1065" s="3">
        <v>8237.5</v>
      </c>
      <c r="R1065" s="3">
        <v>1173433.05</v>
      </c>
      <c r="S1065" s="3">
        <v>-181312233.19</v>
      </c>
    </row>
    <row r="1066" spans="1:19" ht="10.95" customHeight="1" x14ac:dyDescent="0.3">
      <c r="A1066" s="30">
        <v>45148</v>
      </c>
      <c r="B1066" s="98"/>
      <c r="C1066" s="99"/>
      <c r="D1066" s="36">
        <v>45139</v>
      </c>
      <c r="E1066" s="28"/>
      <c r="F1066" s="31">
        <v>42</v>
      </c>
      <c r="G1066" s="31" t="s">
        <v>30</v>
      </c>
      <c r="H1066" s="31" t="s">
        <v>1939</v>
      </c>
      <c r="I1066" s="31" t="s">
        <v>1940</v>
      </c>
      <c r="J1066" s="31">
        <v>19620408</v>
      </c>
      <c r="K1066" s="28"/>
      <c r="L1066" s="28"/>
      <c r="M1066" s="31" t="s">
        <v>69</v>
      </c>
      <c r="N1066" s="31" t="s">
        <v>68</v>
      </c>
      <c r="O1066" s="31" t="s">
        <v>1</v>
      </c>
      <c r="P1066" s="31" t="s">
        <v>28</v>
      </c>
      <c r="Q1066" s="3">
        <v>3371.02</v>
      </c>
      <c r="R1066" s="3">
        <v>480202.28</v>
      </c>
      <c r="S1066" s="3">
        <v>-180832030.91</v>
      </c>
    </row>
    <row r="1067" spans="1:19" ht="10.95" customHeight="1" x14ac:dyDescent="0.3">
      <c r="A1067" s="30">
        <v>45152</v>
      </c>
      <c r="B1067" s="98"/>
      <c r="C1067" s="99"/>
      <c r="D1067" s="36">
        <v>45139</v>
      </c>
      <c r="E1067" s="28"/>
      <c r="F1067" s="31">
        <v>42</v>
      </c>
      <c r="G1067" s="31" t="s">
        <v>32</v>
      </c>
      <c r="H1067" s="31" t="s">
        <v>1945</v>
      </c>
      <c r="I1067" s="31" t="s">
        <v>1946</v>
      </c>
      <c r="J1067" s="31">
        <v>19620421</v>
      </c>
      <c r="K1067" s="28"/>
      <c r="L1067" s="28"/>
      <c r="M1067" s="31" t="s">
        <v>67</v>
      </c>
      <c r="N1067" s="31" t="s">
        <v>66</v>
      </c>
      <c r="O1067" s="31" t="s">
        <v>1</v>
      </c>
      <c r="P1067" s="31" t="s">
        <v>31</v>
      </c>
      <c r="Q1067" s="31">
        <v>-686.54</v>
      </c>
      <c r="R1067" s="3">
        <v>-97797.72</v>
      </c>
      <c r="S1067" s="3">
        <v>-180929828.63</v>
      </c>
    </row>
    <row r="1068" spans="1:19" ht="10.95" customHeight="1" x14ac:dyDescent="0.3">
      <c r="A1068" s="30">
        <v>45152</v>
      </c>
      <c r="B1068" s="98"/>
      <c r="C1068" s="99"/>
      <c r="D1068" s="36">
        <v>45139</v>
      </c>
      <c r="E1068" s="28"/>
      <c r="F1068" s="31">
        <v>42</v>
      </c>
      <c r="G1068" s="31" t="s">
        <v>32</v>
      </c>
      <c r="H1068" s="31" t="s">
        <v>1945</v>
      </c>
      <c r="I1068" s="31" t="s">
        <v>1947</v>
      </c>
      <c r="J1068" s="31">
        <v>19620422</v>
      </c>
      <c r="K1068" s="28"/>
      <c r="L1068" s="28"/>
      <c r="M1068" s="31" t="s">
        <v>74</v>
      </c>
      <c r="N1068" s="31" t="s">
        <v>66</v>
      </c>
      <c r="O1068" s="31" t="s">
        <v>1</v>
      </c>
      <c r="P1068" s="31" t="s">
        <v>31</v>
      </c>
      <c r="Q1068" s="31">
        <v>-871.78</v>
      </c>
      <c r="R1068" s="3">
        <v>-124185.19</v>
      </c>
      <c r="S1068" s="3">
        <v>-181054013.81999999</v>
      </c>
    </row>
    <row r="1069" spans="1:19" ht="10.95" customHeight="1" x14ac:dyDescent="0.3">
      <c r="A1069" s="30">
        <v>45152</v>
      </c>
      <c r="B1069" s="98"/>
      <c r="C1069" s="99"/>
      <c r="D1069" s="36">
        <v>45139</v>
      </c>
      <c r="E1069" s="28"/>
      <c r="F1069" s="31">
        <v>42</v>
      </c>
      <c r="G1069" s="31" t="s">
        <v>32</v>
      </c>
      <c r="H1069" s="31" t="s">
        <v>1945</v>
      </c>
      <c r="I1069" s="31" t="s">
        <v>1948</v>
      </c>
      <c r="J1069" s="31">
        <v>19620425</v>
      </c>
      <c r="K1069" s="28"/>
      <c r="L1069" s="28"/>
      <c r="M1069" s="31" t="s">
        <v>6</v>
      </c>
      <c r="N1069" s="31" t="s">
        <v>66</v>
      </c>
      <c r="O1069" s="31" t="s">
        <v>1</v>
      </c>
      <c r="P1069" s="31" t="s">
        <v>31</v>
      </c>
      <c r="Q1069" s="3">
        <v>-14780.7</v>
      </c>
      <c r="R1069" s="3">
        <v>-2105512.8199999998</v>
      </c>
      <c r="S1069" s="3">
        <v>-183159526.63999999</v>
      </c>
    </row>
    <row r="1070" spans="1:19" ht="10.95" customHeight="1" x14ac:dyDescent="0.3">
      <c r="A1070" s="30">
        <v>45152</v>
      </c>
      <c r="B1070" s="98"/>
      <c r="C1070" s="99"/>
      <c r="D1070" s="36">
        <v>45139</v>
      </c>
      <c r="E1070" s="28"/>
      <c r="F1070" s="31">
        <v>42</v>
      </c>
      <c r="G1070" s="31" t="s">
        <v>32</v>
      </c>
      <c r="H1070" s="31" t="s">
        <v>1945</v>
      </c>
      <c r="I1070" s="31" t="s">
        <v>1949</v>
      </c>
      <c r="J1070" s="31">
        <v>19620424</v>
      </c>
      <c r="K1070" s="28"/>
      <c r="L1070" s="28"/>
      <c r="M1070" s="31" t="s">
        <v>109</v>
      </c>
      <c r="N1070" s="31" t="s">
        <v>66</v>
      </c>
      <c r="O1070" s="31" t="s">
        <v>1</v>
      </c>
      <c r="P1070" s="31" t="s">
        <v>31</v>
      </c>
      <c r="Q1070" s="3">
        <v>-7564.41</v>
      </c>
      <c r="R1070" s="3">
        <v>-1077551.28</v>
      </c>
      <c r="S1070" s="3">
        <v>-184237077.91999999</v>
      </c>
    </row>
    <row r="1071" spans="1:19" ht="10.95" customHeight="1" x14ac:dyDescent="0.3">
      <c r="A1071" s="30">
        <v>45152</v>
      </c>
      <c r="B1071" s="98"/>
      <c r="C1071" s="99"/>
      <c r="D1071" s="36">
        <v>45139</v>
      </c>
      <c r="E1071" s="28"/>
      <c r="F1071" s="31">
        <v>42</v>
      </c>
      <c r="G1071" s="31" t="s">
        <v>32</v>
      </c>
      <c r="H1071" s="31" t="s">
        <v>1945</v>
      </c>
      <c r="I1071" s="31" t="s">
        <v>1950</v>
      </c>
      <c r="J1071" s="31">
        <v>19620423</v>
      </c>
      <c r="K1071" s="28"/>
      <c r="L1071" s="28"/>
      <c r="M1071" s="28"/>
      <c r="N1071" s="31" t="s">
        <v>66</v>
      </c>
      <c r="O1071" s="31" t="s">
        <v>1</v>
      </c>
      <c r="P1071" s="31" t="s">
        <v>31</v>
      </c>
      <c r="Q1071" s="3">
        <v>-1963.75</v>
      </c>
      <c r="R1071" s="3">
        <v>-279736.46999999997</v>
      </c>
      <c r="S1071" s="3">
        <v>-184516814.38999999</v>
      </c>
    </row>
    <row r="1072" spans="1:19" ht="10.95" customHeight="1" x14ac:dyDescent="0.3">
      <c r="A1072" s="30">
        <v>45153</v>
      </c>
      <c r="B1072" s="98"/>
      <c r="C1072" s="99"/>
      <c r="D1072" s="36">
        <v>45139</v>
      </c>
      <c r="E1072" s="28"/>
      <c r="F1072" s="31">
        <v>42</v>
      </c>
      <c r="G1072" s="31" t="s">
        <v>30</v>
      </c>
      <c r="H1072" s="31" t="s">
        <v>1951</v>
      </c>
      <c r="I1072" s="31" t="s">
        <v>1952</v>
      </c>
      <c r="J1072" s="31">
        <v>19620385</v>
      </c>
      <c r="K1072" s="28"/>
      <c r="L1072" s="28"/>
      <c r="M1072" s="31" t="s">
        <v>862</v>
      </c>
      <c r="N1072" s="31" t="s">
        <v>66</v>
      </c>
      <c r="O1072" s="31" t="s">
        <v>1</v>
      </c>
      <c r="P1072" s="31" t="s">
        <v>28</v>
      </c>
      <c r="Q1072" s="3">
        <v>16804.25</v>
      </c>
      <c r="R1072" s="3">
        <v>2397182.6</v>
      </c>
      <c r="S1072" s="3">
        <v>-182119631.78999999</v>
      </c>
    </row>
    <row r="1073" spans="1:19" ht="10.95" customHeight="1" x14ac:dyDescent="0.3">
      <c r="A1073" s="30">
        <v>45153</v>
      </c>
      <c r="B1073" s="98"/>
      <c r="C1073" s="99"/>
      <c r="D1073" s="36">
        <v>45139</v>
      </c>
      <c r="E1073" s="28"/>
      <c r="F1073" s="31">
        <v>42</v>
      </c>
      <c r="G1073" s="31" t="s">
        <v>32</v>
      </c>
      <c r="H1073" s="31" t="s">
        <v>1953</v>
      </c>
      <c r="I1073" s="31" t="s">
        <v>1954</v>
      </c>
      <c r="J1073" s="31">
        <v>19620420</v>
      </c>
      <c r="K1073" s="28"/>
      <c r="L1073" s="28"/>
      <c r="M1073" s="31" t="s">
        <v>17</v>
      </c>
      <c r="N1073" s="31" t="s">
        <v>66</v>
      </c>
      <c r="O1073" s="31" t="s">
        <v>1</v>
      </c>
      <c r="P1073" s="31" t="s">
        <v>31</v>
      </c>
      <c r="Q1073" s="31">
        <v>-108.33</v>
      </c>
      <c r="R1073" s="3">
        <v>-15453.64</v>
      </c>
      <c r="S1073" s="3">
        <v>-182135085.43000001</v>
      </c>
    </row>
    <row r="1074" spans="1:19" ht="10.95" customHeight="1" x14ac:dyDescent="0.3">
      <c r="A1074" s="30">
        <v>45153</v>
      </c>
      <c r="B1074" s="98"/>
      <c r="C1074" s="99"/>
      <c r="D1074" s="36">
        <v>45139</v>
      </c>
      <c r="E1074" s="28"/>
      <c r="F1074" s="31">
        <v>42</v>
      </c>
      <c r="G1074" s="31" t="s">
        <v>30</v>
      </c>
      <c r="H1074" s="31" t="s">
        <v>1951</v>
      </c>
      <c r="I1074" s="31" t="s">
        <v>1955</v>
      </c>
      <c r="J1074" s="31">
        <v>19620387</v>
      </c>
      <c r="K1074" s="28"/>
      <c r="L1074" s="28"/>
      <c r="M1074" s="31" t="s">
        <v>75</v>
      </c>
      <c r="N1074" s="31" t="s">
        <v>66</v>
      </c>
      <c r="O1074" s="31" t="s">
        <v>1</v>
      </c>
      <c r="P1074" s="31" t="s">
        <v>28</v>
      </c>
      <c r="Q1074" s="3">
        <v>17725.68</v>
      </c>
      <c r="R1074" s="3">
        <v>2528627.67</v>
      </c>
      <c r="S1074" s="3">
        <v>-179606457.75999999</v>
      </c>
    </row>
    <row r="1075" spans="1:19" ht="10.95" customHeight="1" x14ac:dyDescent="0.3">
      <c r="A1075" s="30">
        <v>45154</v>
      </c>
      <c r="B1075" s="98"/>
      <c r="C1075" s="99"/>
      <c r="D1075" s="36">
        <v>45139</v>
      </c>
      <c r="E1075" s="28"/>
      <c r="F1075" s="31">
        <v>42</v>
      </c>
      <c r="G1075" s="31" t="s">
        <v>30</v>
      </c>
      <c r="H1075" s="31" t="s">
        <v>1956</v>
      </c>
      <c r="I1075" s="31" t="s">
        <v>1957</v>
      </c>
      <c r="J1075" s="31">
        <v>19620379</v>
      </c>
      <c r="K1075" s="28"/>
      <c r="L1075" s="28"/>
      <c r="M1075" s="31" t="s">
        <v>72</v>
      </c>
      <c r="N1075" s="31" t="s">
        <v>66</v>
      </c>
      <c r="O1075" s="31" t="s">
        <v>1</v>
      </c>
      <c r="P1075" s="31" t="s">
        <v>28</v>
      </c>
      <c r="Q1075" s="3">
        <v>6680.44</v>
      </c>
      <c r="R1075" s="3">
        <v>955713.88</v>
      </c>
      <c r="S1075" s="3">
        <v>-178650743.88</v>
      </c>
    </row>
    <row r="1076" spans="1:19" ht="10.95" customHeight="1" x14ac:dyDescent="0.3">
      <c r="A1076" s="30">
        <v>45154</v>
      </c>
      <c r="B1076" s="98"/>
      <c r="C1076" s="99"/>
      <c r="D1076" s="36">
        <v>45139</v>
      </c>
      <c r="E1076" s="28"/>
      <c r="F1076" s="31">
        <v>42</v>
      </c>
      <c r="G1076" s="31" t="s">
        <v>30</v>
      </c>
      <c r="H1076" s="31" t="s">
        <v>1958</v>
      </c>
      <c r="I1076" s="31" t="s">
        <v>1959</v>
      </c>
      <c r="J1076" s="31">
        <v>19620373</v>
      </c>
      <c r="K1076" s="28"/>
      <c r="L1076" s="28"/>
      <c r="M1076" s="31" t="s">
        <v>1960</v>
      </c>
      <c r="N1076" s="31" t="s">
        <v>66</v>
      </c>
      <c r="O1076" s="31" t="s">
        <v>1</v>
      </c>
      <c r="P1076" s="31" t="s">
        <v>28</v>
      </c>
      <c r="Q1076" s="3">
        <v>4502.53</v>
      </c>
      <c r="R1076" s="3">
        <v>644138.77</v>
      </c>
      <c r="S1076" s="3">
        <v>-178006605.11000001</v>
      </c>
    </row>
    <row r="1077" spans="1:19" ht="10.95" customHeight="1" x14ac:dyDescent="0.3">
      <c r="A1077" s="30">
        <v>45155</v>
      </c>
      <c r="B1077" s="98"/>
      <c r="C1077" s="99"/>
      <c r="D1077" s="36">
        <v>45139</v>
      </c>
      <c r="E1077" s="28"/>
      <c r="F1077" s="31">
        <v>42</v>
      </c>
      <c r="G1077" s="31" t="s">
        <v>30</v>
      </c>
      <c r="H1077" s="31" t="s">
        <v>1961</v>
      </c>
      <c r="I1077" s="31" t="s">
        <v>1962</v>
      </c>
      <c r="J1077" s="31">
        <v>19620392</v>
      </c>
      <c r="K1077" s="28"/>
      <c r="L1077" s="28"/>
      <c r="M1077" s="28"/>
      <c r="N1077" s="31" t="s">
        <v>66</v>
      </c>
      <c r="O1077" s="31" t="s">
        <v>1</v>
      </c>
      <c r="P1077" s="31" t="s">
        <v>28</v>
      </c>
      <c r="Q1077" s="3">
        <v>101102</v>
      </c>
      <c r="R1077" s="3">
        <v>14463805.439999999</v>
      </c>
      <c r="S1077" s="3">
        <v>-163542799.66999999</v>
      </c>
    </row>
    <row r="1078" spans="1:19" ht="10.95" customHeight="1" x14ac:dyDescent="0.3">
      <c r="A1078" s="30">
        <v>45159</v>
      </c>
      <c r="B1078" s="98"/>
      <c r="C1078" s="99"/>
      <c r="D1078" s="36">
        <v>45139</v>
      </c>
      <c r="E1078" s="28"/>
      <c r="F1078" s="31">
        <v>42</v>
      </c>
      <c r="G1078" s="31" t="s">
        <v>30</v>
      </c>
      <c r="H1078" s="31" t="s">
        <v>1963</v>
      </c>
      <c r="I1078" s="31" t="s">
        <v>1964</v>
      </c>
      <c r="J1078" s="31">
        <v>19620288</v>
      </c>
      <c r="K1078" s="28"/>
      <c r="L1078" s="28"/>
      <c r="M1078" s="31" t="s">
        <v>2399</v>
      </c>
      <c r="N1078" s="31" t="s">
        <v>64</v>
      </c>
      <c r="O1078" s="31" t="s">
        <v>1</v>
      </c>
      <c r="P1078" s="31" t="s">
        <v>28</v>
      </c>
      <c r="Q1078" s="3">
        <v>29776</v>
      </c>
      <c r="R1078" s="3">
        <v>4278160.92</v>
      </c>
      <c r="S1078" s="3">
        <v>-159264638.75</v>
      </c>
    </row>
    <row r="1079" spans="1:19" ht="10.95" customHeight="1" x14ac:dyDescent="0.3">
      <c r="A1079" s="30">
        <v>45159</v>
      </c>
      <c r="B1079" s="98"/>
      <c r="C1079" s="99"/>
      <c r="D1079" s="36">
        <v>45139</v>
      </c>
      <c r="E1079" s="28"/>
      <c r="F1079" s="31">
        <v>42</v>
      </c>
      <c r="G1079" s="31" t="s">
        <v>30</v>
      </c>
      <c r="H1079" s="31" t="s">
        <v>1963</v>
      </c>
      <c r="I1079" s="31" t="s">
        <v>1965</v>
      </c>
      <c r="J1079" s="31">
        <v>19620368</v>
      </c>
      <c r="K1079" s="28"/>
      <c r="L1079" s="28"/>
      <c r="M1079" s="31" t="s">
        <v>75</v>
      </c>
      <c r="N1079" s="31" t="s">
        <v>66</v>
      </c>
      <c r="O1079" s="31" t="s">
        <v>1</v>
      </c>
      <c r="P1079" s="31" t="s">
        <v>28</v>
      </c>
      <c r="Q1079" s="3">
        <v>2616.21</v>
      </c>
      <c r="R1079" s="3">
        <v>375892.24</v>
      </c>
      <c r="S1079" s="3">
        <v>-158888746.50999999</v>
      </c>
    </row>
    <row r="1080" spans="1:19" ht="10.95" customHeight="1" x14ac:dyDescent="0.3">
      <c r="A1080" s="30">
        <v>45159</v>
      </c>
      <c r="B1080" s="98"/>
      <c r="C1080" s="99"/>
      <c r="D1080" s="36">
        <v>45139</v>
      </c>
      <c r="E1080" s="28"/>
      <c r="F1080" s="31">
        <v>42</v>
      </c>
      <c r="G1080" s="31" t="s">
        <v>30</v>
      </c>
      <c r="H1080" s="31" t="s">
        <v>1963</v>
      </c>
      <c r="I1080" s="31" t="s">
        <v>1966</v>
      </c>
      <c r="J1080" s="31">
        <v>19620376</v>
      </c>
      <c r="K1080" s="28"/>
      <c r="L1080" s="28"/>
      <c r="M1080" s="31" t="s">
        <v>75</v>
      </c>
      <c r="N1080" s="31" t="s">
        <v>66</v>
      </c>
      <c r="O1080" s="31" t="s">
        <v>1</v>
      </c>
      <c r="P1080" s="31" t="s">
        <v>28</v>
      </c>
      <c r="Q1080" s="3">
        <v>5186.32</v>
      </c>
      <c r="R1080" s="3">
        <v>745160.92</v>
      </c>
      <c r="S1080" s="3">
        <v>-158143585.59</v>
      </c>
    </row>
    <row r="1081" spans="1:19" ht="10.95" customHeight="1" x14ac:dyDescent="0.3">
      <c r="A1081" s="30">
        <v>45159</v>
      </c>
      <c r="B1081" s="98"/>
      <c r="C1081" s="99"/>
      <c r="D1081" s="36">
        <v>45139</v>
      </c>
      <c r="E1081" s="28"/>
      <c r="F1081" s="31">
        <v>42</v>
      </c>
      <c r="G1081" s="31" t="s">
        <v>30</v>
      </c>
      <c r="H1081" s="31" t="s">
        <v>1967</v>
      </c>
      <c r="I1081" s="31" t="s">
        <v>1968</v>
      </c>
      <c r="J1081" s="31">
        <v>19620289</v>
      </c>
      <c r="K1081" s="28"/>
      <c r="L1081" s="28"/>
      <c r="M1081" s="31" t="s">
        <v>2399</v>
      </c>
      <c r="N1081" s="31" t="s">
        <v>64</v>
      </c>
      <c r="O1081" s="31" t="s">
        <v>1</v>
      </c>
      <c r="P1081" s="31" t="s">
        <v>28</v>
      </c>
      <c r="Q1081" s="3">
        <v>29776</v>
      </c>
      <c r="R1081" s="3">
        <v>4278160.92</v>
      </c>
      <c r="S1081" s="3">
        <v>-153865424.66999999</v>
      </c>
    </row>
    <row r="1082" spans="1:19" ht="10.95" customHeight="1" x14ac:dyDescent="0.3">
      <c r="A1082" s="30">
        <v>45159</v>
      </c>
      <c r="B1082" s="98"/>
      <c r="C1082" s="99"/>
      <c r="D1082" s="36">
        <v>45139</v>
      </c>
      <c r="E1082" s="28"/>
      <c r="F1082" s="31">
        <v>42</v>
      </c>
      <c r="G1082" s="31" t="s">
        <v>32</v>
      </c>
      <c r="H1082" s="31" t="s">
        <v>1974</v>
      </c>
      <c r="I1082" s="31" t="s">
        <v>1976</v>
      </c>
      <c r="J1082" s="31">
        <v>19620432</v>
      </c>
      <c r="K1082" s="28"/>
      <c r="L1082" s="28"/>
      <c r="M1082" s="31" t="s">
        <v>171</v>
      </c>
      <c r="N1082" s="31" t="s">
        <v>68</v>
      </c>
      <c r="O1082" s="31" t="s">
        <v>1</v>
      </c>
      <c r="P1082" s="31" t="s">
        <v>31</v>
      </c>
      <c r="Q1082" s="3">
        <v>-25469.94</v>
      </c>
      <c r="R1082" s="3">
        <v>-3659474.14</v>
      </c>
      <c r="S1082" s="3">
        <v>-157524898.81</v>
      </c>
    </row>
    <row r="1083" spans="1:19" ht="10.95" customHeight="1" x14ac:dyDescent="0.3">
      <c r="A1083" s="30">
        <v>45159</v>
      </c>
      <c r="B1083" s="98"/>
      <c r="C1083" s="99"/>
      <c r="D1083" s="36">
        <v>45139</v>
      </c>
      <c r="E1083" s="28"/>
      <c r="F1083" s="31">
        <v>42</v>
      </c>
      <c r="G1083" s="31" t="s">
        <v>32</v>
      </c>
      <c r="H1083" s="31" t="s">
        <v>1969</v>
      </c>
      <c r="I1083" s="31" t="s">
        <v>1971</v>
      </c>
      <c r="J1083" s="31">
        <v>19620428</v>
      </c>
      <c r="K1083" s="28"/>
      <c r="L1083" s="28"/>
      <c r="M1083" s="31" t="s">
        <v>8</v>
      </c>
      <c r="N1083" s="31" t="s">
        <v>66</v>
      </c>
      <c r="O1083" s="31" t="s">
        <v>1</v>
      </c>
      <c r="P1083" s="31" t="s">
        <v>31</v>
      </c>
      <c r="Q1083" s="3">
        <v>-24080.42</v>
      </c>
      <c r="R1083" s="3">
        <v>-3459830.46</v>
      </c>
      <c r="S1083" s="3">
        <v>-160984729.27000001</v>
      </c>
    </row>
    <row r="1084" spans="1:19" ht="10.95" customHeight="1" x14ac:dyDescent="0.3">
      <c r="A1084" s="30">
        <v>45159</v>
      </c>
      <c r="B1084" s="98"/>
      <c r="C1084" s="99"/>
      <c r="D1084" s="36">
        <v>45139</v>
      </c>
      <c r="E1084" s="28"/>
      <c r="F1084" s="31">
        <v>42</v>
      </c>
      <c r="G1084" s="31" t="s">
        <v>32</v>
      </c>
      <c r="H1084" s="31" t="s">
        <v>1969</v>
      </c>
      <c r="I1084" s="31" t="s">
        <v>1972</v>
      </c>
      <c r="J1084" s="31">
        <v>19620429</v>
      </c>
      <c r="K1084" s="28"/>
      <c r="L1084" s="28"/>
      <c r="M1084" s="31" t="s">
        <v>337</v>
      </c>
      <c r="N1084" s="31" t="s">
        <v>66</v>
      </c>
      <c r="O1084" s="31" t="s">
        <v>1</v>
      </c>
      <c r="P1084" s="31" t="s">
        <v>31</v>
      </c>
      <c r="Q1084" s="3">
        <v>-24316.39</v>
      </c>
      <c r="R1084" s="3">
        <v>-3493734.2</v>
      </c>
      <c r="S1084" s="3">
        <v>-164478463.47</v>
      </c>
    </row>
    <row r="1085" spans="1:19" ht="10.95" customHeight="1" x14ac:dyDescent="0.3">
      <c r="A1085" s="30">
        <v>45159</v>
      </c>
      <c r="B1085" s="98"/>
      <c r="C1085" s="99"/>
      <c r="D1085" s="36">
        <v>45139</v>
      </c>
      <c r="E1085" s="28"/>
      <c r="F1085" s="31">
        <v>42</v>
      </c>
      <c r="G1085" s="31" t="s">
        <v>32</v>
      </c>
      <c r="H1085" s="31" t="s">
        <v>1969</v>
      </c>
      <c r="I1085" s="31" t="s">
        <v>1973</v>
      </c>
      <c r="J1085" s="31">
        <v>19620430</v>
      </c>
      <c r="K1085" s="28"/>
      <c r="L1085" s="28"/>
      <c r="M1085" s="31" t="s">
        <v>330</v>
      </c>
      <c r="N1085" s="31" t="s">
        <v>66</v>
      </c>
      <c r="O1085" s="31" t="s">
        <v>1</v>
      </c>
      <c r="P1085" s="31" t="s">
        <v>31</v>
      </c>
      <c r="Q1085" s="3">
        <v>-32983.86</v>
      </c>
      <c r="R1085" s="3">
        <v>-4739060.34</v>
      </c>
      <c r="S1085" s="3">
        <v>-169217523.81</v>
      </c>
    </row>
    <row r="1086" spans="1:19" ht="10.95" customHeight="1" x14ac:dyDescent="0.3">
      <c r="A1086" s="30">
        <v>45159</v>
      </c>
      <c r="B1086" s="98"/>
      <c r="C1086" s="99"/>
      <c r="D1086" s="36">
        <v>45139</v>
      </c>
      <c r="E1086" s="28"/>
      <c r="F1086" s="31">
        <v>42</v>
      </c>
      <c r="G1086" s="31" t="s">
        <v>32</v>
      </c>
      <c r="H1086" s="31" t="s">
        <v>1974</v>
      </c>
      <c r="I1086" s="31" t="s">
        <v>1975</v>
      </c>
      <c r="J1086" s="31">
        <v>19620431</v>
      </c>
      <c r="K1086" s="28"/>
      <c r="L1086" s="28"/>
      <c r="M1086" s="31" t="s">
        <v>171</v>
      </c>
      <c r="N1086" s="31" t="s">
        <v>68</v>
      </c>
      <c r="O1086" s="31" t="s">
        <v>1</v>
      </c>
      <c r="P1086" s="31" t="s">
        <v>31</v>
      </c>
      <c r="Q1086" s="3">
        <v>-1133.01</v>
      </c>
      <c r="R1086" s="3">
        <v>-162788.79</v>
      </c>
      <c r="S1086" s="3">
        <v>-169380312.59999999</v>
      </c>
    </row>
    <row r="1087" spans="1:19" ht="10.95" customHeight="1" x14ac:dyDescent="0.3">
      <c r="A1087" s="30">
        <v>45159</v>
      </c>
      <c r="B1087" s="98"/>
      <c r="C1087" s="99"/>
      <c r="D1087" s="36">
        <v>45139</v>
      </c>
      <c r="E1087" s="28"/>
      <c r="F1087" s="31">
        <v>42</v>
      </c>
      <c r="G1087" s="31" t="s">
        <v>32</v>
      </c>
      <c r="H1087" s="31" t="s">
        <v>1969</v>
      </c>
      <c r="I1087" s="31" t="s">
        <v>1970</v>
      </c>
      <c r="J1087" s="31">
        <v>19620427</v>
      </c>
      <c r="K1087" s="28"/>
      <c r="L1087" s="28"/>
      <c r="M1087" s="31" t="s">
        <v>6</v>
      </c>
      <c r="N1087" s="31" t="s">
        <v>66</v>
      </c>
      <c r="O1087" s="31" t="s">
        <v>1</v>
      </c>
      <c r="P1087" s="31" t="s">
        <v>31</v>
      </c>
      <c r="Q1087" s="3">
        <v>-16568.41</v>
      </c>
      <c r="R1087" s="3">
        <v>-2380518.6800000002</v>
      </c>
      <c r="S1087" s="3">
        <v>-171760831.28</v>
      </c>
    </row>
    <row r="1088" spans="1:19" ht="10.95" customHeight="1" x14ac:dyDescent="0.3">
      <c r="A1088" s="30">
        <v>45160</v>
      </c>
      <c r="B1088" s="98"/>
      <c r="C1088" s="99"/>
      <c r="D1088" s="36">
        <v>45139</v>
      </c>
      <c r="E1088" s="28"/>
      <c r="F1088" s="31">
        <v>42</v>
      </c>
      <c r="G1088" s="31" t="s">
        <v>30</v>
      </c>
      <c r="H1088" s="31" t="s">
        <v>1977</v>
      </c>
      <c r="I1088" s="31" t="s">
        <v>1978</v>
      </c>
      <c r="J1088" s="31">
        <v>19620353</v>
      </c>
      <c r="K1088" s="28"/>
      <c r="L1088" s="28"/>
      <c r="M1088" s="31" t="s">
        <v>71</v>
      </c>
      <c r="N1088" s="31" t="s">
        <v>66</v>
      </c>
      <c r="O1088" s="31" t="s">
        <v>1</v>
      </c>
      <c r="P1088" s="31" t="s">
        <v>28</v>
      </c>
      <c r="Q1088" s="31">
        <v>171.49</v>
      </c>
      <c r="R1088" s="3">
        <v>24533.62</v>
      </c>
      <c r="S1088" s="3">
        <v>-171736297.66</v>
      </c>
    </row>
    <row r="1089" spans="1:19" ht="10.95" customHeight="1" x14ac:dyDescent="0.3">
      <c r="A1089" s="30">
        <v>45160</v>
      </c>
      <c r="B1089" s="98"/>
      <c r="C1089" s="99"/>
      <c r="D1089" s="36">
        <v>45139</v>
      </c>
      <c r="E1089" s="28"/>
      <c r="F1089" s="31">
        <v>42</v>
      </c>
      <c r="G1089" s="31" t="s">
        <v>30</v>
      </c>
      <c r="H1089" s="31" t="s">
        <v>1979</v>
      </c>
      <c r="I1089" s="31" t="s">
        <v>1994</v>
      </c>
      <c r="J1089" s="31">
        <v>19620405</v>
      </c>
      <c r="K1089" s="28"/>
      <c r="L1089" s="28"/>
      <c r="M1089" s="31" t="s">
        <v>2410</v>
      </c>
      <c r="N1089" s="31" t="s">
        <v>68</v>
      </c>
      <c r="O1089" s="31" t="s">
        <v>1</v>
      </c>
      <c r="P1089" s="31" t="s">
        <v>28</v>
      </c>
      <c r="Q1089" s="3">
        <v>1500.49</v>
      </c>
      <c r="R1089" s="3">
        <v>214662.37</v>
      </c>
      <c r="S1089" s="3">
        <v>-171521635.28999999</v>
      </c>
    </row>
    <row r="1090" spans="1:19" ht="10.95" customHeight="1" x14ac:dyDescent="0.3">
      <c r="A1090" s="30">
        <v>45160</v>
      </c>
      <c r="B1090" s="98"/>
      <c r="C1090" s="99"/>
      <c r="D1090" s="36">
        <v>45139</v>
      </c>
      <c r="E1090" s="28"/>
      <c r="F1090" s="31">
        <v>42</v>
      </c>
      <c r="G1090" s="31" t="s">
        <v>30</v>
      </c>
      <c r="H1090" s="31" t="s">
        <v>1977</v>
      </c>
      <c r="I1090" s="31" t="s">
        <v>1988</v>
      </c>
      <c r="J1090" s="31">
        <v>19620364</v>
      </c>
      <c r="K1090" s="28"/>
      <c r="L1090" s="28"/>
      <c r="M1090" s="31" t="s">
        <v>67</v>
      </c>
      <c r="N1090" s="31" t="s">
        <v>66</v>
      </c>
      <c r="O1090" s="31" t="s">
        <v>1</v>
      </c>
      <c r="P1090" s="31" t="s">
        <v>28</v>
      </c>
      <c r="Q1090" s="3">
        <v>1889.44</v>
      </c>
      <c r="R1090" s="3">
        <v>270306.15000000002</v>
      </c>
      <c r="S1090" s="3">
        <v>-171251329.13999999</v>
      </c>
    </row>
    <row r="1091" spans="1:19" ht="10.95" customHeight="1" x14ac:dyDescent="0.3">
      <c r="A1091" s="30">
        <v>45160</v>
      </c>
      <c r="B1091" s="98"/>
      <c r="C1091" s="99"/>
      <c r="D1091" s="36">
        <v>45139</v>
      </c>
      <c r="E1091" s="28"/>
      <c r="F1091" s="31">
        <v>42</v>
      </c>
      <c r="G1091" s="31" t="s">
        <v>30</v>
      </c>
      <c r="H1091" s="31" t="s">
        <v>1977</v>
      </c>
      <c r="I1091" s="31" t="s">
        <v>1989</v>
      </c>
      <c r="J1091" s="31">
        <v>19620365</v>
      </c>
      <c r="K1091" s="28"/>
      <c r="L1091" s="28"/>
      <c r="M1091" s="31" t="s">
        <v>8</v>
      </c>
      <c r="N1091" s="31" t="s">
        <v>66</v>
      </c>
      <c r="O1091" s="31" t="s">
        <v>1</v>
      </c>
      <c r="P1091" s="31" t="s">
        <v>28</v>
      </c>
      <c r="Q1091" s="3">
        <v>2001.26</v>
      </c>
      <c r="R1091" s="3">
        <v>286303.28999999998</v>
      </c>
      <c r="S1091" s="3">
        <v>-170965025.84999999</v>
      </c>
    </row>
    <row r="1092" spans="1:19" ht="10.95" customHeight="1" x14ac:dyDescent="0.3">
      <c r="A1092" s="30">
        <v>45160</v>
      </c>
      <c r="B1092" s="98"/>
      <c r="C1092" s="99"/>
      <c r="D1092" s="36">
        <v>45139</v>
      </c>
      <c r="E1092" s="28"/>
      <c r="F1092" s="31">
        <v>42</v>
      </c>
      <c r="G1092" s="31" t="s">
        <v>30</v>
      </c>
      <c r="H1092" s="31" t="s">
        <v>1977</v>
      </c>
      <c r="I1092" s="31" t="s">
        <v>1990</v>
      </c>
      <c r="J1092" s="31">
        <v>19620375</v>
      </c>
      <c r="K1092" s="28"/>
      <c r="L1092" s="28"/>
      <c r="M1092" s="31" t="s">
        <v>71</v>
      </c>
      <c r="N1092" s="31" t="s">
        <v>66</v>
      </c>
      <c r="O1092" s="31" t="s">
        <v>1</v>
      </c>
      <c r="P1092" s="31" t="s">
        <v>28</v>
      </c>
      <c r="Q1092" s="3">
        <v>4633.5</v>
      </c>
      <c r="R1092" s="3">
        <v>662875.54</v>
      </c>
      <c r="S1092" s="3">
        <v>-170302150.31</v>
      </c>
    </row>
    <row r="1093" spans="1:19" ht="10.95" customHeight="1" x14ac:dyDescent="0.3">
      <c r="A1093" s="30">
        <v>45160</v>
      </c>
      <c r="B1093" s="98"/>
      <c r="C1093" s="99"/>
      <c r="D1093" s="36">
        <v>45139</v>
      </c>
      <c r="E1093" s="28"/>
      <c r="F1093" s="31">
        <v>42</v>
      </c>
      <c r="G1093" s="31" t="s">
        <v>30</v>
      </c>
      <c r="H1093" s="31" t="s">
        <v>1977</v>
      </c>
      <c r="I1093" s="31" t="s">
        <v>1991</v>
      </c>
      <c r="J1093" s="31">
        <v>19620378</v>
      </c>
      <c r="K1093" s="28"/>
      <c r="L1093" s="28"/>
      <c r="M1093" s="31" t="s">
        <v>670</v>
      </c>
      <c r="N1093" s="31" t="s">
        <v>66</v>
      </c>
      <c r="O1093" s="31" t="s">
        <v>1</v>
      </c>
      <c r="P1093" s="31" t="s">
        <v>28</v>
      </c>
      <c r="Q1093" s="3">
        <v>5906.77</v>
      </c>
      <c r="R1093" s="3">
        <v>845031.47</v>
      </c>
      <c r="S1093" s="3">
        <v>-169457118.84</v>
      </c>
    </row>
    <row r="1094" spans="1:19" ht="10.95" customHeight="1" x14ac:dyDescent="0.3">
      <c r="A1094" s="30">
        <v>45160</v>
      </c>
      <c r="B1094" s="98"/>
      <c r="C1094" s="99"/>
      <c r="D1094" s="36">
        <v>45139</v>
      </c>
      <c r="E1094" s="28"/>
      <c r="F1094" s="31">
        <v>42</v>
      </c>
      <c r="G1094" s="31" t="s">
        <v>30</v>
      </c>
      <c r="H1094" s="31" t="s">
        <v>1979</v>
      </c>
      <c r="I1094" s="31" t="s">
        <v>1992</v>
      </c>
      <c r="J1094" s="31">
        <v>19620356</v>
      </c>
      <c r="K1094" s="28"/>
      <c r="L1094" s="28"/>
      <c r="M1094" s="31" t="s">
        <v>111</v>
      </c>
      <c r="N1094" s="31" t="s">
        <v>66</v>
      </c>
      <c r="O1094" s="31" t="s">
        <v>1</v>
      </c>
      <c r="P1094" s="31" t="s">
        <v>28</v>
      </c>
      <c r="Q1094" s="31">
        <v>365.16</v>
      </c>
      <c r="R1094" s="3">
        <v>52240.34</v>
      </c>
      <c r="S1094" s="3">
        <v>-169404878.5</v>
      </c>
    </row>
    <row r="1095" spans="1:19" ht="10.95" customHeight="1" x14ac:dyDescent="0.3">
      <c r="A1095" s="30">
        <v>45160</v>
      </c>
      <c r="B1095" s="98"/>
      <c r="C1095" s="99"/>
      <c r="D1095" s="36">
        <v>45139</v>
      </c>
      <c r="E1095" s="28"/>
      <c r="F1095" s="31">
        <v>42</v>
      </c>
      <c r="G1095" s="31" t="s">
        <v>30</v>
      </c>
      <c r="H1095" s="31" t="s">
        <v>1979</v>
      </c>
      <c r="I1095" s="31" t="s">
        <v>1993</v>
      </c>
      <c r="J1095" s="31">
        <v>19620366</v>
      </c>
      <c r="K1095" s="28"/>
      <c r="L1095" s="28"/>
      <c r="M1095" s="31" t="s">
        <v>692</v>
      </c>
      <c r="N1095" s="31" t="s">
        <v>66</v>
      </c>
      <c r="O1095" s="31" t="s">
        <v>1</v>
      </c>
      <c r="P1095" s="31" t="s">
        <v>28</v>
      </c>
      <c r="Q1095" s="3">
        <v>2002.02</v>
      </c>
      <c r="R1095" s="3">
        <v>286412.02</v>
      </c>
      <c r="S1095" s="3">
        <v>-169118466.47999999</v>
      </c>
    </row>
    <row r="1096" spans="1:19" ht="10.95" customHeight="1" x14ac:dyDescent="0.3">
      <c r="A1096" s="30">
        <v>45160</v>
      </c>
      <c r="B1096" s="98"/>
      <c r="C1096" s="99"/>
      <c r="D1096" s="36">
        <v>45139</v>
      </c>
      <c r="E1096" s="28"/>
      <c r="F1096" s="31">
        <v>42</v>
      </c>
      <c r="G1096" s="31" t="s">
        <v>30</v>
      </c>
      <c r="H1096" s="31" t="s">
        <v>1979</v>
      </c>
      <c r="I1096" s="31" t="s">
        <v>1980</v>
      </c>
      <c r="J1096" s="31">
        <v>19620371</v>
      </c>
      <c r="K1096" s="28"/>
      <c r="L1096" s="28"/>
      <c r="M1096" s="31" t="s">
        <v>111</v>
      </c>
      <c r="N1096" s="31" t="s">
        <v>66</v>
      </c>
      <c r="O1096" s="31" t="s">
        <v>1</v>
      </c>
      <c r="P1096" s="31" t="s">
        <v>28</v>
      </c>
      <c r="Q1096" s="3">
        <v>4346.5</v>
      </c>
      <c r="R1096" s="3">
        <v>621816.88</v>
      </c>
      <c r="S1096" s="3">
        <v>-168496649.59999999</v>
      </c>
    </row>
    <row r="1097" spans="1:19" ht="10.95" customHeight="1" x14ac:dyDescent="0.3">
      <c r="A1097" s="30">
        <v>45160</v>
      </c>
      <c r="B1097" s="98"/>
      <c r="C1097" s="99"/>
      <c r="D1097" s="36">
        <v>45139</v>
      </c>
      <c r="E1097" s="28"/>
      <c r="F1097" s="31">
        <v>42</v>
      </c>
      <c r="G1097" s="31" t="s">
        <v>30</v>
      </c>
      <c r="H1097" s="31" t="s">
        <v>1979</v>
      </c>
      <c r="I1097" s="31" t="s">
        <v>1986</v>
      </c>
      <c r="J1097" s="31">
        <v>19620374</v>
      </c>
      <c r="K1097" s="28"/>
      <c r="L1097" s="28"/>
      <c r="M1097" s="31" t="s">
        <v>2410</v>
      </c>
      <c r="N1097" s="31" t="s">
        <v>66</v>
      </c>
      <c r="O1097" s="31" t="s">
        <v>1</v>
      </c>
      <c r="P1097" s="31" t="s">
        <v>28</v>
      </c>
      <c r="Q1097" s="3">
        <v>4533.75</v>
      </c>
      <c r="R1097" s="3">
        <v>648605.15</v>
      </c>
      <c r="S1097" s="3">
        <v>-167848044.44999999</v>
      </c>
    </row>
    <row r="1098" spans="1:19" ht="10.95" customHeight="1" x14ac:dyDescent="0.3">
      <c r="A1098" s="30">
        <v>45160</v>
      </c>
      <c r="B1098" s="98"/>
      <c r="C1098" s="99"/>
      <c r="D1098" s="36">
        <v>45139</v>
      </c>
      <c r="E1098" s="28"/>
      <c r="F1098" s="31">
        <v>42</v>
      </c>
      <c r="G1098" s="31" t="s">
        <v>30</v>
      </c>
      <c r="H1098" s="31" t="s">
        <v>1979</v>
      </c>
      <c r="I1098" s="31" t="s">
        <v>1985</v>
      </c>
      <c r="J1098" s="31">
        <v>19620380</v>
      </c>
      <c r="K1098" s="28"/>
      <c r="L1098" s="28"/>
      <c r="M1098" s="31" t="s">
        <v>6</v>
      </c>
      <c r="N1098" s="31" t="s">
        <v>66</v>
      </c>
      <c r="O1098" s="31" t="s">
        <v>1</v>
      </c>
      <c r="P1098" s="31" t="s">
        <v>28</v>
      </c>
      <c r="Q1098" s="3">
        <v>7171.94</v>
      </c>
      <c r="R1098" s="3">
        <v>1026028.61</v>
      </c>
      <c r="S1098" s="3">
        <v>-166822015.84</v>
      </c>
    </row>
    <row r="1099" spans="1:19" ht="10.95" customHeight="1" x14ac:dyDescent="0.3">
      <c r="A1099" s="30">
        <v>45160</v>
      </c>
      <c r="B1099" s="98"/>
      <c r="C1099" s="99"/>
      <c r="D1099" s="36">
        <v>45139</v>
      </c>
      <c r="E1099" s="28"/>
      <c r="F1099" s="31">
        <v>42</v>
      </c>
      <c r="G1099" s="31" t="s">
        <v>30</v>
      </c>
      <c r="H1099" s="31" t="s">
        <v>1979</v>
      </c>
      <c r="I1099" s="31" t="s">
        <v>1984</v>
      </c>
      <c r="J1099" s="31">
        <v>19620383</v>
      </c>
      <c r="K1099" s="28"/>
      <c r="L1099" s="28"/>
      <c r="M1099" s="31" t="s">
        <v>70</v>
      </c>
      <c r="N1099" s="31" t="s">
        <v>66</v>
      </c>
      <c r="O1099" s="31" t="s">
        <v>1</v>
      </c>
      <c r="P1099" s="31" t="s">
        <v>28</v>
      </c>
      <c r="Q1099" s="3">
        <v>10563.98</v>
      </c>
      <c r="R1099" s="3">
        <v>1511299</v>
      </c>
      <c r="S1099" s="3">
        <v>-165310716.84</v>
      </c>
    </row>
    <row r="1100" spans="1:19" ht="10.95" customHeight="1" x14ac:dyDescent="0.3">
      <c r="A1100" s="30">
        <v>45160</v>
      </c>
      <c r="B1100" s="98"/>
      <c r="C1100" s="99"/>
      <c r="D1100" s="36">
        <v>45139</v>
      </c>
      <c r="E1100" s="28"/>
      <c r="F1100" s="31">
        <v>42</v>
      </c>
      <c r="G1100" s="31" t="s">
        <v>30</v>
      </c>
      <c r="H1100" s="31" t="s">
        <v>1979</v>
      </c>
      <c r="I1100" s="31" t="s">
        <v>1983</v>
      </c>
      <c r="J1100" s="31">
        <v>19620389</v>
      </c>
      <c r="K1100" s="28"/>
      <c r="L1100" s="28"/>
      <c r="M1100" s="31" t="s">
        <v>2398</v>
      </c>
      <c r="N1100" s="31" t="s">
        <v>66</v>
      </c>
      <c r="O1100" s="31" t="s">
        <v>1</v>
      </c>
      <c r="P1100" s="31" t="s">
        <v>28</v>
      </c>
      <c r="Q1100" s="3">
        <v>31075.64</v>
      </c>
      <c r="R1100" s="3">
        <v>4445728.18</v>
      </c>
      <c r="S1100" s="3">
        <v>-160864988.66</v>
      </c>
    </row>
    <row r="1101" spans="1:19" ht="10.95" customHeight="1" x14ac:dyDescent="0.3">
      <c r="A1101" s="30">
        <v>45160</v>
      </c>
      <c r="B1101" s="98"/>
      <c r="C1101" s="99"/>
      <c r="D1101" s="36">
        <v>45139</v>
      </c>
      <c r="E1101" s="28"/>
      <c r="F1101" s="31">
        <v>42</v>
      </c>
      <c r="G1101" s="31" t="s">
        <v>30</v>
      </c>
      <c r="H1101" s="31" t="s">
        <v>1979</v>
      </c>
      <c r="I1101" s="31" t="s">
        <v>1982</v>
      </c>
      <c r="J1101" s="31">
        <v>19620390</v>
      </c>
      <c r="K1101" s="28"/>
      <c r="L1101" s="28"/>
      <c r="M1101" s="31" t="s">
        <v>6</v>
      </c>
      <c r="N1101" s="31" t="s">
        <v>66</v>
      </c>
      <c r="O1101" s="31" t="s">
        <v>1</v>
      </c>
      <c r="P1101" s="31" t="s">
        <v>28</v>
      </c>
      <c r="Q1101" s="3">
        <v>42293.05</v>
      </c>
      <c r="R1101" s="3">
        <v>6050507.8700000001</v>
      </c>
      <c r="S1101" s="3">
        <v>-154814480.78999999</v>
      </c>
    </row>
    <row r="1102" spans="1:19" ht="10.95" customHeight="1" x14ac:dyDescent="0.3">
      <c r="A1102" s="30">
        <v>45160</v>
      </c>
      <c r="B1102" s="98"/>
      <c r="C1102" s="99"/>
      <c r="D1102" s="36">
        <v>45139</v>
      </c>
      <c r="E1102" s="28"/>
      <c r="F1102" s="31">
        <v>42</v>
      </c>
      <c r="G1102" s="31" t="s">
        <v>30</v>
      </c>
      <c r="H1102" s="31" t="s">
        <v>1979</v>
      </c>
      <c r="I1102" s="31" t="s">
        <v>1981</v>
      </c>
      <c r="J1102" s="31">
        <v>19620404</v>
      </c>
      <c r="K1102" s="28"/>
      <c r="L1102" s="28"/>
      <c r="M1102" s="31" t="s">
        <v>692</v>
      </c>
      <c r="N1102" s="31" t="s">
        <v>68</v>
      </c>
      <c r="O1102" s="31" t="s">
        <v>1</v>
      </c>
      <c r="P1102" s="31" t="s">
        <v>28</v>
      </c>
      <c r="Q1102" s="31">
        <v>306.91000000000003</v>
      </c>
      <c r="R1102" s="3">
        <v>43907.01</v>
      </c>
      <c r="S1102" s="3">
        <v>-154770573.78</v>
      </c>
    </row>
    <row r="1103" spans="1:19" ht="10.95" customHeight="1" x14ac:dyDescent="0.3">
      <c r="A1103" s="30">
        <v>45160</v>
      </c>
      <c r="B1103" s="98"/>
      <c r="C1103" s="99"/>
      <c r="D1103" s="36">
        <v>45139</v>
      </c>
      <c r="E1103" s="28"/>
      <c r="F1103" s="31">
        <v>42</v>
      </c>
      <c r="G1103" s="31" t="s">
        <v>30</v>
      </c>
      <c r="H1103" s="31" t="s">
        <v>1977</v>
      </c>
      <c r="I1103" s="31" t="s">
        <v>1987</v>
      </c>
      <c r="J1103" s="31">
        <v>19620355</v>
      </c>
      <c r="K1103" s="28"/>
      <c r="L1103" s="28"/>
      <c r="M1103" s="31" t="s">
        <v>478</v>
      </c>
      <c r="N1103" s="31" t="s">
        <v>66</v>
      </c>
      <c r="O1103" s="31" t="s">
        <v>1</v>
      </c>
      <c r="P1103" s="31" t="s">
        <v>28</v>
      </c>
      <c r="Q1103" s="31">
        <v>247.15</v>
      </c>
      <c r="R1103" s="3">
        <v>35357.65</v>
      </c>
      <c r="S1103" s="3">
        <v>-154735216.13</v>
      </c>
    </row>
    <row r="1104" spans="1:19" ht="10.95" customHeight="1" x14ac:dyDescent="0.3">
      <c r="A1104" s="30">
        <v>45161</v>
      </c>
      <c r="B1104" s="98"/>
      <c r="C1104" s="99"/>
      <c r="D1104" s="36">
        <v>45139</v>
      </c>
      <c r="E1104" s="28"/>
      <c r="F1104" s="31">
        <v>42</v>
      </c>
      <c r="G1104" s="31" t="s">
        <v>30</v>
      </c>
      <c r="H1104" s="31" t="s">
        <v>1995</v>
      </c>
      <c r="I1104" s="31" t="s">
        <v>1996</v>
      </c>
      <c r="J1104" s="31">
        <v>19620382</v>
      </c>
      <c r="K1104" s="28"/>
      <c r="L1104" s="28"/>
      <c r="M1104" s="31" t="s">
        <v>13</v>
      </c>
      <c r="N1104" s="31" t="s">
        <v>66</v>
      </c>
      <c r="O1104" s="31" t="s">
        <v>1</v>
      </c>
      <c r="P1104" s="31" t="s">
        <v>28</v>
      </c>
      <c r="Q1104" s="3">
        <v>9124.82</v>
      </c>
      <c r="R1104" s="3">
        <v>1311037.3600000001</v>
      </c>
      <c r="S1104" s="3">
        <v>-153424178.77000001</v>
      </c>
    </row>
    <row r="1105" spans="1:19" ht="10.95" customHeight="1" x14ac:dyDescent="0.3">
      <c r="A1105" s="30">
        <v>45161</v>
      </c>
      <c r="B1105" s="98"/>
      <c r="C1105" s="99"/>
      <c r="D1105" s="36">
        <v>45139</v>
      </c>
      <c r="E1105" s="28"/>
      <c r="F1105" s="31">
        <v>42</v>
      </c>
      <c r="G1105" s="31" t="s">
        <v>32</v>
      </c>
      <c r="H1105" s="31" t="s">
        <v>1997</v>
      </c>
      <c r="I1105" s="31" t="s">
        <v>2004</v>
      </c>
      <c r="J1105" s="31">
        <v>19621278</v>
      </c>
      <c r="K1105" s="28"/>
      <c r="L1105" s="28"/>
      <c r="M1105" s="31" t="s">
        <v>17</v>
      </c>
      <c r="N1105" s="31" t="s">
        <v>66</v>
      </c>
      <c r="O1105" s="31" t="s">
        <v>1</v>
      </c>
      <c r="P1105" s="31" t="s">
        <v>31</v>
      </c>
      <c r="Q1105" s="31">
        <v>-568.88</v>
      </c>
      <c r="R1105" s="3">
        <v>-81735.63</v>
      </c>
      <c r="S1105" s="3">
        <v>-153505914.40000001</v>
      </c>
    </row>
    <row r="1106" spans="1:19" ht="10.95" customHeight="1" x14ac:dyDescent="0.3">
      <c r="A1106" s="30">
        <v>45161</v>
      </c>
      <c r="B1106" s="98"/>
      <c r="C1106" s="99"/>
      <c r="D1106" s="36">
        <v>45139</v>
      </c>
      <c r="E1106" s="28"/>
      <c r="F1106" s="31">
        <v>42</v>
      </c>
      <c r="G1106" s="31" t="s">
        <v>32</v>
      </c>
      <c r="H1106" s="31" t="s">
        <v>1997</v>
      </c>
      <c r="I1106" s="31" t="s">
        <v>2003</v>
      </c>
      <c r="J1106" s="31">
        <v>19621279</v>
      </c>
      <c r="K1106" s="28"/>
      <c r="L1106" s="28"/>
      <c r="M1106" s="31" t="s">
        <v>17</v>
      </c>
      <c r="N1106" s="31" t="s">
        <v>66</v>
      </c>
      <c r="O1106" s="31" t="s">
        <v>1</v>
      </c>
      <c r="P1106" s="31" t="s">
        <v>31</v>
      </c>
      <c r="Q1106" s="31">
        <v>-956.17</v>
      </c>
      <c r="R1106" s="3">
        <v>-137380.75</v>
      </c>
      <c r="S1106" s="3">
        <v>-153643295.15000001</v>
      </c>
    </row>
    <row r="1107" spans="1:19" ht="10.95" customHeight="1" x14ac:dyDescent="0.3">
      <c r="A1107" s="30">
        <v>45161</v>
      </c>
      <c r="B1107" s="98"/>
      <c r="C1107" s="99"/>
      <c r="D1107" s="36">
        <v>45139</v>
      </c>
      <c r="E1107" s="28"/>
      <c r="F1107" s="31">
        <v>42</v>
      </c>
      <c r="G1107" s="31" t="s">
        <v>32</v>
      </c>
      <c r="H1107" s="31" t="s">
        <v>1997</v>
      </c>
      <c r="I1107" s="31" t="s">
        <v>2006</v>
      </c>
      <c r="J1107" s="31">
        <v>19621280</v>
      </c>
      <c r="K1107" s="28"/>
      <c r="L1107" s="28"/>
      <c r="M1107" s="28"/>
      <c r="N1107" s="31" t="s">
        <v>66</v>
      </c>
      <c r="O1107" s="31" t="s">
        <v>1</v>
      </c>
      <c r="P1107" s="31" t="s">
        <v>31</v>
      </c>
      <c r="Q1107" s="3">
        <v>-1572.56</v>
      </c>
      <c r="R1107" s="3">
        <v>-225942.53</v>
      </c>
      <c r="S1107" s="3">
        <v>-153869237.68000001</v>
      </c>
    </row>
    <row r="1108" spans="1:19" ht="10.95" customHeight="1" x14ac:dyDescent="0.3">
      <c r="A1108" s="30">
        <v>45161</v>
      </c>
      <c r="B1108" s="98"/>
      <c r="C1108" s="99"/>
      <c r="D1108" s="36">
        <v>45139</v>
      </c>
      <c r="E1108" s="28"/>
      <c r="F1108" s="31">
        <v>42</v>
      </c>
      <c r="G1108" s="31" t="s">
        <v>32</v>
      </c>
      <c r="H1108" s="31" t="s">
        <v>1999</v>
      </c>
      <c r="I1108" s="31" t="s">
        <v>2002</v>
      </c>
      <c r="J1108" s="31">
        <v>19622006</v>
      </c>
      <c r="K1108" s="28"/>
      <c r="L1108" s="28"/>
      <c r="M1108" s="31" t="s">
        <v>8</v>
      </c>
      <c r="N1108" s="31" t="s">
        <v>68</v>
      </c>
      <c r="O1108" s="31" t="s">
        <v>1</v>
      </c>
      <c r="P1108" s="31" t="s">
        <v>31</v>
      </c>
      <c r="Q1108" s="3">
        <v>-4248.1499999999996</v>
      </c>
      <c r="R1108" s="3">
        <v>-610366.38</v>
      </c>
      <c r="S1108" s="3">
        <v>-154479604.06</v>
      </c>
    </row>
    <row r="1109" spans="1:19" ht="10.95" customHeight="1" x14ac:dyDescent="0.3">
      <c r="A1109" s="30">
        <v>45161</v>
      </c>
      <c r="B1109" s="98"/>
      <c r="C1109" s="99"/>
      <c r="D1109" s="36">
        <v>45139</v>
      </c>
      <c r="E1109" s="28"/>
      <c r="F1109" s="31">
        <v>42</v>
      </c>
      <c r="G1109" s="31" t="s">
        <v>32</v>
      </c>
      <c r="H1109" s="31" t="s">
        <v>1997</v>
      </c>
      <c r="I1109" s="31" t="s">
        <v>1998</v>
      </c>
      <c r="J1109" s="31">
        <v>19621282</v>
      </c>
      <c r="K1109" s="28"/>
      <c r="L1109" s="28"/>
      <c r="M1109" s="31" t="s">
        <v>2453</v>
      </c>
      <c r="N1109" s="31" t="s">
        <v>66</v>
      </c>
      <c r="O1109" s="31" t="s">
        <v>1</v>
      </c>
      <c r="P1109" s="31" t="s">
        <v>31</v>
      </c>
      <c r="Q1109" s="3">
        <v>-6864</v>
      </c>
      <c r="R1109" s="3">
        <v>-986206.9</v>
      </c>
      <c r="S1109" s="3">
        <v>-155465810.96000001</v>
      </c>
    </row>
    <row r="1110" spans="1:19" ht="10.95" customHeight="1" x14ac:dyDescent="0.3">
      <c r="A1110" s="30">
        <v>45161</v>
      </c>
      <c r="B1110" s="98"/>
      <c r="C1110" s="99"/>
      <c r="D1110" s="36">
        <v>45139</v>
      </c>
      <c r="E1110" s="28"/>
      <c r="F1110" s="31">
        <v>42</v>
      </c>
      <c r="G1110" s="31" t="s">
        <v>32</v>
      </c>
      <c r="H1110" s="31" t="s">
        <v>1999</v>
      </c>
      <c r="I1110" s="31" t="s">
        <v>2000</v>
      </c>
      <c r="J1110" s="31">
        <v>19622003</v>
      </c>
      <c r="K1110" s="28"/>
      <c r="L1110" s="28"/>
      <c r="M1110" s="31" t="s">
        <v>17</v>
      </c>
      <c r="N1110" s="31" t="s">
        <v>66</v>
      </c>
      <c r="O1110" s="31" t="s">
        <v>1</v>
      </c>
      <c r="P1110" s="31" t="s">
        <v>31</v>
      </c>
      <c r="Q1110" s="31">
        <v>-580.45000000000005</v>
      </c>
      <c r="R1110" s="3">
        <v>-83397.990000000005</v>
      </c>
      <c r="S1110" s="3">
        <v>-155549208.94999999</v>
      </c>
    </row>
    <row r="1111" spans="1:19" ht="10.95" customHeight="1" x14ac:dyDescent="0.3">
      <c r="A1111" s="30">
        <v>45161</v>
      </c>
      <c r="B1111" s="98"/>
      <c r="C1111" s="99"/>
      <c r="D1111" s="36">
        <v>45139</v>
      </c>
      <c r="E1111" s="28"/>
      <c r="F1111" s="31">
        <v>42</v>
      </c>
      <c r="G1111" s="31" t="s">
        <v>32</v>
      </c>
      <c r="H1111" s="31" t="s">
        <v>1999</v>
      </c>
      <c r="I1111" s="31" t="s">
        <v>2001</v>
      </c>
      <c r="J1111" s="31">
        <v>19622004</v>
      </c>
      <c r="K1111" s="28"/>
      <c r="L1111" s="28"/>
      <c r="M1111" s="31" t="s">
        <v>72</v>
      </c>
      <c r="N1111" s="31" t="s">
        <v>66</v>
      </c>
      <c r="O1111" s="31" t="s">
        <v>1</v>
      </c>
      <c r="P1111" s="31" t="s">
        <v>31</v>
      </c>
      <c r="Q1111" s="31">
        <v>-710.66</v>
      </c>
      <c r="R1111" s="3">
        <v>-102106.32</v>
      </c>
      <c r="S1111" s="3">
        <v>-155651315.27000001</v>
      </c>
    </row>
    <row r="1112" spans="1:19" ht="10.95" customHeight="1" x14ac:dyDescent="0.3">
      <c r="A1112" s="30">
        <v>45161</v>
      </c>
      <c r="B1112" s="98"/>
      <c r="C1112" s="99"/>
      <c r="D1112" s="36">
        <v>45139</v>
      </c>
      <c r="E1112" s="28"/>
      <c r="F1112" s="31">
        <v>42</v>
      </c>
      <c r="G1112" s="31" t="s">
        <v>32</v>
      </c>
      <c r="H1112" s="31" t="s">
        <v>1997</v>
      </c>
      <c r="I1112" s="31" t="s">
        <v>2005</v>
      </c>
      <c r="J1112" s="31">
        <v>19621281</v>
      </c>
      <c r="K1112" s="28"/>
      <c r="L1112" s="28"/>
      <c r="M1112" s="31" t="s">
        <v>56</v>
      </c>
      <c r="N1112" s="31" t="s">
        <v>66</v>
      </c>
      <c r="O1112" s="31" t="s">
        <v>1</v>
      </c>
      <c r="P1112" s="31" t="s">
        <v>31</v>
      </c>
      <c r="Q1112" s="3">
        <v>-4865.5600000000004</v>
      </c>
      <c r="R1112" s="3">
        <v>-699074.71</v>
      </c>
      <c r="S1112" s="3">
        <v>-156350389.97999999</v>
      </c>
    </row>
    <row r="1113" spans="1:19" ht="10.95" customHeight="1" x14ac:dyDescent="0.3">
      <c r="A1113" s="30">
        <v>45162</v>
      </c>
      <c r="B1113" s="98"/>
      <c r="C1113" s="99"/>
      <c r="D1113" s="36">
        <v>45139</v>
      </c>
      <c r="E1113" s="28"/>
      <c r="F1113" s="31">
        <v>42</v>
      </c>
      <c r="G1113" s="31" t="s">
        <v>32</v>
      </c>
      <c r="H1113" s="31" t="s">
        <v>1997</v>
      </c>
      <c r="I1113" s="31" t="s">
        <v>2010</v>
      </c>
      <c r="J1113" s="31">
        <v>19621283</v>
      </c>
      <c r="K1113" s="28"/>
      <c r="L1113" s="28"/>
      <c r="M1113" s="31" t="s">
        <v>67</v>
      </c>
      <c r="N1113" s="31" t="s">
        <v>66</v>
      </c>
      <c r="O1113" s="31" t="s">
        <v>1</v>
      </c>
      <c r="P1113" s="31" t="s">
        <v>31</v>
      </c>
      <c r="Q1113" s="3">
        <v>-18729.490000000002</v>
      </c>
      <c r="R1113" s="3">
        <v>-2694890.65</v>
      </c>
      <c r="S1113" s="3">
        <v>-159045280.63</v>
      </c>
    </row>
    <row r="1114" spans="1:19" ht="10.95" customHeight="1" x14ac:dyDescent="0.3">
      <c r="A1114" s="30">
        <v>45162</v>
      </c>
      <c r="B1114" s="98"/>
      <c r="C1114" s="99"/>
      <c r="D1114" s="36">
        <v>45139</v>
      </c>
      <c r="E1114" s="28"/>
      <c r="F1114" s="31">
        <v>42</v>
      </c>
      <c r="G1114" s="31" t="s">
        <v>32</v>
      </c>
      <c r="H1114" s="31" t="s">
        <v>1999</v>
      </c>
      <c r="I1114" s="31" t="s">
        <v>2011</v>
      </c>
      <c r="J1114" s="31">
        <v>19622002</v>
      </c>
      <c r="K1114" s="28"/>
      <c r="L1114" s="28"/>
      <c r="M1114" s="31" t="s">
        <v>71</v>
      </c>
      <c r="N1114" s="31" t="s">
        <v>66</v>
      </c>
      <c r="O1114" s="31" t="s">
        <v>1</v>
      </c>
      <c r="P1114" s="31" t="s">
        <v>31</v>
      </c>
      <c r="Q1114" s="31">
        <v>-267.51</v>
      </c>
      <c r="R1114" s="3">
        <v>-38490.65</v>
      </c>
      <c r="S1114" s="3">
        <v>-159083771.28</v>
      </c>
    </row>
    <row r="1115" spans="1:19" ht="10.95" customHeight="1" x14ac:dyDescent="0.3">
      <c r="A1115" s="30">
        <v>45162</v>
      </c>
      <c r="B1115" s="98"/>
      <c r="C1115" s="99"/>
      <c r="D1115" s="36">
        <v>45139</v>
      </c>
      <c r="E1115" s="28"/>
      <c r="F1115" s="31">
        <v>42</v>
      </c>
      <c r="G1115" s="31" t="s">
        <v>32</v>
      </c>
      <c r="H1115" s="31" t="s">
        <v>1999</v>
      </c>
      <c r="I1115" s="31" t="s">
        <v>2007</v>
      </c>
      <c r="J1115" s="31">
        <v>19622005</v>
      </c>
      <c r="K1115" s="28"/>
      <c r="L1115" s="28"/>
      <c r="M1115" s="31" t="s">
        <v>692</v>
      </c>
      <c r="N1115" s="31" t="s">
        <v>66</v>
      </c>
      <c r="O1115" s="31" t="s">
        <v>1</v>
      </c>
      <c r="P1115" s="31" t="s">
        <v>31</v>
      </c>
      <c r="Q1115" s="3">
        <v>-6291.69</v>
      </c>
      <c r="R1115" s="3">
        <v>-905279.14</v>
      </c>
      <c r="S1115" s="3">
        <v>-159989050.41999999</v>
      </c>
    </row>
    <row r="1116" spans="1:19" ht="10.95" customHeight="1" x14ac:dyDescent="0.3">
      <c r="A1116" s="30">
        <v>45162</v>
      </c>
      <c r="B1116" s="98"/>
      <c r="C1116" s="99"/>
      <c r="D1116" s="36">
        <v>45139</v>
      </c>
      <c r="E1116" s="28"/>
      <c r="F1116" s="31">
        <v>42</v>
      </c>
      <c r="G1116" s="31" t="s">
        <v>32</v>
      </c>
      <c r="H1116" s="31" t="s">
        <v>2113</v>
      </c>
      <c r="I1116" s="31" t="s">
        <v>2114</v>
      </c>
      <c r="J1116" s="31">
        <v>21134144</v>
      </c>
      <c r="K1116" s="28"/>
      <c r="L1116" s="28"/>
      <c r="M1116" s="31" t="s">
        <v>744</v>
      </c>
      <c r="N1116" s="31" t="s">
        <v>66</v>
      </c>
      <c r="O1116" s="31" t="s">
        <v>1</v>
      </c>
      <c r="P1116" s="31" t="s">
        <v>31</v>
      </c>
      <c r="Q1116" s="3">
        <v>-45402.080000000002</v>
      </c>
      <c r="R1116" s="3">
        <v>-6532673.3799999999</v>
      </c>
      <c r="S1116" s="3">
        <v>-166521723.80000001</v>
      </c>
    </row>
    <row r="1117" spans="1:19" ht="10.95" customHeight="1" x14ac:dyDescent="0.3">
      <c r="A1117" s="30">
        <v>45162</v>
      </c>
      <c r="B1117" s="98"/>
      <c r="C1117" s="99"/>
      <c r="D1117" s="36">
        <v>45139</v>
      </c>
      <c r="E1117" s="28"/>
      <c r="F1117" s="31">
        <v>42</v>
      </c>
      <c r="G1117" s="31" t="s">
        <v>32</v>
      </c>
      <c r="H1117" s="31" t="s">
        <v>2113</v>
      </c>
      <c r="I1117" s="31" t="s">
        <v>2115</v>
      </c>
      <c r="J1117" s="31">
        <v>21134147</v>
      </c>
      <c r="K1117" s="28"/>
      <c r="L1117" s="28"/>
      <c r="M1117" s="31" t="s">
        <v>151</v>
      </c>
      <c r="N1117" s="31" t="s">
        <v>66</v>
      </c>
      <c r="O1117" s="31" t="s">
        <v>1</v>
      </c>
      <c r="P1117" s="31" t="s">
        <v>31</v>
      </c>
      <c r="Q1117" s="3">
        <v>-468148.02</v>
      </c>
      <c r="R1117" s="3">
        <v>-67359427.340000004</v>
      </c>
      <c r="S1117" s="3">
        <v>-233881151.13999999</v>
      </c>
    </row>
    <row r="1118" spans="1:19" ht="10.95" customHeight="1" x14ac:dyDescent="0.3">
      <c r="A1118" s="30">
        <v>45162</v>
      </c>
      <c r="B1118" s="98"/>
      <c r="C1118" s="99"/>
      <c r="D1118" s="36">
        <v>45139</v>
      </c>
      <c r="E1118" s="28"/>
      <c r="F1118" s="31">
        <v>42</v>
      </c>
      <c r="G1118" s="31" t="s">
        <v>30</v>
      </c>
      <c r="H1118" s="31" t="s">
        <v>2016</v>
      </c>
      <c r="I1118" s="31" t="s">
        <v>2017</v>
      </c>
      <c r="J1118" s="31">
        <v>19620293</v>
      </c>
      <c r="K1118" s="28"/>
      <c r="L1118" s="28"/>
      <c r="M1118" s="31" t="s">
        <v>2018</v>
      </c>
      <c r="N1118" s="31" t="s">
        <v>64</v>
      </c>
      <c r="O1118" s="31" t="s">
        <v>159</v>
      </c>
      <c r="P1118" s="31" t="s">
        <v>28</v>
      </c>
      <c r="Q1118" s="3">
        <v>787124</v>
      </c>
      <c r="R1118" s="3">
        <v>787124</v>
      </c>
      <c r="S1118" s="3">
        <v>-233094027.13999999</v>
      </c>
    </row>
    <row r="1119" spans="1:19" ht="10.95" customHeight="1" x14ac:dyDescent="0.3">
      <c r="A1119" s="30">
        <v>45162</v>
      </c>
      <c r="B1119" s="98"/>
      <c r="C1119" s="99"/>
      <c r="D1119" s="36">
        <v>45139</v>
      </c>
      <c r="E1119" s="28"/>
      <c r="F1119" s="31">
        <v>42</v>
      </c>
      <c r="G1119" s="31" t="s">
        <v>30</v>
      </c>
      <c r="H1119" s="31" t="s">
        <v>2008</v>
      </c>
      <c r="I1119" s="31" t="s">
        <v>2009</v>
      </c>
      <c r="J1119" s="31">
        <v>19620806</v>
      </c>
      <c r="K1119" s="28"/>
      <c r="L1119" s="28"/>
      <c r="M1119" s="31" t="s">
        <v>1121</v>
      </c>
      <c r="N1119" s="31" t="s">
        <v>66</v>
      </c>
      <c r="O1119" s="31" t="s">
        <v>1</v>
      </c>
      <c r="P1119" s="31" t="s">
        <v>28</v>
      </c>
      <c r="Q1119" s="3">
        <v>1724.87</v>
      </c>
      <c r="R1119" s="3">
        <v>248182.73</v>
      </c>
      <c r="S1119" s="3">
        <v>-232845844.41</v>
      </c>
    </row>
    <row r="1120" spans="1:19" ht="10.95" customHeight="1" x14ac:dyDescent="0.3">
      <c r="A1120" s="30">
        <v>45162</v>
      </c>
      <c r="B1120" s="98"/>
      <c r="C1120" s="99"/>
      <c r="D1120" s="36">
        <v>45139</v>
      </c>
      <c r="E1120" s="28"/>
      <c r="F1120" s="31">
        <v>42</v>
      </c>
      <c r="G1120" s="31" t="s">
        <v>30</v>
      </c>
      <c r="H1120" s="31" t="s">
        <v>2016</v>
      </c>
      <c r="I1120" s="31" t="s">
        <v>2020</v>
      </c>
      <c r="J1120" s="31">
        <v>19620370</v>
      </c>
      <c r="K1120" s="28"/>
      <c r="L1120" s="28"/>
      <c r="M1120" s="31" t="s">
        <v>12</v>
      </c>
      <c r="N1120" s="31" t="s">
        <v>66</v>
      </c>
      <c r="O1120" s="31" t="s">
        <v>1</v>
      </c>
      <c r="P1120" s="31" t="s">
        <v>28</v>
      </c>
      <c r="Q1120" s="3">
        <v>3227.72</v>
      </c>
      <c r="R1120" s="3">
        <v>464420.14</v>
      </c>
      <c r="S1120" s="3">
        <v>-232381424.27000001</v>
      </c>
    </row>
    <row r="1121" spans="1:19" ht="10.95" customHeight="1" x14ac:dyDescent="0.3">
      <c r="A1121" s="30">
        <v>45162</v>
      </c>
      <c r="B1121" s="98"/>
      <c r="C1121" s="99"/>
      <c r="D1121" s="36">
        <v>45139</v>
      </c>
      <c r="E1121" s="28"/>
      <c r="F1121" s="31">
        <v>42</v>
      </c>
      <c r="G1121" s="31" t="s">
        <v>30</v>
      </c>
      <c r="H1121" s="31" t="s">
        <v>2016</v>
      </c>
      <c r="I1121" s="31" t="s">
        <v>2021</v>
      </c>
      <c r="J1121" s="31">
        <v>19620384</v>
      </c>
      <c r="K1121" s="28"/>
      <c r="L1121" s="28"/>
      <c r="M1121" s="31" t="s">
        <v>2022</v>
      </c>
      <c r="N1121" s="31" t="s">
        <v>66</v>
      </c>
      <c r="O1121" s="31" t="s">
        <v>1</v>
      </c>
      <c r="P1121" s="31" t="s">
        <v>28</v>
      </c>
      <c r="Q1121" s="3">
        <v>13916.47</v>
      </c>
      <c r="R1121" s="3">
        <v>2002369.78</v>
      </c>
      <c r="S1121" s="3">
        <v>-230379054.49000001</v>
      </c>
    </row>
    <row r="1122" spans="1:19" ht="10.95" customHeight="1" x14ac:dyDescent="0.3">
      <c r="A1122" s="30">
        <v>45162</v>
      </c>
      <c r="B1122" s="98"/>
      <c r="C1122" s="99"/>
      <c r="D1122" s="36">
        <v>45139</v>
      </c>
      <c r="E1122" s="28"/>
      <c r="F1122" s="31">
        <v>42</v>
      </c>
      <c r="G1122" s="31" t="s">
        <v>30</v>
      </c>
      <c r="H1122" s="31" t="s">
        <v>2016</v>
      </c>
      <c r="I1122" s="31" t="s">
        <v>2023</v>
      </c>
      <c r="J1122" s="31">
        <v>19620388</v>
      </c>
      <c r="K1122" s="28"/>
      <c r="L1122" s="28"/>
      <c r="M1122" s="31" t="s">
        <v>2022</v>
      </c>
      <c r="N1122" s="31" t="s">
        <v>66</v>
      </c>
      <c r="O1122" s="31" t="s">
        <v>1</v>
      </c>
      <c r="P1122" s="31" t="s">
        <v>28</v>
      </c>
      <c r="Q1122" s="3">
        <v>27867.94</v>
      </c>
      <c r="R1122" s="3">
        <v>4009775.54</v>
      </c>
      <c r="S1122" s="3">
        <v>-226369278.94999999</v>
      </c>
    </row>
    <row r="1123" spans="1:19" ht="10.95" customHeight="1" x14ac:dyDescent="0.3">
      <c r="A1123" s="30">
        <v>45162</v>
      </c>
      <c r="B1123" s="98"/>
      <c r="C1123" s="99"/>
      <c r="D1123" s="36">
        <v>45139</v>
      </c>
      <c r="E1123" s="28"/>
      <c r="F1123" s="31">
        <v>42</v>
      </c>
      <c r="G1123" s="31" t="s">
        <v>30</v>
      </c>
      <c r="H1123" s="31" t="s">
        <v>2012</v>
      </c>
      <c r="I1123" s="31" t="s">
        <v>2015</v>
      </c>
      <c r="J1123" s="31">
        <v>19620361</v>
      </c>
      <c r="K1123" s="28"/>
      <c r="L1123" s="28"/>
      <c r="M1123" s="31" t="s">
        <v>71</v>
      </c>
      <c r="N1123" s="31" t="s">
        <v>66</v>
      </c>
      <c r="O1123" s="31" t="s">
        <v>1</v>
      </c>
      <c r="P1123" s="31" t="s">
        <v>28</v>
      </c>
      <c r="Q1123" s="31">
        <v>920.62</v>
      </c>
      <c r="R1123" s="3">
        <v>132463.31</v>
      </c>
      <c r="S1123" s="3">
        <v>-226236815.63999999</v>
      </c>
    </row>
    <row r="1124" spans="1:19" ht="10.95" customHeight="1" x14ac:dyDescent="0.3">
      <c r="A1124" s="30">
        <v>45162</v>
      </c>
      <c r="B1124" s="98"/>
      <c r="C1124" s="99"/>
      <c r="D1124" s="36">
        <v>45139</v>
      </c>
      <c r="E1124" s="28"/>
      <c r="F1124" s="31">
        <v>42</v>
      </c>
      <c r="G1124" s="31" t="s">
        <v>30</v>
      </c>
      <c r="H1124" s="31" t="s">
        <v>2012</v>
      </c>
      <c r="I1124" s="31" t="s">
        <v>2014</v>
      </c>
      <c r="J1124" s="31">
        <v>19620363</v>
      </c>
      <c r="K1124" s="28"/>
      <c r="L1124" s="28"/>
      <c r="M1124" s="31" t="s">
        <v>136</v>
      </c>
      <c r="N1124" s="31" t="s">
        <v>66</v>
      </c>
      <c r="O1124" s="31" t="s">
        <v>1</v>
      </c>
      <c r="P1124" s="31" t="s">
        <v>28</v>
      </c>
      <c r="Q1124" s="3">
        <v>1884.53</v>
      </c>
      <c r="R1124" s="3">
        <v>271155.40000000002</v>
      </c>
      <c r="S1124" s="3">
        <v>-225965660.24000001</v>
      </c>
    </row>
    <row r="1125" spans="1:19" ht="10.95" customHeight="1" x14ac:dyDescent="0.3">
      <c r="A1125" s="30">
        <v>45162</v>
      </c>
      <c r="B1125" s="98"/>
      <c r="C1125" s="99"/>
      <c r="D1125" s="36">
        <v>45139</v>
      </c>
      <c r="E1125" s="28"/>
      <c r="F1125" s="31">
        <v>42</v>
      </c>
      <c r="G1125" s="31" t="s">
        <v>30</v>
      </c>
      <c r="H1125" s="31" t="s">
        <v>2012</v>
      </c>
      <c r="I1125" s="31" t="s">
        <v>2013</v>
      </c>
      <c r="J1125" s="31">
        <v>19620391</v>
      </c>
      <c r="K1125" s="28"/>
      <c r="L1125" s="28"/>
      <c r="M1125" s="28"/>
      <c r="N1125" s="31" t="s">
        <v>66</v>
      </c>
      <c r="O1125" s="31" t="s">
        <v>1</v>
      </c>
      <c r="P1125" s="31" t="s">
        <v>28</v>
      </c>
      <c r="Q1125" s="3">
        <v>44868.15</v>
      </c>
      <c r="R1125" s="3">
        <v>6455848.9199999999</v>
      </c>
      <c r="S1125" s="3">
        <v>-219509811.31999999</v>
      </c>
    </row>
    <row r="1126" spans="1:19" ht="10.95" customHeight="1" x14ac:dyDescent="0.3">
      <c r="A1126" s="30">
        <v>45162</v>
      </c>
      <c r="B1126" s="98"/>
      <c r="C1126" s="99"/>
      <c r="D1126" s="36">
        <v>45139</v>
      </c>
      <c r="E1126" s="28"/>
      <c r="F1126" s="31">
        <v>42</v>
      </c>
      <c r="G1126" s="31" t="s">
        <v>30</v>
      </c>
      <c r="H1126" s="31" t="s">
        <v>2016</v>
      </c>
      <c r="I1126" s="31" t="s">
        <v>2019</v>
      </c>
      <c r="J1126" s="31">
        <v>19620369</v>
      </c>
      <c r="K1126" s="28"/>
      <c r="L1126" s="28"/>
      <c r="M1126" s="31" t="s">
        <v>139</v>
      </c>
      <c r="N1126" s="31" t="s">
        <v>66</v>
      </c>
      <c r="O1126" s="31" t="s">
        <v>1</v>
      </c>
      <c r="P1126" s="31" t="s">
        <v>28</v>
      </c>
      <c r="Q1126" s="3">
        <v>2962.22</v>
      </c>
      <c r="R1126" s="3">
        <v>426218.71</v>
      </c>
      <c r="S1126" s="3">
        <v>-219083592.61000001</v>
      </c>
    </row>
    <row r="1127" spans="1:19" ht="10.95" customHeight="1" x14ac:dyDescent="0.3">
      <c r="A1127" s="30">
        <v>45167</v>
      </c>
      <c r="B1127" s="98"/>
      <c r="C1127" s="99"/>
      <c r="D1127" s="36">
        <v>45139</v>
      </c>
      <c r="E1127" s="28"/>
      <c r="F1127" s="31">
        <v>42</v>
      </c>
      <c r="G1127" s="31" t="s">
        <v>30</v>
      </c>
      <c r="H1127" s="31" t="s">
        <v>2116</v>
      </c>
      <c r="I1127" s="31" t="s">
        <v>2117</v>
      </c>
      <c r="J1127" s="31">
        <v>21133940</v>
      </c>
      <c r="K1127" s="28"/>
      <c r="L1127" s="28"/>
      <c r="M1127" s="31" t="s">
        <v>357</v>
      </c>
      <c r="N1127" s="31" t="s">
        <v>66</v>
      </c>
      <c r="O1127" s="31" t="s">
        <v>1</v>
      </c>
      <c r="P1127" s="31" t="s">
        <v>28</v>
      </c>
      <c r="Q1127" s="31">
        <v>64.31</v>
      </c>
      <c r="R1127" s="3">
        <v>9266.57</v>
      </c>
      <c r="S1127" s="3">
        <v>-219074326.03999999</v>
      </c>
    </row>
    <row r="1128" spans="1:19" ht="10.95" customHeight="1" x14ac:dyDescent="0.3">
      <c r="A1128" s="30">
        <v>45167</v>
      </c>
      <c r="B1128" s="98"/>
      <c r="C1128" s="99"/>
      <c r="D1128" s="36">
        <v>45139</v>
      </c>
      <c r="E1128" s="28"/>
      <c r="F1128" s="31">
        <v>42</v>
      </c>
      <c r="G1128" s="31" t="s">
        <v>30</v>
      </c>
      <c r="H1128" s="31" t="s">
        <v>2116</v>
      </c>
      <c r="I1128" s="31" t="s">
        <v>2118</v>
      </c>
      <c r="J1128" s="31">
        <v>21133962</v>
      </c>
      <c r="K1128" s="28"/>
      <c r="L1128" s="28"/>
      <c r="M1128" s="31" t="s">
        <v>71</v>
      </c>
      <c r="N1128" s="31" t="s">
        <v>66</v>
      </c>
      <c r="O1128" s="31" t="s">
        <v>1</v>
      </c>
      <c r="P1128" s="31" t="s">
        <v>28</v>
      </c>
      <c r="Q1128" s="31">
        <v>978.12</v>
      </c>
      <c r="R1128" s="3">
        <v>140939.48000000001</v>
      </c>
      <c r="S1128" s="3">
        <v>-218933386.56</v>
      </c>
    </row>
    <row r="1129" spans="1:19" ht="10.95" customHeight="1" x14ac:dyDescent="0.3">
      <c r="A1129" s="30">
        <v>45167</v>
      </c>
      <c r="B1129" s="98"/>
      <c r="C1129" s="99"/>
      <c r="D1129" s="36">
        <v>45139</v>
      </c>
      <c r="E1129" s="28"/>
      <c r="F1129" s="31">
        <v>42</v>
      </c>
      <c r="G1129" s="31" t="s">
        <v>30</v>
      </c>
      <c r="H1129" s="31" t="s">
        <v>2116</v>
      </c>
      <c r="I1129" s="31" t="s">
        <v>2119</v>
      </c>
      <c r="J1129" s="31">
        <v>21134020</v>
      </c>
      <c r="K1129" s="28"/>
      <c r="L1129" s="28"/>
      <c r="M1129" s="31" t="s">
        <v>67</v>
      </c>
      <c r="N1129" s="31" t="s">
        <v>66</v>
      </c>
      <c r="O1129" s="31" t="s">
        <v>1</v>
      </c>
      <c r="P1129" s="31" t="s">
        <v>28</v>
      </c>
      <c r="Q1129" s="3">
        <v>33204.69</v>
      </c>
      <c r="R1129" s="3">
        <v>4784537.46</v>
      </c>
      <c r="S1129" s="3">
        <v>-214148849.09999999</v>
      </c>
    </row>
    <row r="1130" spans="1:19" ht="10.95" customHeight="1" x14ac:dyDescent="0.3">
      <c r="A1130" s="30">
        <v>45167</v>
      </c>
      <c r="B1130" s="98"/>
      <c r="C1130" s="99"/>
      <c r="D1130" s="36">
        <v>45139</v>
      </c>
      <c r="E1130" s="28"/>
      <c r="F1130" s="31">
        <v>42</v>
      </c>
      <c r="G1130" s="31" t="s">
        <v>30</v>
      </c>
      <c r="H1130" s="31" t="s">
        <v>2116</v>
      </c>
      <c r="I1130" s="31" t="s">
        <v>2120</v>
      </c>
      <c r="J1130" s="31">
        <v>21134069</v>
      </c>
      <c r="K1130" s="28"/>
      <c r="L1130" s="28"/>
      <c r="M1130" s="31" t="s">
        <v>1215</v>
      </c>
      <c r="N1130" s="31" t="s">
        <v>68</v>
      </c>
      <c r="O1130" s="31" t="s">
        <v>1</v>
      </c>
      <c r="P1130" s="31" t="s">
        <v>28</v>
      </c>
      <c r="Q1130" s="3">
        <v>1062.07</v>
      </c>
      <c r="R1130" s="3">
        <v>153036.01999999999</v>
      </c>
      <c r="S1130" s="3">
        <v>-213995813.08000001</v>
      </c>
    </row>
    <row r="1131" spans="1:19" ht="10.95" customHeight="1" x14ac:dyDescent="0.3">
      <c r="A1131" s="30">
        <v>45167</v>
      </c>
      <c r="B1131" s="98"/>
      <c r="C1131" s="99"/>
      <c r="D1131" s="36">
        <v>45139</v>
      </c>
      <c r="E1131" s="28"/>
      <c r="F1131" s="31">
        <v>42</v>
      </c>
      <c r="G1131" s="31" t="s">
        <v>32</v>
      </c>
      <c r="H1131" s="31" t="s">
        <v>2121</v>
      </c>
      <c r="I1131" s="31" t="s">
        <v>2122</v>
      </c>
      <c r="J1131" s="31">
        <v>21134139</v>
      </c>
      <c r="K1131" s="28"/>
      <c r="L1131" s="28"/>
      <c r="M1131" s="31" t="s">
        <v>75</v>
      </c>
      <c r="N1131" s="31" t="s">
        <v>66</v>
      </c>
      <c r="O1131" s="31" t="s">
        <v>1</v>
      </c>
      <c r="P1131" s="31" t="s">
        <v>31</v>
      </c>
      <c r="Q1131" s="3">
        <v>-18040.09</v>
      </c>
      <c r="R1131" s="3">
        <v>-2599436.6</v>
      </c>
      <c r="S1131" s="3">
        <v>-216595249.68000001</v>
      </c>
    </row>
    <row r="1132" spans="1:19" ht="10.95" customHeight="1" x14ac:dyDescent="0.3">
      <c r="A1132" s="30">
        <v>45167</v>
      </c>
      <c r="B1132" s="98"/>
      <c r="C1132" s="99"/>
      <c r="D1132" s="36">
        <v>45139</v>
      </c>
      <c r="E1132" s="28"/>
      <c r="F1132" s="31">
        <v>42</v>
      </c>
      <c r="G1132" s="31" t="s">
        <v>30</v>
      </c>
      <c r="H1132" s="31" t="s">
        <v>2123</v>
      </c>
      <c r="I1132" s="31" t="s">
        <v>2124</v>
      </c>
      <c r="J1132" s="31">
        <v>21133973</v>
      </c>
      <c r="K1132" s="28"/>
      <c r="L1132" s="28"/>
      <c r="M1132" s="31" t="s">
        <v>72</v>
      </c>
      <c r="N1132" s="31" t="s">
        <v>66</v>
      </c>
      <c r="O1132" s="31" t="s">
        <v>1</v>
      </c>
      <c r="P1132" s="31" t="s">
        <v>28</v>
      </c>
      <c r="Q1132" s="3">
        <v>2217.27</v>
      </c>
      <c r="R1132" s="3">
        <v>319491.34999999998</v>
      </c>
      <c r="S1132" s="3">
        <v>-216275758.33000001</v>
      </c>
    </row>
    <row r="1133" spans="1:19" ht="10.95" customHeight="1" x14ac:dyDescent="0.3">
      <c r="A1133" s="30">
        <v>45167</v>
      </c>
      <c r="B1133" s="98"/>
      <c r="C1133" s="99"/>
      <c r="D1133" s="36">
        <v>45139</v>
      </c>
      <c r="E1133" s="28"/>
      <c r="F1133" s="31">
        <v>42</v>
      </c>
      <c r="G1133" s="31" t="s">
        <v>32</v>
      </c>
      <c r="H1133" s="31" t="s">
        <v>2125</v>
      </c>
      <c r="I1133" s="31" t="s">
        <v>2126</v>
      </c>
      <c r="J1133" s="31">
        <v>21134128</v>
      </c>
      <c r="K1133" s="28"/>
      <c r="L1133" s="28"/>
      <c r="M1133" s="31" t="s">
        <v>136</v>
      </c>
      <c r="N1133" s="31" t="s">
        <v>66</v>
      </c>
      <c r="O1133" s="31" t="s">
        <v>1</v>
      </c>
      <c r="P1133" s="31" t="s">
        <v>31</v>
      </c>
      <c r="Q1133" s="3">
        <v>-1884.53</v>
      </c>
      <c r="R1133" s="3">
        <v>-271546.11</v>
      </c>
      <c r="S1133" s="3">
        <v>-216547304.44</v>
      </c>
    </row>
    <row r="1134" spans="1:19" ht="10.95" customHeight="1" x14ac:dyDescent="0.3">
      <c r="A1134" s="30">
        <v>45167</v>
      </c>
      <c r="B1134" s="98"/>
      <c r="C1134" s="99"/>
      <c r="D1134" s="36">
        <v>45139</v>
      </c>
      <c r="E1134" s="28"/>
      <c r="F1134" s="31">
        <v>42</v>
      </c>
      <c r="G1134" s="31" t="s">
        <v>32</v>
      </c>
      <c r="H1134" s="31" t="s">
        <v>2121</v>
      </c>
      <c r="I1134" s="31" t="s">
        <v>2127</v>
      </c>
      <c r="J1134" s="31">
        <v>21134130</v>
      </c>
      <c r="K1134" s="28"/>
      <c r="L1134" s="28"/>
      <c r="M1134" s="31" t="s">
        <v>17</v>
      </c>
      <c r="N1134" s="31" t="s">
        <v>66</v>
      </c>
      <c r="O1134" s="31" t="s">
        <v>1</v>
      </c>
      <c r="P1134" s="31" t="s">
        <v>31</v>
      </c>
      <c r="Q1134" s="3">
        <v>-3218.91</v>
      </c>
      <c r="R1134" s="3">
        <v>-463819.88</v>
      </c>
      <c r="S1134" s="3">
        <v>-217011124.31999999</v>
      </c>
    </row>
    <row r="1135" spans="1:19" ht="10.95" customHeight="1" x14ac:dyDescent="0.3">
      <c r="A1135" s="30">
        <v>45167</v>
      </c>
      <c r="B1135" s="98"/>
      <c r="C1135" s="99"/>
      <c r="D1135" s="36">
        <v>45139</v>
      </c>
      <c r="E1135" s="28"/>
      <c r="F1135" s="31">
        <v>42</v>
      </c>
      <c r="G1135" s="31" t="s">
        <v>30</v>
      </c>
      <c r="H1135" s="31" t="s">
        <v>2116</v>
      </c>
      <c r="I1135" s="31" t="s">
        <v>2128</v>
      </c>
      <c r="J1135" s="31">
        <v>21134071</v>
      </c>
      <c r="K1135" s="28"/>
      <c r="L1135" s="28"/>
      <c r="M1135" s="31" t="s">
        <v>71</v>
      </c>
      <c r="N1135" s="31" t="s">
        <v>68</v>
      </c>
      <c r="O1135" s="31" t="s">
        <v>1</v>
      </c>
      <c r="P1135" s="31" t="s">
        <v>28</v>
      </c>
      <c r="Q1135" s="3">
        <v>1137.52</v>
      </c>
      <c r="R1135" s="3">
        <v>163907.78</v>
      </c>
      <c r="S1135" s="3">
        <v>-216847216.53999999</v>
      </c>
    </row>
    <row r="1136" spans="1:19" ht="10.95" customHeight="1" x14ac:dyDescent="0.3">
      <c r="A1136" s="30">
        <v>45168</v>
      </c>
      <c r="B1136" s="98"/>
      <c r="C1136" s="99"/>
      <c r="D1136" s="36">
        <v>45139</v>
      </c>
      <c r="E1136" s="28"/>
      <c r="F1136" s="31">
        <v>42</v>
      </c>
      <c r="G1136" s="31" t="s">
        <v>32</v>
      </c>
      <c r="H1136" s="31" t="s">
        <v>2125</v>
      </c>
      <c r="I1136" s="31" t="s">
        <v>2129</v>
      </c>
      <c r="J1136" s="31">
        <v>21134140</v>
      </c>
      <c r="K1136" s="28"/>
      <c r="L1136" s="28"/>
      <c r="M1136" s="31" t="s">
        <v>744</v>
      </c>
      <c r="N1136" s="31" t="s">
        <v>66</v>
      </c>
      <c r="O1136" s="31" t="s">
        <v>1</v>
      </c>
      <c r="P1136" s="31" t="s">
        <v>31</v>
      </c>
      <c r="Q1136" s="3">
        <v>-25097.55</v>
      </c>
      <c r="R1136" s="3">
        <v>-3621580.09</v>
      </c>
      <c r="S1136" s="3">
        <v>-220468796.63</v>
      </c>
    </row>
    <row r="1137" spans="1:19" ht="10.95" customHeight="1" x14ac:dyDescent="0.3">
      <c r="A1137" s="30">
        <v>45168</v>
      </c>
      <c r="B1137" s="98"/>
      <c r="C1137" s="99"/>
      <c r="D1137" s="36">
        <v>45139</v>
      </c>
      <c r="E1137" s="28"/>
      <c r="F1137" s="31">
        <v>42</v>
      </c>
      <c r="G1137" s="31" t="s">
        <v>32</v>
      </c>
      <c r="H1137" s="31" t="s">
        <v>2130</v>
      </c>
      <c r="I1137" s="31" t="s">
        <v>2131</v>
      </c>
      <c r="J1137" s="31">
        <v>21134112</v>
      </c>
      <c r="K1137" s="28"/>
      <c r="L1137" s="28"/>
      <c r="M1137" s="31" t="s">
        <v>73</v>
      </c>
      <c r="N1137" s="31" t="s">
        <v>64</v>
      </c>
      <c r="O1137" s="31" t="s">
        <v>1</v>
      </c>
      <c r="P1137" s="31" t="s">
        <v>31</v>
      </c>
      <c r="Q1137" s="3">
        <v>-5408.73</v>
      </c>
      <c r="R1137" s="3">
        <v>-780480.52</v>
      </c>
      <c r="S1137" s="3">
        <v>-221249277.15000001</v>
      </c>
    </row>
    <row r="1138" spans="1:19" ht="10.95" customHeight="1" x14ac:dyDescent="0.3">
      <c r="A1138" s="30">
        <v>45168</v>
      </c>
      <c r="B1138" s="98"/>
      <c r="C1138" s="99"/>
      <c r="D1138" s="36">
        <v>45139</v>
      </c>
      <c r="E1138" s="28"/>
      <c r="F1138" s="31">
        <v>42</v>
      </c>
      <c r="G1138" s="31" t="s">
        <v>32</v>
      </c>
      <c r="H1138" s="31" t="s">
        <v>2130</v>
      </c>
      <c r="I1138" s="31" t="s">
        <v>2132</v>
      </c>
      <c r="J1138" s="31">
        <v>21134118</v>
      </c>
      <c r="K1138" s="28"/>
      <c r="L1138" s="28"/>
      <c r="M1138" s="31" t="s">
        <v>478</v>
      </c>
      <c r="N1138" s="31" t="s">
        <v>66</v>
      </c>
      <c r="O1138" s="31" t="s">
        <v>1</v>
      </c>
      <c r="P1138" s="31" t="s">
        <v>31</v>
      </c>
      <c r="Q1138" s="31">
        <v>-491.47</v>
      </c>
      <c r="R1138" s="3">
        <v>-70919.19</v>
      </c>
      <c r="S1138" s="3">
        <v>-221320196.34</v>
      </c>
    </row>
    <row r="1139" spans="1:19" ht="10.95" customHeight="1" x14ac:dyDescent="0.3">
      <c r="A1139" s="30">
        <v>45168</v>
      </c>
      <c r="B1139" s="98"/>
      <c r="C1139" s="99"/>
      <c r="D1139" s="36">
        <v>45139</v>
      </c>
      <c r="E1139" s="28"/>
      <c r="F1139" s="31">
        <v>42</v>
      </c>
      <c r="G1139" s="31" t="s">
        <v>32</v>
      </c>
      <c r="H1139" s="31" t="s">
        <v>2130</v>
      </c>
      <c r="I1139" s="31" t="s">
        <v>2133</v>
      </c>
      <c r="J1139" s="31">
        <v>21134119</v>
      </c>
      <c r="K1139" s="28"/>
      <c r="L1139" s="28"/>
      <c r="M1139" s="31" t="s">
        <v>67</v>
      </c>
      <c r="N1139" s="31" t="s">
        <v>66</v>
      </c>
      <c r="O1139" s="31" t="s">
        <v>1</v>
      </c>
      <c r="P1139" s="31" t="s">
        <v>31</v>
      </c>
      <c r="Q1139" s="31">
        <v>-556.45000000000005</v>
      </c>
      <c r="R1139" s="3">
        <v>-80295.820000000007</v>
      </c>
      <c r="S1139" s="3">
        <v>-221400492.16</v>
      </c>
    </row>
    <row r="1140" spans="1:19" ht="10.95" customHeight="1" x14ac:dyDescent="0.3">
      <c r="A1140" s="30">
        <v>45168</v>
      </c>
      <c r="B1140" s="98"/>
      <c r="C1140" s="99"/>
      <c r="D1140" s="36">
        <v>45139</v>
      </c>
      <c r="E1140" s="28"/>
      <c r="F1140" s="31">
        <v>42</v>
      </c>
      <c r="G1140" s="31" t="s">
        <v>32</v>
      </c>
      <c r="H1140" s="31" t="s">
        <v>2130</v>
      </c>
      <c r="I1140" s="31" t="s">
        <v>2134</v>
      </c>
      <c r="J1140" s="31">
        <v>21134134</v>
      </c>
      <c r="K1140" s="28"/>
      <c r="L1140" s="28"/>
      <c r="M1140" s="31" t="s">
        <v>6</v>
      </c>
      <c r="N1140" s="31" t="s">
        <v>66</v>
      </c>
      <c r="O1140" s="31" t="s">
        <v>1</v>
      </c>
      <c r="P1140" s="31" t="s">
        <v>31</v>
      </c>
      <c r="Q1140" s="3">
        <v>-5036.1099999999997</v>
      </c>
      <c r="R1140" s="3">
        <v>-726711.4</v>
      </c>
      <c r="S1140" s="3">
        <v>-222127203.56</v>
      </c>
    </row>
    <row r="1141" spans="1:19" ht="10.95" customHeight="1" x14ac:dyDescent="0.3">
      <c r="A1141" s="30">
        <v>45168</v>
      </c>
      <c r="B1141" s="98"/>
      <c r="C1141" s="99"/>
      <c r="D1141" s="36">
        <v>45139</v>
      </c>
      <c r="E1141" s="28"/>
      <c r="F1141" s="31">
        <v>42</v>
      </c>
      <c r="G1141" s="31" t="s">
        <v>32</v>
      </c>
      <c r="H1141" s="31" t="s">
        <v>2130</v>
      </c>
      <c r="I1141" s="31" t="s">
        <v>2135</v>
      </c>
      <c r="J1141" s="31">
        <v>21134125</v>
      </c>
      <c r="K1141" s="28"/>
      <c r="L1141" s="28"/>
      <c r="M1141" s="31" t="s">
        <v>17</v>
      </c>
      <c r="N1141" s="31" t="s">
        <v>66</v>
      </c>
      <c r="O1141" s="31" t="s">
        <v>1</v>
      </c>
      <c r="P1141" s="31" t="s">
        <v>31</v>
      </c>
      <c r="Q1141" s="3">
        <v>-1103.2</v>
      </c>
      <c r="R1141" s="3">
        <v>-159191.92000000001</v>
      </c>
      <c r="S1141" s="3">
        <v>-222286395.47999999</v>
      </c>
    </row>
    <row r="1142" spans="1:19" ht="10.95" customHeight="1" x14ac:dyDescent="0.3">
      <c r="A1142" s="30">
        <v>45168</v>
      </c>
      <c r="B1142" s="98"/>
      <c r="C1142" s="99"/>
      <c r="D1142" s="36">
        <v>45139</v>
      </c>
      <c r="E1142" s="28"/>
      <c r="F1142" s="31">
        <v>42</v>
      </c>
      <c r="G1142" s="31" t="s">
        <v>32</v>
      </c>
      <c r="H1142" s="31" t="s">
        <v>2130</v>
      </c>
      <c r="I1142" s="31" t="s">
        <v>2136</v>
      </c>
      <c r="J1142" s="31">
        <v>21134127</v>
      </c>
      <c r="K1142" s="28"/>
      <c r="L1142" s="28"/>
      <c r="M1142" s="31" t="s">
        <v>76</v>
      </c>
      <c r="N1142" s="31" t="s">
        <v>66</v>
      </c>
      <c r="O1142" s="31" t="s">
        <v>1</v>
      </c>
      <c r="P1142" s="31" t="s">
        <v>31</v>
      </c>
      <c r="Q1142" s="3">
        <v>-1121.3399999999999</v>
      </c>
      <c r="R1142" s="3">
        <v>-161809.51999999999</v>
      </c>
      <c r="S1142" s="3">
        <v>-222448205</v>
      </c>
    </row>
    <row r="1143" spans="1:19" ht="10.95" customHeight="1" x14ac:dyDescent="0.3">
      <c r="A1143" s="30">
        <v>45168</v>
      </c>
      <c r="B1143" s="98"/>
      <c r="C1143" s="99"/>
      <c r="D1143" s="36">
        <v>45139</v>
      </c>
      <c r="E1143" s="28"/>
      <c r="F1143" s="31">
        <v>42</v>
      </c>
      <c r="G1143" s="31" t="s">
        <v>32</v>
      </c>
      <c r="H1143" s="31" t="s">
        <v>2130</v>
      </c>
      <c r="I1143" s="31" t="s">
        <v>2137</v>
      </c>
      <c r="J1143" s="31">
        <v>21134129</v>
      </c>
      <c r="K1143" s="28"/>
      <c r="L1143" s="28"/>
      <c r="M1143" s="31" t="s">
        <v>756</v>
      </c>
      <c r="N1143" s="31" t="s">
        <v>66</v>
      </c>
      <c r="O1143" s="31" t="s">
        <v>1</v>
      </c>
      <c r="P1143" s="31" t="s">
        <v>31</v>
      </c>
      <c r="Q1143" s="3">
        <v>-2794.94</v>
      </c>
      <c r="R1143" s="3">
        <v>-403310.25</v>
      </c>
      <c r="S1143" s="3">
        <v>-222851515.25</v>
      </c>
    </row>
    <row r="1144" spans="1:19" ht="10.95" customHeight="1" x14ac:dyDescent="0.3">
      <c r="A1144" s="30">
        <v>45168</v>
      </c>
      <c r="B1144" s="98"/>
      <c r="C1144" s="99"/>
      <c r="D1144" s="36">
        <v>45139</v>
      </c>
      <c r="E1144" s="28"/>
      <c r="F1144" s="31">
        <v>42</v>
      </c>
      <c r="G1144" s="31" t="s">
        <v>32</v>
      </c>
      <c r="H1144" s="31" t="s">
        <v>2130</v>
      </c>
      <c r="I1144" s="31" t="s">
        <v>2138</v>
      </c>
      <c r="J1144" s="31">
        <v>21134120</v>
      </c>
      <c r="K1144" s="28"/>
      <c r="L1144" s="28"/>
      <c r="M1144" s="31" t="s">
        <v>110</v>
      </c>
      <c r="N1144" s="31" t="s">
        <v>66</v>
      </c>
      <c r="O1144" s="31" t="s">
        <v>1</v>
      </c>
      <c r="P1144" s="31" t="s">
        <v>31</v>
      </c>
      <c r="Q1144" s="31">
        <v>-657.28</v>
      </c>
      <c r="R1144" s="3">
        <v>-94845.6</v>
      </c>
      <c r="S1144" s="3">
        <v>-222946360.84999999</v>
      </c>
    </row>
    <row r="1145" spans="1:19" ht="10.95" customHeight="1" x14ac:dyDescent="0.3">
      <c r="A1145" s="30">
        <v>45169</v>
      </c>
      <c r="B1145" s="100">
        <v>45149</v>
      </c>
      <c r="C1145" s="101"/>
      <c r="D1145" s="36">
        <v>45139</v>
      </c>
      <c r="E1145" s="31" t="s">
        <v>62</v>
      </c>
      <c r="F1145" s="31" t="s">
        <v>58</v>
      </c>
      <c r="G1145" s="31" t="s">
        <v>327</v>
      </c>
      <c r="H1145" s="31" t="s">
        <v>2024</v>
      </c>
      <c r="I1145" s="31" t="s">
        <v>2025</v>
      </c>
      <c r="J1145" s="31">
        <v>19963346</v>
      </c>
      <c r="K1145" s="31" t="s">
        <v>2026</v>
      </c>
      <c r="L1145" s="31" t="s">
        <v>2027</v>
      </c>
      <c r="M1145" s="31" t="s">
        <v>2028</v>
      </c>
      <c r="N1145" s="31" t="s">
        <v>57</v>
      </c>
      <c r="O1145" s="31" t="s">
        <v>1</v>
      </c>
      <c r="P1145" s="31" t="s">
        <v>31</v>
      </c>
      <c r="Q1145" s="31">
        <v>-550</v>
      </c>
      <c r="R1145" s="3">
        <v>-78347.58</v>
      </c>
      <c r="S1145" s="3">
        <v>-223024708.41999999</v>
      </c>
    </row>
    <row r="1146" spans="1:19" ht="10.95" customHeight="1" x14ac:dyDescent="0.3">
      <c r="A1146" s="30">
        <v>45169</v>
      </c>
      <c r="B1146" s="100">
        <v>45159</v>
      </c>
      <c r="C1146" s="101"/>
      <c r="D1146" s="36">
        <v>45139</v>
      </c>
      <c r="E1146" s="31" t="s">
        <v>62</v>
      </c>
      <c r="F1146" s="31" t="s">
        <v>58</v>
      </c>
      <c r="G1146" s="31" t="s">
        <v>327</v>
      </c>
      <c r="H1146" s="31" t="s">
        <v>2024</v>
      </c>
      <c r="I1146" s="31" t="s">
        <v>2025</v>
      </c>
      <c r="J1146" s="31">
        <v>19963346</v>
      </c>
      <c r="K1146" s="31" t="s">
        <v>2032</v>
      </c>
      <c r="L1146" s="31" t="s">
        <v>2033</v>
      </c>
      <c r="M1146" s="31" t="s">
        <v>514</v>
      </c>
      <c r="N1146" s="31" t="s">
        <v>57</v>
      </c>
      <c r="O1146" s="31" t="s">
        <v>1</v>
      </c>
      <c r="P1146" s="31" t="s">
        <v>31</v>
      </c>
      <c r="Q1146" s="31">
        <v>-175</v>
      </c>
      <c r="R1146" s="3">
        <v>-25143.68</v>
      </c>
      <c r="S1146" s="3">
        <v>-223049852.09999999</v>
      </c>
    </row>
    <row r="1147" spans="1:19" ht="10.95" customHeight="1" x14ac:dyDescent="0.3">
      <c r="A1147" s="30">
        <v>45169</v>
      </c>
      <c r="B1147" s="100">
        <v>45159</v>
      </c>
      <c r="C1147" s="101"/>
      <c r="D1147" s="36">
        <v>45139</v>
      </c>
      <c r="E1147" s="31" t="s">
        <v>62</v>
      </c>
      <c r="F1147" s="31" t="s">
        <v>58</v>
      </c>
      <c r="G1147" s="31" t="s">
        <v>327</v>
      </c>
      <c r="H1147" s="31" t="s">
        <v>2024</v>
      </c>
      <c r="I1147" s="31" t="s">
        <v>2025</v>
      </c>
      <c r="J1147" s="31">
        <v>19963346</v>
      </c>
      <c r="K1147" s="31" t="s">
        <v>2029</v>
      </c>
      <c r="L1147" s="31" t="s">
        <v>2030</v>
      </c>
      <c r="M1147" s="31" t="s">
        <v>2031</v>
      </c>
      <c r="N1147" s="31" t="s">
        <v>57</v>
      </c>
      <c r="O1147" s="31" t="s">
        <v>1</v>
      </c>
      <c r="P1147" s="31" t="s">
        <v>31</v>
      </c>
      <c r="Q1147" s="31">
        <v>-50</v>
      </c>
      <c r="R1147" s="3">
        <v>-7183.91</v>
      </c>
      <c r="S1147" s="3">
        <v>-223057036.00999999</v>
      </c>
    </row>
    <row r="1148" spans="1:19" ht="10.95" customHeight="1" x14ac:dyDescent="0.3">
      <c r="A1148" s="30">
        <v>45169</v>
      </c>
      <c r="B1148" s="100">
        <v>45162</v>
      </c>
      <c r="C1148" s="101"/>
      <c r="D1148" s="36">
        <v>45139</v>
      </c>
      <c r="E1148" s="28"/>
      <c r="F1148" s="31" t="s">
        <v>58</v>
      </c>
      <c r="G1148" s="31" t="s">
        <v>327</v>
      </c>
      <c r="H1148" s="31" t="s">
        <v>2024</v>
      </c>
      <c r="I1148" s="31" t="s">
        <v>2025</v>
      </c>
      <c r="J1148" s="31">
        <v>19963346</v>
      </c>
      <c r="K1148" s="31" t="s">
        <v>2034</v>
      </c>
      <c r="L1148" s="31" t="s">
        <v>2035</v>
      </c>
      <c r="M1148" s="31" t="s">
        <v>519</v>
      </c>
      <c r="N1148" s="31" t="s">
        <v>57</v>
      </c>
      <c r="O1148" s="31" t="s">
        <v>1</v>
      </c>
      <c r="P1148" s="31" t="s">
        <v>31</v>
      </c>
      <c r="Q1148" s="3">
        <v>-1650</v>
      </c>
      <c r="R1148" s="3">
        <v>-237410.07</v>
      </c>
      <c r="S1148" s="3">
        <v>-223294446.08000001</v>
      </c>
    </row>
    <row r="1149" spans="1:19" ht="10.95" customHeight="1" x14ac:dyDescent="0.3">
      <c r="A1149" s="30">
        <v>45169</v>
      </c>
      <c r="B1149" s="100">
        <v>45163</v>
      </c>
      <c r="C1149" s="101"/>
      <c r="D1149" s="36">
        <v>45139</v>
      </c>
      <c r="E1149" s="28"/>
      <c r="F1149" s="31" t="s">
        <v>60</v>
      </c>
      <c r="G1149" s="31" t="s">
        <v>59</v>
      </c>
      <c r="H1149" s="31" t="s">
        <v>2778</v>
      </c>
      <c r="I1149" s="31" t="s">
        <v>2785</v>
      </c>
      <c r="J1149" s="31">
        <v>21348602</v>
      </c>
      <c r="K1149" s="31" t="s">
        <v>2786</v>
      </c>
      <c r="L1149" s="31" t="s">
        <v>2787</v>
      </c>
      <c r="M1149" s="28"/>
      <c r="N1149" s="31" t="s">
        <v>57</v>
      </c>
      <c r="O1149" s="31" t="s">
        <v>1</v>
      </c>
      <c r="P1149" s="31" t="s">
        <v>28</v>
      </c>
      <c r="Q1149" s="3">
        <v>19086.21</v>
      </c>
      <c r="R1149" s="3">
        <v>2746217.27</v>
      </c>
      <c r="S1149" s="3">
        <v>-220548228.81999999</v>
      </c>
    </row>
    <row r="1150" spans="1:19" ht="10.95" customHeight="1" x14ac:dyDescent="0.3">
      <c r="A1150" s="30">
        <v>45169</v>
      </c>
      <c r="B1150" s="98"/>
      <c r="C1150" s="99"/>
      <c r="D1150" s="36">
        <v>45139</v>
      </c>
      <c r="E1150" s="28"/>
      <c r="F1150" s="31">
        <v>42</v>
      </c>
      <c r="G1150" s="31" t="s">
        <v>30</v>
      </c>
      <c r="H1150" s="31" t="s">
        <v>2141</v>
      </c>
      <c r="I1150" s="31" t="s">
        <v>2143</v>
      </c>
      <c r="J1150" s="31">
        <v>21134025</v>
      </c>
      <c r="K1150" s="28"/>
      <c r="L1150" s="28"/>
      <c r="M1150" s="31" t="s">
        <v>17</v>
      </c>
      <c r="N1150" s="31" t="s">
        <v>66</v>
      </c>
      <c r="O1150" s="31" t="s">
        <v>1</v>
      </c>
      <c r="P1150" s="31" t="s">
        <v>28</v>
      </c>
      <c r="Q1150" s="3">
        <v>353626.57</v>
      </c>
      <c r="R1150" s="3">
        <v>51028365.079999998</v>
      </c>
      <c r="S1150" s="3">
        <v>-169519863.74000001</v>
      </c>
    </row>
    <row r="1151" spans="1:19" ht="10.95" customHeight="1" x14ac:dyDescent="0.3">
      <c r="A1151" s="30">
        <v>45169</v>
      </c>
      <c r="B1151" s="98"/>
      <c r="C1151" s="99"/>
      <c r="D1151" s="36">
        <v>45139</v>
      </c>
      <c r="E1151" s="28"/>
      <c r="F1151" s="31">
        <v>42</v>
      </c>
      <c r="G1151" s="31" t="s">
        <v>30</v>
      </c>
      <c r="H1151" s="31" t="s">
        <v>2141</v>
      </c>
      <c r="I1151" s="31" t="s">
        <v>2144</v>
      </c>
      <c r="J1151" s="31">
        <v>21134070</v>
      </c>
      <c r="K1151" s="28"/>
      <c r="L1151" s="28"/>
      <c r="M1151" s="31" t="s">
        <v>1496</v>
      </c>
      <c r="N1151" s="31" t="s">
        <v>68</v>
      </c>
      <c r="O1151" s="31" t="s">
        <v>1</v>
      </c>
      <c r="P1151" s="31" t="s">
        <v>28</v>
      </c>
      <c r="Q1151" s="3">
        <v>1104.58</v>
      </c>
      <c r="R1151" s="3">
        <v>159391.04999999999</v>
      </c>
      <c r="S1151" s="3">
        <v>-169360472.69</v>
      </c>
    </row>
    <row r="1152" spans="1:19" ht="10.95" customHeight="1" x14ac:dyDescent="0.3">
      <c r="A1152" s="30">
        <v>45169</v>
      </c>
      <c r="B1152" s="98"/>
      <c r="C1152" s="99"/>
      <c r="D1152" s="36">
        <v>45139</v>
      </c>
      <c r="E1152" s="28"/>
      <c r="F1152" s="31">
        <v>42</v>
      </c>
      <c r="G1152" s="31" t="s">
        <v>30</v>
      </c>
      <c r="H1152" s="31" t="s">
        <v>2146</v>
      </c>
      <c r="I1152" s="31" t="s">
        <v>2147</v>
      </c>
      <c r="J1152" s="31">
        <v>21134031</v>
      </c>
      <c r="K1152" s="28"/>
      <c r="L1152" s="28"/>
      <c r="M1152" s="31" t="s">
        <v>6</v>
      </c>
      <c r="N1152" s="31" t="s">
        <v>65</v>
      </c>
      <c r="O1152" s="31" t="s">
        <v>1</v>
      </c>
      <c r="P1152" s="31" t="s">
        <v>28</v>
      </c>
      <c r="Q1152" s="31">
        <v>87.08</v>
      </c>
      <c r="R1152" s="3">
        <v>12565.66</v>
      </c>
      <c r="S1152" s="3">
        <v>-169347907.03</v>
      </c>
    </row>
    <row r="1153" spans="1:19" ht="10.95" customHeight="1" x14ac:dyDescent="0.3">
      <c r="A1153" s="30">
        <v>45169</v>
      </c>
      <c r="B1153" s="98"/>
      <c r="C1153" s="99"/>
      <c r="D1153" s="36">
        <v>45139</v>
      </c>
      <c r="E1153" s="28"/>
      <c r="F1153" s="31">
        <v>42</v>
      </c>
      <c r="G1153" s="31" t="s">
        <v>30</v>
      </c>
      <c r="H1153" s="31" t="s">
        <v>2141</v>
      </c>
      <c r="I1153" s="31" t="s">
        <v>2142</v>
      </c>
      <c r="J1153" s="31">
        <v>21133944</v>
      </c>
      <c r="K1153" s="28"/>
      <c r="L1153" s="28"/>
      <c r="M1153" s="31" t="s">
        <v>415</v>
      </c>
      <c r="N1153" s="31" t="s">
        <v>66</v>
      </c>
      <c r="O1153" s="31" t="s">
        <v>1</v>
      </c>
      <c r="P1153" s="31" t="s">
        <v>28</v>
      </c>
      <c r="Q1153" s="31">
        <v>146.18</v>
      </c>
      <c r="R1153" s="3">
        <v>21093.8</v>
      </c>
      <c r="S1153" s="3">
        <v>-169326813.22999999</v>
      </c>
    </row>
    <row r="1154" spans="1:19" ht="10.95" customHeight="1" x14ac:dyDescent="0.3">
      <c r="A1154" s="30">
        <v>45169</v>
      </c>
      <c r="B1154" s="98"/>
      <c r="C1154" s="99"/>
      <c r="D1154" s="36">
        <v>45139</v>
      </c>
      <c r="E1154" s="28"/>
      <c r="F1154" s="31">
        <v>42</v>
      </c>
      <c r="G1154" s="31" t="s">
        <v>30</v>
      </c>
      <c r="H1154" s="31" t="s">
        <v>2139</v>
      </c>
      <c r="I1154" s="31" t="s">
        <v>2140</v>
      </c>
      <c r="J1154" s="31">
        <v>21134075</v>
      </c>
      <c r="K1154" s="28"/>
      <c r="L1154" s="28"/>
      <c r="M1154" s="31" t="s">
        <v>357</v>
      </c>
      <c r="N1154" s="31" t="s">
        <v>68</v>
      </c>
      <c r="O1154" s="31" t="s">
        <v>1</v>
      </c>
      <c r="P1154" s="31" t="s">
        <v>28</v>
      </c>
      <c r="Q1154" s="3">
        <v>1545.43</v>
      </c>
      <c r="R1154" s="3">
        <v>223005.77</v>
      </c>
      <c r="S1154" s="3">
        <v>-169103807.46000001</v>
      </c>
    </row>
    <row r="1155" spans="1:19" ht="10.95" customHeight="1" x14ac:dyDescent="0.3">
      <c r="A1155" s="30">
        <v>45169</v>
      </c>
      <c r="B1155" s="98"/>
      <c r="C1155" s="99"/>
      <c r="D1155" s="36">
        <v>45139</v>
      </c>
      <c r="E1155" s="28"/>
      <c r="F1155" s="31">
        <v>42</v>
      </c>
      <c r="G1155" s="31" t="s">
        <v>30</v>
      </c>
      <c r="H1155" s="31" t="s">
        <v>2139</v>
      </c>
      <c r="I1155" s="31" t="s">
        <v>2145</v>
      </c>
      <c r="J1155" s="31">
        <v>21134026</v>
      </c>
      <c r="K1155" s="28"/>
      <c r="L1155" s="28"/>
      <c r="M1155" s="31" t="s">
        <v>1245</v>
      </c>
      <c r="N1155" s="31" t="s">
        <v>66</v>
      </c>
      <c r="O1155" s="31" t="s">
        <v>1</v>
      </c>
      <c r="P1155" s="31" t="s">
        <v>28</v>
      </c>
      <c r="Q1155" s="3">
        <v>719727.19</v>
      </c>
      <c r="R1155" s="3">
        <v>103856737.37</v>
      </c>
      <c r="S1155" s="3">
        <v>-65247070.090000004</v>
      </c>
    </row>
    <row r="1156" spans="1:19" ht="10.95" customHeight="1" x14ac:dyDescent="0.3">
      <c r="A1156" s="30">
        <v>45169</v>
      </c>
      <c r="B1156" s="98"/>
      <c r="C1156" s="99"/>
      <c r="D1156" s="36">
        <v>45139</v>
      </c>
      <c r="E1156" s="28"/>
      <c r="F1156" s="31">
        <v>42</v>
      </c>
      <c r="G1156" s="31" t="s">
        <v>30</v>
      </c>
      <c r="H1156" s="31" t="s">
        <v>2139</v>
      </c>
      <c r="I1156" s="31" t="s">
        <v>2148</v>
      </c>
      <c r="J1156" s="31">
        <v>21133978</v>
      </c>
      <c r="K1156" s="28"/>
      <c r="L1156" s="28"/>
      <c r="M1156" s="31" t="s">
        <v>154</v>
      </c>
      <c r="N1156" s="31" t="s">
        <v>66</v>
      </c>
      <c r="O1156" s="31" t="s">
        <v>1</v>
      </c>
      <c r="P1156" s="31" t="s">
        <v>28</v>
      </c>
      <c r="Q1156" s="3">
        <v>2724.39</v>
      </c>
      <c r="R1156" s="3">
        <v>393129.87</v>
      </c>
      <c r="S1156" s="3">
        <v>-64853940.219999999</v>
      </c>
    </row>
    <row r="1157" spans="1:19" ht="10.95" customHeight="1" x14ac:dyDescent="0.3">
      <c r="A1157" s="30">
        <v>45169</v>
      </c>
      <c r="B1157" s="98"/>
      <c r="C1157" s="99"/>
      <c r="D1157" s="36">
        <v>45139</v>
      </c>
      <c r="E1157" s="28"/>
      <c r="F1157" s="31">
        <v>42</v>
      </c>
      <c r="G1157" s="31" t="s">
        <v>30</v>
      </c>
      <c r="H1157" s="31" t="s">
        <v>2139</v>
      </c>
      <c r="I1157" s="31" t="s">
        <v>2149</v>
      </c>
      <c r="J1157" s="31">
        <v>21133963</v>
      </c>
      <c r="K1157" s="28"/>
      <c r="L1157" s="28"/>
      <c r="M1157" s="31" t="s">
        <v>1186</v>
      </c>
      <c r="N1157" s="31" t="s">
        <v>66</v>
      </c>
      <c r="O1157" s="31" t="s">
        <v>1</v>
      </c>
      <c r="P1157" s="31" t="s">
        <v>28</v>
      </c>
      <c r="Q1157" s="3">
        <v>1050.3900000000001</v>
      </c>
      <c r="R1157" s="3">
        <v>151571.43</v>
      </c>
      <c r="S1157" s="3">
        <v>-64702368.789999999</v>
      </c>
    </row>
    <row r="1158" spans="1:19" ht="10.95" customHeight="1" x14ac:dyDescent="0.3">
      <c r="A1158" s="30">
        <v>45169</v>
      </c>
      <c r="B1158" s="98"/>
      <c r="C1158" s="99"/>
      <c r="D1158" s="36">
        <v>45139</v>
      </c>
      <c r="E1158" s="28"/>
      <c r="F1158" s="31">
        <v>42</v>
      </c>
      <c r="G1158" s="31" t="s">
        <v>30</v>
      </c>
      <c r="H1158" s="31" t="s">
        <v>2139</v>
      </c>
      <c r="I1158" s="31" t="s">
        <v>2150</v>
      </c>
      <c r="J1158" s="31">
        <v>21134006</v>
      </c>
      <c r="K1158" s="28"/>
      <c r="L1158" s="28"/>
      <c r="M1158" s="31" t="s">
        <v>72</v>
      </c>
      <c r="N1158" s="31" t="s">
        <v>66</v>
      </c>
      <c r="O1158" s="31" t="s">
        <v>1</v>
      </c>
      <c r="P1158" s="31" t="s">
        <v>28</v>
      </c>
      <c r="Q1158" s="3">
        <v>9890.99</v>
      </c>
      <c r="R1158" s="3">
        <v>1427271.28</v>
      </c>
      <c r="S1158" s="3">
        <v>-63275097.509999998</v>
      </c>
    </row>
    <row r="1159" spans="1:19" ht="10.95" customHeight="1" x14ac:dyDescent="0.3">
      <c r="A1159" s="30">
        <v>45174</v>
      </c>
      <c r="B1159" s="98"/>
      <c r="C1159" s="99"/>
      <c r="D1159" s="36">
        <v>45170</v>
      </c>
      <c r="E1159" s="28"/>
      <c r="F1159" s="31">
        <v>42</v>
      </c>
      <c r="G1159" s="31" t="s">
        <v>30</v>
      </c>
      <c r="H1159" s="31" t="s">
        <v>2483</v>
      </c>
      <c r="I1159" s="31" t="s">
        <v>2486</v>
      </c>
      <c r="J1159" s="31">
        <v>21133947</v>
      </c>
      <c r="K1159" s="28"/>
      <c r="L1159" s="28"/>
      <c r="M1159" s="31" t="s">
        <v>694</v>
      </c>
      <c r="N1159" s="31" t="s">
        <v>66</v>
      </c>
      <c r="O1159" s="31" t="s">
        <v>1</v>
      </c>
      <c r="P1159" s="31" t="s">
        <v>28</v>
      </c>
      <c r="Q1159" s="31">
        <v>266.3</v>
      </c>
      <c r="R1159" s="3">
        <v>38482.660000000003</v>
      </c>
      <c r="S1159" s="3">
        <v>-63236614.850000001</v>
      </c>
    </row>
    <row r="1160" spans="1:19" ht="10.95" customHeight="1" x14ac:dyDescent="0.3">
      <c r="A1160" s="30">
        <v>45174</v>
      </c>
      <c r="B1160" s="98"/>
      <c r="C1160" s="99"/>
      <c r="D1160" s="36">
        <v>45170</v>
      </c>
      <c r="E1160" s="28"/>
      <c r="F1160" s="31">
        <v>42</v>
      </c>
      <c r="G1160" s="31" t="s">
        <v>30</v>
      </c>
      <c r="H1160" s="31" t="s">
        <v>2483</v>
      </c>
      <c r="I1160" s="31" t="s">
        <v>2485</v>
      </c>
      <c r="J1160" s="31">
        <v>21133982</v>
      </c>
      <c r="K1160" s="28"/>
      <c r="L1160" s="28"/>
      <c r="M1160" s="31" t="s">
        <v>446</v>
      </c>
      <c r="N1160" s="31" t="s">
        <v>66</v>
      </c>
      <c r="O1160" s="31" t="s">
        <v>1</v>
      </c>
      <c r="P1160" s="31" t="s">
        <v>28</v>
      </c>
      <c r="Q1160" s="3">
        <v>2937.71</v>
      </c>
      <c r="R1160" s="3">
        <v>424524.57</v>
      </c>
      <c r="S1160" s="3">
        <v>-62812090.280000001</v>
      </c>
    </row>
    <row r="1161" spans="1:19" ht="10.95" customHeight="1" x14ac:dyDescent="0.3">
      <c r="A1161" s="30">
        <v>45174</v>
      </c>
      <c r="B1161" s="98"/>
      <c r="C1161" s="99"/>
      <c r="D1161" s="36">
        <v>45170</v>
      </c>
      <c r="E1161" s="28"/>
      <c r="F1161" s="31">
        <v>42</v>
      </c>
      <c r="G1161" s="31" t="s">
        <v>30</v>
      </c>
      <c r="H1161" s="31" t="s">
        <v>2483</v>
      </c>
      <c r="I1161" s="31" t="s">
        <v>2484</v>
      </c>
      <c r="J1161" s="31">
        <v>21134005</v>
      </c>
      <c r="K1161" s="28"/>
      <c r="L1161" s="28"/>
      <c r="M1161" s="31" t="s">
        <v>75</v>
      </c>
      <c r="N1161" s="31" t="s">
        <v>66</v>
      </c>
      <c r="O1161" s="31" t="s">
        <v>1</v>
      </c>
      <c r="P1161" s="31" t="s">
        <v>28</v>
      </c>
      <c r="Q1161" s="3">
        <v>8754.82</v>
      </c>
      <c r="R1161" s="3">
        <v>1265147.3999999999</v>
      </c>
      <c r="S1161" s="3">
        <v>-61546942.880000003</v>
      </c>
    </row>
    <row r="1162" spans="1:19" ht="10.95" customHeight="1" x14ac:dyDescent="0.3">
      <c r="A1162" s="30">
        <v>45174</v>
      </c>
      <c r="B1162" s="98"/>
      <c r="C1162" s="99"/>
      <c r="D1162" s="36">
        <v>45170</v>
      </c>
      <c r="E1162" s="28"/>
      <c r="F1162" s="31">
        <v>42</v>
      </c>
      <c r="G1162" s="31" t="s">
        <v>30</v>
      </c>
      <c r="H1162" s="31" t="s">
        <v>2483</v>
      </c>
      <c r="I1162" s="31" t="s">
        <v>2487</v>
      </c>
      <c r="J1162" s="31">
        <v>21134081</v>
      </c>
      <c r="K1162" s="28"/>
      <c r="L1162" s="28"/>
      <c r="M1162" s="31" t="s">
        <v>388</v>
      </c>
      <c r="N1162" s="31" t="s">
        <v>68</v>
      </c>
      <c r="O1162" s="31" t="s">
        <v>1</v>
      </c>
      <c r="P1162" s="31" t="s">
        <v>28</v>
      </c>
      <c r="Q1162" s="3">
        <v>2753.69</v>
      </c>
      <c r="R1162" s="3">
        <v>397932.08</v>
      </c>
      <c r="S1162" s="3">
        <v>-61149010.799999997</v>
      </c>
    </row>
    <row r="1163" spans="1:19" ht="10.95" customHeight="1" x14ac:dyDescent="0.3">
      <c r="A1163" s="30">
        <v>45174</v>
      </c>
      <c r="B1163" s="98"/>
      <c r="C1163" s="99"/>
      <c r="D1163" s="36">
        <v>45170</v>
      </c>
      <c r="E1163" s="28"/>
      <c r="F1163" s="31">
        <v>42</v>
      </c>
      <c r="G1163" s="31" t="s">
        <v>32</v>
      </c>
      <c r="H1163" s="31" t="s">
        <v>2488</v>
      </c>
      <c r="I1163" s="31" t="s">
        <v>2489</v>
      </c>
      <c r="J1163" s="31">
        <v>21134142</v>
      </c>
      <c r="K1163" s="28"/>
      <c r="L1163" s="28"/>
      <c r="M1163" s="31" t="s">
        <v>1652</v>
      </c>
      <c r="N1163" s="31" t="s">
        <v>66</v>
      </c>
      <c r="O1163" s="31" t="s">
        <v>1</v>
      </c>
      <c r="P1163" s="31" t="s">
        <v>31</v>
      </c>
      <c r="Q1163" s="3">
        <v>-28160.26</v>
      </c>
      <c r="R1163" s="3">
        <v>-4069401.73</v>
      </c>
      <c r="S1163" s="3">
        <v>-65218412.530000001</v>
      </c>
    </row>
    <row r="1164" spans="1:19" ht="10.95" customHeight="1" x14ac:dyDescent="0.3">
      <c r="A1164" s="30">
        <v>45174</v>
      </c>
      <c r="B1164" s="98"/>
      <c r="C1164" s="99"/>
      <c r="D1164" s="36">
        <v>45170</v>
      </c>
      <c r="E1164" s="28"/>
      <c r="F1164" s="31">
        <v>42</v>
      </c>
      <c r="G1164" s="31" t="s">
        <v>32</v>
      </c>
      <c r="H1164" s="31" t="s">
        <v>2488</v>
      </c>
      <c r="I1164" s="31" t="s">
        <v>2490</v>
      </c>
      <c r="J1164" s="31">
        <v>21134123</v>
      </c>
      <c r="K1164" s="28"/>
      <c r="L1164" s="28"/>
      <c r="M1164" s="31" t="s">
        <v>71</v>
      </c>
      <c r="N1164" s="31" t="s">
        <v>66</v>
      </c>
      <c r="O1164" s="31" t="s">
        <v>1</v>
      </c>
      <c r="P1164" s="31" t="s">
        <v>31</v>
      </c>
      <c r="Q1164" s="31">
        <v>-775.99</v>
      </c>
      <c r="R1164" s="3">
        <v>-112137.28</v>
      </c>
      <c r="S1164" s="3">
        <v>-65330549.810000002</v>
      </c>
    </row>
    <row r="1165" spans="1:19" ht="10.95" customHeight="1" x14ac:dyDescent="0.3">
      <c r="A1165" s="30">
        <v>45174</v>
      </c>
      <c r="B1165" s="98"/>
      <c r="C1165" s="99"/>
      <c r="D1165" s="36">
        <v>45170</v>
      </c>
      <c r="E1165" s="28"/>
      <c r="F1165" s="31">
        <v>42</v>
      </c>
      <c r="G1165" s="31" t="s">
        <v>32</v>
      </c>
      <c r="H1165" s="31" t="s">
        <v>2488</v>
      </c>
      <c r="I1165" s="31" t="s">
        <v>2491</v>
      </c>
      <c r="J1165" s="31">
        <v>21134126</v>
      </c>
      <c r="K1165" s="28"/>
      <c r="L1165" s="28"/>
      <c r="M1165" s="31" t="s">
        <v>70</v>
      </c>
      <c r="N1165" s="31" t="s">
        <v>66</v>
      </c>
      <c r="O1165" s="31" t="s">
        <v>1</v>
      </c>
      <c r="P1165" s="31" t="s">
        <v>31</v>
      </c>
      <c r="Q1165" s="3">
        <v>-1118.5999999999999</v>
      </c>
      <c r="R1165" s="3">
        <v>-161647.4</v>
      </c>
      <c r="S1165" s="3">
        <v>-65492197.210000001</v>
      </c>
    </row>
    <row r="1166" spans="1:19" ht="10.95" customHeight="1" x14ac:dyDescent="0.3">
      <c r="A1166" s="30">
        <v>45174</v>
      </c>
      <c r="B1166" s="98"/>
      <c r="C1166" s="99"/>
      <c r="D1166" s="36">
        <v>45170</v>
      </c>
      <c r="E1166" s="28"/>
      <c r="F1166" s="31">
        <v>42</v>
      </c>
      <c r="G1166" s="31" t="s">
        <v>32</v>
      </c>
      <c r="H1166" s="31" t="s">
        <v>2488</v>
      </c>
      <c r="I1166" s="31" t="s">
        <v>2492</v>
      </c>
      <c r="J1166" s="31">
        <v>21134135</v>
      </c>
      <c r="K1166" s="28"/>
      <c r="L1166" s="28"/>
      <c r="M1166" s="31" t="s">
        <v>2410</v>
      </c>
      <c r="N1166" s="31" t="s">
        <v>66</v>
      </c>
      <c r="O1166" s="31" t="s">
        <v>1</v>
      </c>
      <c r="P1166" s="31" t="s">
        <v>31</v>
      </c>
      <c r="Q1166" s="3">
        <v>-5086.9399999999996</v>
      </c>
      <c r="R1166" s="3">
        <v>-735106.94</v>
      </c>
      <c r="S1166" s="3">
        <v>-66227304.149999999</v>
      </c>
    </row>
    <row r="1167" spans="1:19" ht="10.95" customHeight="1" x14ac:dyDescent="0.3">
      <c r="A1167" s="30">
        <v>45174</v>
      </c>
      <c r="B1167" s="98"/>
      <c r="C1167" s="99"/>
      <c r="D1167" s="36">
        <v>45170</v>
      </c>
      <c r="E1167" s="28"/>
      <c r="F1167" s="31">
        <v>42</v>
      </c>
      <c r="G1167" s="31" t="s">
        <v>32</v>
      </c>
      <c r="H1167" s="31" t="s">
        <v>2488</v>
      </c>
      <c r="I1167" s="31" t="s">
        <v>2493</v>
      </c>
      <c r="J1167" s="31">
        <v>21134141</v>
      </c>
      <c r="K1167" s="28"/>
      <c r="L1167" s="28"/>
      <c r="M1167" s="31" t="s">
        <v>6</v>
      </c>
      <c r="N1167" s="31" t="s">
        <v>66</v>
      </c>
      <c r="O1167" s="31" t="s">
        <v>1</v>
      </c>
      <c r="P1167" s="31" t="s">
        <v>31</v>
      </c>
      <c r="Q1167" s="3">
        <v>-26276.49</v>
      </c>
      <c r="R1167" s="3">
        <v>-3797180.64</v>
      </c>
      <c r="S1167" s="3">
        <v>-70024484.790000007</v>
      </c>
    </row>
    <row r="1168" spans="1:19" ht="10.95" customHeight="1" x14ac:dyDescent="0.3">
      <c r="A1168" s="30">
        <v>45174</v>
      </c>
      <c r="B1168" s="98"/>
      <c r="C1168" s="99"/>
      <c r="D1168" s="36">
        <v>45170</v>
      </c>
      <c r="E1168" s="28"/>
      <c r="F1168" s="31">
        <v>42</v>
      </c>
      <c r="G1168" s="31" t="s">
        <v>32</v>
      </c>
      <c r="H1168" s="31" t="s">
        <v>2488</v>
      </c>
      <c r="I1168" s="31" t="s">
        <v>2494</v>
      </c>
      <c r="J1168" s="31">
        <v>21134113</v>
      </c>
      <c r="K1168" s="28"/>
      <c r="L1168" s="28"/>
      <c r="M1168" s="31" t="s">
        <v>73</v>
      </c>
      <c r="N1168" s="31" t="s">
        <v>64</v>
      </c>
      <c r="O1168" s="31" t="s">
        <v>1</v>
      </c>
      <c r="P1168" s="31" t="s">
        <v>31</v>
      </c>
      <c r="Q1168" s="3">
        <v>-9906</v>
      </c>
      <c r="R1168" s="3">
        <v>-1431502.89</v>
      </c>
      <c r="S1168" s="3">
        <v>-71455987.680000007</v>
      </c>
    </row>
    <row r="1169" spans="1:19" ht="10.95" customHeight="1" x14ac:dyDescent="0.3">
      <c r="A1169" s="30">
        <v>45175</v>
      </c>
      <c r="B1169" s="98"/>
      <c r="C1169" s="99"/>
      <c r="D1169" s="36">
        <v>45170</v>
      </c>
      <c r="E1169" s="28"/>
      <c r="F1169" s="31">
        <v>42</v>
      </c>
      <c r="G1169" s="31" t="s">
        <v>30</v>
      </c>
      <c r="H1169" s="31" t="s">
        <v>2498</v>
      </c>
      <c r="I1169" s="31" t="s">
        <v>2499</v>
      </c>
      <c r="J1169" s="31">
        <v>21134007</v>
      </c>
      <c r="K1169" s="28"/>
      <c r="L1169" s="28"/>
      <c r="M1169" s="31" t="s">
        <v>70</v>
      </c>
      <c r="N1169" s="31" t="s">
        <v>66</v>
      </c>
      <c r="O1169" s="31" t="s">
        <v>1</v>
      </c>
      <c r="P1169" s="31" t="s">
        <v>28</v>
      </c>
      <c r="Q1169" s="3">
        <v>10700.22</v>
      </c>
      <c r="R1169" s="3">
        <v>1544043.29</v>
      </c>
      <c r="S1169" s="3">
        <v>-69911944.390000001</v>
      </c>
    </row>
    <row r="1170" spans="1:19" ht="10.95" customHeight="1" x14ac:dyDescent="0.3">
      <c r="A1170" s="30">
        <v>45175</v>
      </c>
      <c r="B1170" s="98"/>
      <c r="C1170" s="99"/>
      <c r="D1170" s="36">
        <v>45170</v>
      </c>
      <c r="E1170" s="28"/>
      <c r="F1170" s="31">
        <v>42</v>
      </c>
      <c r="G1170" s="31" t="s">
        <v>30</v>
      </c>
      <c r="H1170" s="31" t="s">
        <v>2495</v>
      </c>
      <c r="I1170" s="31" t="s">
        <v>2500</v>
      </c>
      <c r="J1170" s="31">
        <v>21134004</v>
      </c>
      <c r="K1170" s="28"/>
      <c r="L1170" s="28"/>
      <c r="M1170" s="31" t="s">
        <v>670</v>
      </c>
      <c r="N1170" s="31" t="s">
        <v>66</v>
      </c>
      <c r="O1170" s="31" t="s">
        <v>1</v>
      </c>
      <c r="P1170" s="31" t="s">
        <v>28</v>
      </c>
      <c r="Q1170" s="3">
        <v>8501.0300000000007</v>
      </c>
      <c r="R1170" s="3">
        <v>1226699.8600000001</v>
      </c>
      <c r="S1170" s="3">
        <v>-68685244.530000001</v>
      </c>
    </row>
    <row r="1171" spans="1:19" ht="10.95" customHeight="1" x14ac:dyDescent="0.3">
      <c r="A1171" s="30">
        <v>45175</v>
      </c>
      <c r="B1171" s="98"/>
      <c r="C1171" s="99"/>
      <c r="D1171" s="36">
        <v>45170</v>
      </c>
      <c r="E1171" s="28"/>
      <c r="F1171" s="31">
        <v>42</v>
      </c>
      <c r="G1171" s="31" t="s">
        <v>30</v>
      </c>
      <c r="H1171" s="31" t="s">
        <v>2495</v>
      </c>
      <c r="I1171" s="31" t="s">
        <v>2496</v>
      </c>
      <c r="J1171" s="31">
        <v>21133992</v>
      </c>
      <c r="K1171" s="28"/>
      <c r="L1171" s="28"/>
      <c r="M1171" s="31" t="s">
        <v>135</v>
      </c>
      <c r="N1171" s="31" t="s">
        <v>66</v>
      </c>
      <c r="O1171" s="31" t="s">
        <v>1</v>
      </c>
      <c r="P1171" s="31" t="s">
        <v>28</v>
      </c>
      <c r="Q1171" s="3">
        <v>4144.88</v>
      </c>
      <c r="R1171" s="3">
        <v>598106.78</v>
      </c>
      <c r="S1171" s="3">
        <v>-68087137.75</v>
      </c>
    </row>
    <row r="1172" spans="1:19" ht="10.95" customHeight="1" x14ac:dyDescent="0.3">
      <c r="A1172" s="30">
        <v>45175</v>
      </c>
      <c r="B1172" s="98"/>
      <c r="C1172" s="99"/>
      <c r="D1172" s="36">
        <v>45170</v>
      </c>
      <c r="E1172" s="28"/>
      <c r="F1172" s="31">
        <v>42</v>
      </c>
      <c r="G1172" s="31" t="s">
        <v>30</v>
      </c>
      <c r="H1172" s="31" t="s">
        <v>2495</v>
      </c>
      <c r="I1172" s="31" t="s">
        <v>2497</v>
      </c>
      <c r="J1172" s="31">
        <v>21133957</v>
      </c>
      <c r="K1172" s="28"/>
      <c r="L1172" s="28"/>
      <c r="M1172" s="31" t="s">
        <v>670</v>
      </c>
      <c r="N1172" s="31" t="s">
        <v>66</v>
      </c>
      <c r="O1172" s="31" t="s">
        <v>1</v>
      </c>
      <c r="P1172" s="31" t="s">
        <v>28</v>
      </c>
      <c r="Q1172" s="31">
        <v>754.65</v>
      </c>
      <c r="R1172" s="3">
        <v>108896.1</v>
      </c>
      <c r="S1172" s="3">
        <v>-67978241.650000006</v>
      </c>
    </row>
    <row r="1173" spans="1:19" ht="10.95" customHeight="1" x14ac:dyDescent="0.3">
      <c r="A1173" s="30">
        <v>45176</v>
      </c>
      <c r="B1173" s="100">
        <v>45176</v>
      </c>
      <c r="C1173" s="101"/>
      <c r="D1173" s="36">
        <v>45170</v>
      </c>
      <c r="E1173" s="28"/>
      <c r="F1173" s="31" t="s">
        <v>117</v>
      </c>
      <c r="G1173" s="31" t="s">
        <v>116</v>
      </c>
      <c r="H1173" s="31" t="s">
        <v>2788</v>
      </c>
      <c r="I1173" s="31" t="s">
        <v>2789</v>
      </c>
      <c r="J1173" s="31">
        <v>21323128</v>
      </c>
      <c r="K1173" s="28"/>
      <c r="L1173" s="28"/>
      <c r="M1173" s="28"/>
      <c r="N1173" s="31" t="s">
        <v>64</v>
      </c>
      <c r="O1173" s="31" t="s">
        <v>159</v>
      </c>
      <c r="P1173" s="31" t="s">
        <v>28</v>
      </c>
      <c r="Q1173" s="3">
        <v>7753200</v>
      </c>
      <c r="R1173" s="3">
        <v>7753200</v>
      </c>
      <c r="S1173" s="3">
        <v>-60225041.649999999</v>
      </c>
    </row>
    <row r="1174" spans="1:19" ht="10.95" customHeight="1" x14ac:dyDescent="0.3">
      <c r="A1174" s="30">
        <v>45176</v>
      </c>
      <c r="B1174" s="98"/>
      <c r="C1174" s="99"/>
      <c r="D1174" s="36">
        <v>45170</v>
      </c>
      <c r="E1174" s="28"/>
      <c r="F1174" s="31">
        <v>42</v>
      </c>
      <c r="G1174" s="31" t="s">
        <v>30</v>
      </c>
      <c r="H1174" s="31" t="s">
        <v>2503</v>
      </c>
      <c r="I1174" s="31" t="s">
        <v>2504</v>
      </c>
      <c r="J1174" s="31">
        <v>21133951</v>
      </c>
      <c r="K1174" s="28"/>
      <c r="L1174" s="28"/>
      <c r="M1174" s="31" t="s">
        <v>138</v>
      </c>
      <c r="N1174" s="31" t="s">
        <v>66</v>
      </c>
      <c r="O1174" s="31" t="s">
        <v>1</v>
      </c>
      <c r="P1174" s="31" t="s">
        <v>28</v>
      </c>
      <c r="Q1174" s="31">
        <v>456.59</v>
      </c>
      <c r="R1174" s="3">
        <v>66172.460000000006</v>
      </c>
      <c r="S1174" s="3">
        <v>-60158869.189999998</v>
      </c>
    </row>
    <row r="1175" spans="1:19" ht="10.95" customHeight="1" x14ac:dyDescent="0.3">
      <c r="A1175" s="30">
        <v>45176</v>
      </c>
      <c r="B1175" s="98"/>
      <c r="C1175" s="99"/>
      <c r="D1175" s="36">
        <v>45170</v>
      </c>
      <c r="E1175" s="28"/>
      <c r="F1175" s="31">
        <v>42</v>
      </c>
      <c r="G1175" s="31" t="s">
        <v>30</v>
      </c>
      <c r="H1175" s="31" t="s">
        <v>2503</v>
      </c>
      <c r="I1175" s="31" t="s">
        <v>2505</v>
      </c>
      <c r="J1175" s="31">
        <v>21133960</v>
      </c>
      <c r="K1175" s="28"/>
      <c r="L1175" s="28"/>
      <c r="M1175" s="31" t="s">
        <v>67</v>
      </c>
      <c r="N1175" s="31" t="s">
        <v>66</v>
      </c>
      <c r="O1175" s="31" t="s">
        <v>1</v>
      </c>
      <c r="P1175" s="31" t="s">
        <v>28</v>
      </c>
      <c r="Q1175" s="31">
        <v>932.26</v>
      </c>
      <c r="R1175" s="3">
        <v>135110.14000000001</v>
      </c>
      <c r="S1175" s="3">
        <v>-60023759.049999997</v>
      </c>
    </row>
    <row r="1176" spans="1:19" ht="10.95" customHeight="1" x14ac:dyDescent="0.3">
      <c r="A1176" s="30">
        <v>45176</v>
      </c>
      <c r="B1176" s="98"/>
      <c r="C1176" s="99"/>
      <c r="D1176" s="36">
        <v>45170</v>
      </c>
      <c r="E1176" s="28"/>
      <c r="F1176" s="31">
        <v>42</v>
      </c>
      <c r="G1176" s="31" t="s">
        <v>30</v>
      </c>
      <c r="H1176" s="31" t="s">
        <v>2503</v>
      </c>
      <c r="I1176" s="31" t="s">
        <v>2506</v>
      </c>
      <c r="J1176" s="31">
        <v>21133979</v>
      </c>
      <c r="K1176" s="28"/>
      <c r="L1176" s="28"/>
      <c r="M1176" s="31" t="s">
        <v>1556</v>
      </c>
      <c r="N1176" s="31" t="s">
        <v>66</v>
      </c>
      <c r="O1176" s="31" t="s">
        <v>1</v>
      </c>
      <c r="P1176" s="31" t="s">
        <v>28</v>
      </c>
      <c r="Q1176" s="3">
        <v>2772.62</v>
      </c>
      <c r="R1176" s="3">
        <v>401828.99</v>
      </c>
      <c r="S1176" s="3">
        <v>-59621930.060000002</v>
      </c>
    </row>
    <row r="1177" spans="1:19" ht="10.95" customHeight="1" x14ac:dyDescent="0.3">
      <c r="A1177" s="30">
        <v>45176</v>
      </c>
      <c r="B1177" s="98"/>
      <c r="C1177" s="99"/>
      <c r="D1177" s="36">
        <v>45170</v>
      </c>
      <c r="E1177" s="28"/>
      <c r="F1177" s="31">
        <v>42</v>
      </c>
      <c r="G1177" s="31" t="s">
        <v>30</v>
      </c>
      <c r="H1177" s="31" t="s">
        <v>2503</v>
      </c>
      <c r="I1177" s="31" t="s">
        <v>2507</v>
      </c>
      <c r="J1177" s="31">
        <v>21133993</v>
      </c>
      <c r="K1177" s="28"/>
      <c r="L1177" s="28"/>
      <c r="M1177" s="31" t="s">
        <v>72</v>
      </c>
      <c r="N1177" s="31" t="s">
        <v>66</v>
      </c>
      <c r="O1177" s="31" t="s">
        <v>1</v>
      </c>
      <c r="P1177" s="31" t="s">
        <v>28</v>
      </c>
      <c r="Q1177" s="3">
        <v>4482.29</v>
      </c>
      <c r="R1177" s="3">
        <v>649607.25</v>
      </c>
      <c r="S1177" s="3">
        <v>-58972322.810000002</v>
      </c>
    </row>
    <row r="1178" spans="1:19" ht="10.95" customHeight="1" x14ac:dyDescent="0.3">
      <c r="A1178" s="30">
        <v>45176</v>
      </c>
      <c r="B1178" s="98"/>
      <c r="C1178" s="99"/>
      <c r="D1178" s="36">
        <v>45170</v>
      </c>
      <c r="E1178" s="28"/>
      <c r="F1178" s="31">
        <v>42</v>
      </c>
      <c r="G1178" s="31" t="s">
        <v>30</v>
      </c>
      <c r="H1178" s="31" t="s">
        <v>2503</v>
      </c>
      <c r="I1178" s="31" t="s">
        <v>2508</v>
      </c>
      <c r="J1178" s="31">
        <v>21134019</v>
      </c>
      <c r="K1178" s="28"/>
      <c r="L1178" s="28"/>
      <c r="M1178" s="31" t="s">
        <v>6</v>
      </c>
      <c r="N1178" s="31" t="s">
        <v>66</v>
      </c>
      <c r="O1178" s="31" t="s">
        <v>1</v>
      </c>
      <c r="P1178" s="31" t="s">
        <v>28</v>
      </c>
      <c r="Q1178" s="3">
        <v>26499</v>
      </c>
      <c r="R1178" s="3">
        <v>3840434.78</v>
      </c>
      <c r="S1178" s="3">
        <v>-55131888.030000001</v>
      </c>
    </row>
    <row r="1179" spans="1:19" ht="10.95" customHeight="1" x14ac:dyDescent="0.3">
      <c r="A1179" s="30">
        <v>45176</v>
      </c>
      <c r="B1179" s="98"/>
      <c r="C1179" s="99"/>
      <c r="D1179" s="36">
        <v>45170</v>
      </c>
      <c r="E1179" s="28"/>
      <c r="F1179" s="31">
        <v>42</v>
      </c>
      <c r="G1179" s="31" t="s">
        <v>30</v>
      </c>
      <c r="H1179" s="31" t="s">
        <v>2509</v>
      </c>
      <c r="I1179" s="31" t="s">
        <v>2513</v>
      </c>
      <c r="J1179" s="31">
        <v>21134002</v>
      </c>
      <c r="K1179" s="28"/>
      <c r="L1179" s="28"/>
      <c r="M1179" s="31" t="s">
        <v>145</v>
      </c>
      <c r="N1179" s="31" t="s">
        <v>66</v>
      </c>
      <c r="O1179" s="31" t="s">
        <v>1</v>
      </c>
      <c r="P1179" s="31" t="s">
        <v>28</v>
      </c>
      <c r="Q1179" s="3">
        <v>7566.33</v>
      </c>
      <c r="R1179" s="3">
        <v>1096569.57</v>
      </c>
      <c r="S1179" s="3">
        <v>-54035318.460000001</v>
      </c>
    </row>
    <row r="1180" spans="1:19" ht="10.95" customHeight="1" x14ac:dyDescent="0.3">
      <c r="A1180" s="30">
        <v>45176</v>
      </c>
      <c r="B1180" s="98"/>
      <c r="C1180" s="99"/>
      <c r="D1180" s="36">
        <v>45170</v>
      </c>
      <c r="E1180" s="28"/>
      <c r="F1180" s="31">
        <v>42</v>
      </c>
      <c r="G1180" s="31" t="s">
        <v>30</v>
      </c>
      <c r="H1180" s="31" t="s">
        <v>2509</v>
      </c>
      <c r="I1180" s="31" t="s">
        <v>2514</v>
      </c>
      <c r="J1180" s="31">
        <v>21134076</v>
      </c>
      <c r="K1180" s="28"/>
      <c r="L1180" s="28"/>
      <c r="M1180" s="28"/>
      <c r="N1180" s="31" t="s">
        <v>68</v>
      </c>
      <c r="O1180" s="31" t="s">
        <v>1</v>
      </c>
      <c r="P1180" s="31" t="s">
        <v>28</v>
      </c>
      <c r="Q1180" s="3">
        <v>1585.56</v>
      </c>
      <c r="R1180" s="3">
        <v>229791.3</v>
      </c>
      <c r="S1180" s="3">
        <v>-53805527.159999996</v>
      </c>
    </row>
    <row r="1181" spans="1:19" ht="10.95" customHeight="1" x14ac:dyDescent="0.3">
      <c r="A1181" s="30">
        <v>45176</v>
      </c>
      <c r="B1181" s="98"/>
      <c r="C1181" s="99"/>
      <c r="D1181" s="36">
        <v>45170</v>
      </c>
      <c r="E1181" s="28"/>
      <c r="F1181" s="31">
        <v>42</v>
      </c>
      <c r="G1181" s="31" t="s">
        <v>30</v>
      </c>
      <c r="H1181" s="31" t="s">
        <v>2515</v>
      </c>
      <c r="I1181" s="31" t="s">
        <v>2516</v>
      </c>
      <c r="J1181" s="31">
        <v>21134034</v>
      </c>
      <c r="K1181" s="28"/>
      <c r="L1181" s="28"/>
      <c r="M1181" s="28"/>
      <c r="N1181" s="31" t="s">
        <v>65</v>
      </c>
      <c r="O1181" s="31" t="s">
        <v>1</v>
      </c>
      <c r="P1181" s="31" t="s">
        <v>28</v>
      </c>
      <c r="Q1181" s="3">
        <v>45440.63</v>
      </c>
      <c r="R1181" s="3">
        <v>6585598.5499999998</v>
      </c>
      <c r="S1181" s="3">
        <v>-47219928.609999999</v>
      </c>
    </row>
    <row r="1182" spans="1:19" ht="10.95" customHeight="1" x14ac:dyDescent="0.3">
      <c r="A1182" s="30">
        <v>45176</v>
      </c>
      <c r="B1182" s="98"/>
      <c r="C1182" s="99"/>
      <c r="D1182" s="36">
        <v>45170</v>
      </c>
      <c r="E1182" s="28"/>
      <c r="F1182" s="31">
        <v>42</v>
      </c>
      <c r="G1182" s="31" t="s">
        <v>32</v>
      </c>
      <c r="H1182" s="31" t="s">
        <v>2517</v>
      </c>
      <c r="I1182" s="31" t="s">
        <v>2518</v>
      </c>
      <c r="J1182" s="31">
        <v>21134114</v>
      </c>
      <c r="K1182" s="28"/>
      <c r="L1182" s="28"/>
      <c r="M1182" s="31" t="s">
        <v>2519</v>
      </c>
      <c r="N1182" s="31" t="s">
        <v>64</v>
      </c>
      <c r="O1182" s="31" t="s">
        <v>159</v>
      </c>
      <c r="P1182" s="31" t="s">
        <v>31</v>
      </c>
      <c r="Q1182" s="3">
        <v>-7753200</v>
      </c>
      <c r="R1182" s="3">
        <v>-7753200</v>
      </c>
      <c r="S1182" s="3">
        <v>-54973128.609999999</v>
      </c>
    </row>
    <row r="1183" spans="1:19" ht="10.95" customHeight="1" x14ac:dyDescent="0.3">
      <c r="A1183" s="30">
        <v>45176</v>
      </c>
      <c r="B1183" s="98"/>
      <c r="C1183" s="99"/>
      <c r="D1183" s="36">
        <v>45170</v>
      </c>
      <c r="E1183" s="28"/>
      <c r="F1183" s="31">
        <v>42</v>
      </c>
      <c r="G1183" s="31" t="s">
        <v>32</v>
      </c>
      <c r="H1183" s="31" t="s">
        <v>2511</v>
      </c>
      <c r="I1183" s="31" t="s">
        <v>2512</v>
      </c>
      <c r="J1183" s="31">
        <v>21134143</v>
      </c>
      <c r="K1183" s="28"/>
      <c r="L1183" s="28"/>
      <c r="M1183" s="31" t="s">
        <v>74</v>
      </c>
      <c r="N1183" s="31" t="s">
        <v>66</v>
      </c>
      <c r="O1183" s="31" t="s">
        <v>1</v>
      </c>
      <c r="P1183" s="31" t="s">
        <v>31</v>
      </c>
      <c r="Q1183" s="3">
        <v>-43556.38</v>
      </c>
      <c r="R1183" s="3">
        <v>-6312518.8399999999</v>
      </c>
      <c r="S1183" s="3">
        <v>-61285647.450000003</v>
      </c>
    </row>
    <row r="1184" spans="1:19" ht="10.95" customHeight="1" x14ac:dyDescent="0.3">
      <c r="A1184" s="30">
        <v>45176</v>
      </c>
      <c r="B1184" s="98"/>
      <c r="C1184" s="99"/>
      <c r="D1184" s="36">
        <v>45170</v>
      </c>
      <c r="E1184" s="28"/>
      <c r="F1184" s="31">
        <v>42</v>
      </c>
      <c r="G1184" s="31" t="s">
        <v>30</v>
      </c>
      <c r="H1184" s="31" t="s">
        <v>2501</v>
      </c>
      <c r="I1184" s="31" t="s">
        <v>2502</v>
      </c>
      <c r="J1184" s="31">
        <v>21133981</v>
      </c>
      <c r="K1184" s="28"/>
      <c r="L1184" s="28"/>
      <c r="M1184" s="28"/>
      <c r="N1184" s="31" t="s">
        <v>66</v>
      </c>
      <c r="O1184" s="31" t="s">
        <v>1</v>
      </c>
      <c r="P1184" s="31" t="s">
        <v>28</v>
      </c>
      <c r="Q1184" s="3">
        <v>2844.92</v>
      </c>
      <c r="R1184" s="3">
        <v>412307.25</v>
      </c>
      <c r="S1184" s="3">
        <v>-60873340.200000003</v>
      </c>
    </row>
    <row r="1185" spans="1:19" ht="10.95" customHeight="1" x14ac:dyDescent="0.3">
      <c r="A1185" s="30">
        <v>45176</v>
      </c>
      <c r="B1185" s="98"/>
      <c r="C1185" s="99"/>
      <c r="D1185" s="36">
        <v>45170</v>
      </c>
      <c r="E1185" s="28"/>
      <c r="F1185" s="31">
        <v>42</v>
      </c>
      <c r="G1185" s="31" t="s">
        <v>30</v>
      </c>
      <c r="H1185" s="31" t="s">
        <v>2509</v>
      </c>
      <c r="I1185" s="31" t="s">
        <v>2510</v>
      </c>
      <c r="J1185" s="31">
        <v>21133970</v>
      </c>
      <c r="K1185" s="28"/>
      <c r="L1185" s="28"/>
      <c r="M1185" s="31" t="s">
        <v>478</v>
      </c>
      <c r="N1185" s="31" t="s">
        <v>66</v>
      </c>
      <c r="O1185" s="31" t="s">
        <v>1</v>
      </c>
      <c r="P1185" s="31" t="s">
        <v>28</v>
      </c>
      <c r="Q1185" s="3">
        <v>1950.36</v>
      </c>
      <c r="R1185" s="3">
        <v>282660.87</v>
      </c>
      <c r="S1185" s="3">
        <v>-60590679.329999998</v>
      </c>
    </row>
    <row r="1186" spans="1:19" ht="10.95" customHeight="1" x14ac:dyDescent="0.3">
      <c r="A1186" s="30">
        <v>45177</v>
      </c>
      <c r="B1186" s="98"/>
      <c r="C1186" s="99"/>
      <c r="D1186" s="36">
        <v>45170</v>
      </c>
      <c r="E1186" s="28"/>
      <c r="F1186" s="31">
        <v>42</v>
      </c>
      <c r="G1186" s="31" t="s">
        <v>32</v>
      </c>
      <c r="H1186" s="31" t="s">
        <v>2517</v>
      </c>
      <c r="I1186" s="31" t="s">
        <v>2521</v>
      </c>
      <c r="J1186" s="31">
        <v>21134146</v>
      </c>
      <c r="K1186" s="28"/>
      <c r="L1186" s="28"/>
      <c r="M1186" s="31" t="s">
        <v>71</v>
      </c>
      <c r="N1186" s="31" t="s">
        <v>66</v>
      </c>
      <c r="O1186" s="31" t="s">
        <v>1</v>
      </c>
      <c r="P1186" s="31" t="s">
        <v>31</v>
      </c>
      <c r="Q1186" s="3">
        <v>-125623.77</v>
      </c>
      <c r="R1186" s="3">
        <v>-18232767.780000001</v>
      </c>
      <c r="S1186" s="3">
        <v>-78823447.109999999</v>
      </c>
    </row>
    <row r="1187" spans="1:19" ht="10.95" customHeight="1" x14ac:dyDescent="0.3">
      <c r="A1187" s="30">
        <v>45177</v>
      </c>
      <c r="B1187" s="98"/>
      <c r="C1187" s="99"/>
      <c r="D1187" s="36">
        <v>45170</v>
      </c>
      <c r="E1187" s="28"/>
      <c r="F1187" s="31">
        <v>42</v>
      </c>
      <c r="G1187" s="31" t="s">
        <v>32</v>
      </c>
      <c r="H1187" s="31" t="s">
        <v>2517</v>
      </c>
      <c r="I1187" s="31" t="s">
        <v>2520</v>
      </c>
      <c r="J1187" s="31">
        <v>21134145</v>
      </c>
      <c r="K1187" s="28"/>
      <c r="L1187" s="28"/>
      <c r="M1187" s="31" t="s">
        <v>67</v>
      </c>
      <c r="N1187" s="31" t="s">
        <v>66</v>
      </c>
      <c r="O1187" s="31" t="s">
        <v>1</v>
      </c>
      <c r="P1187" s="31" t="s">
        <v>31</v>
      </c>
      <c r="Q1187" s="3">
        <v>-51239.86</v>
      </c>
      <c r="R1187" s="3">
        <v>-7436844.7000000002</v>
      </c>
      <c r="S1187" s="3">
        <v>-86260291.810000002</v>
      </c>
    </row>
    <row r="1188" spans="1:19" ht="10.95" customHeight="1" x14ac:dyDescent="0.3">
      <c r="A1188" s="30">
        <v>45181</v>
      </c>
      <c r="B1188" s="98"/>
      <c r="C1188" s="99"/>
      <c r="D1188" s="36">
        <v>45170</v>
      </c>
      <c r="E1188" s="28"/>
      <c r="F1188" s="31">
        <v>42</v>
      </c>
      <c r="G1188" s="31" t="s">
        <v>30</v>
      </c>
      <c r="H1188" s="31" t="s">
        <v>2522</v>
      </c>
      <c r="I1188" s="31" t="s">
        <v>2523</v>
      </c>
      <c r="J1188" s="31">
        <v>21133787</v>
      </c>
      <c r="K1188" s="28"/>
      <c r="L1188" s="28"/>
      <c r="M1188" s="31" t="s">
        <v>2454</v>
      </c>
      <c r="N1188" s="31" t="s">
        <v>64</v>
      </c>
      <c r="O1188" s="31" t="s">
        <v>1</v>
      </c>
      <c r="P1188" s="31" t="s">
        <v>28</v>
      </c>
      <c r="Q1188" s="3">
        <v>34788.730000000003</v>
      </c>
      <c r="R1188" s="3">
        <v>5056501.45</v>
      </c>
      <c r="S1188" s="3">
        <v>-81203790.359999999</v>
      </c>
    </row>
    <row r="1189" spans="1:19" ht="10.95" customHeight="1" x14ac:dyDescent="0.3">
      <c r="A1189" s="30">
        <v>45181</v>
      </c>
      <c r="B1189" s="98"/>
      <c r="C1189" s="99"/>
      <c r="D1189" s="36">
        <v>45170</v>
      </c>
      <c r="E1189" s="28"/>
      <c r="F1189" s="31">
        <v>42</v>
      </c>
      <c r="G1189" s="31" t="s">
        <v>30</v>
      </c>
      <c r="H1189" s="31" t="s">
        <v>2522</v>
      </c>
      <c r="I1189" s="31" t="s">
        <v>2524</v>
      </c>
      <c r="J1189" s="31">
        <v>21133991</v>
      </c>
      <c r="K1189" s="28"/>
      <c r="L1189" s="28"/>
      <c r="M1189" s="31" t="s">
        <v>2525</v>
      </c>
      <c r="N1189" s="31" t="s">
        <v>66</v>
      </c>
      <c r="O1189" s="31" t="s">
        <v>1</v>
      </c>
      <c r="P1189" s="31" t="s">
        <v>28</v>
      </c>
      <c r="Q1189" s="3">
        <v>3887.6</v>
      </c>
      <c r="R1189" s="3">
        <v>565058.14</v>
      </c>
      <c r="S1189" s="3">
        <v>-80638732.219999999</v>
      </c>
    </row>
    <row r="1190" spans="1:19" ht="10.95" customHeight="1" x14ac:dyDescent="0.3">
      <c r="A1190" s="30">
        <v>45181</v>
      </c>
      <c r="B1190" s="98"/>
      <c r="C1190" s="99"/>
      <c r="D1190" s="36">
        <v>45170</v>
      </c>
      <c r="E1190" s="28"/>
      <c r="F1190" s="31">
        <v>42</v>
      </c>
      <c r="G1190" s="31" t="s">
        <v>30</v>
      </c>
      <c r="H1190" s="31" t="s">
        <v>2522</v>
      </c>
      <c r="I1190" s="31" t="s">
        <v>2526</v>
      </c>
      <c r="J1190" s="31">
        <v>21134082</v>
      </c>
      <c r="K1190" s="28"/>
      <c r="L1190" s="28"/>
      <c r="M1190" s="31" t="s">
        <v>446</v>
      </c>
      <c r="N1190" s="31" t="s">
        <v>68</v>
      </c>
      <c r="O1190" s="31" t="s">
        <v>1</v>
      </c>
      <c r="P1190" s="31" t="s">
        <v>28</v>
      </c>
      <c r="Q1190" s="3">
        <v>3252.1</v>
      </c>
      <c r="R1190" s="3">
        <v>472688.95</v>
      </c>
      <c r="S1190" s="3">
        <v>-80166043.269999996</v>
      </c>
    </row>
    <row r="1191" spans="1:19" ht="10.95" customHeight="1" x14ac:dyDescent="0.3">
      <c r="A1191" s="30">
        <v>45181</v>
      </c>
      <c r="B1191" s="98"/>
      <c r="C1191" s="99"/>
      <c r="D1191" s="36">
        <v>45170</v>
      </c>
      <c r="E1191" s="28"/>
      <c r="F1191" s="31">
        <v>42</v>
      </c>
      <c r="G1191" s="31" t="s">
        <v>30</v>
      </c>
      <c r="H1191" s="31" t="s">
        <v>2522</v>
      </c>
      <c r="I1191" s="31" t="s">
        <v>2528</v>
      </c>
      <c r="J1191" s="31">
        <v>21134023</v>
      </c>
      <c r="K1191" s="28"/>
      <c r="L1191" s="28"/>
      <c r="M1191" s="31" t="s">
        <v>74</v>
      </c>
      <c r="N1191" s="31" t="s">
        <v>66</v>
      </c>
      <c r="O1191" s="31" t="s">
        <v>1</v>
      </c>
      <c r="P1191" s="31" t="s">
        <v>28</v>
      </c>
      <c r="Q1191" s="3">
        <v>123372.69</v>
      </c>
      <c r="R1191" s="3">
        <v>17932077.030000001</v>
      </c>
      <c r="S1191" s="3">
        <v>-62233966.240000002</v>
      </c>
    </row>
    <row r="1192" spans="1:19" ht="10.95" customHeight="1" x14ac:dyDescent="0.3">
      <c r="A1192" s="30">
        <v>45181</v>
      </c>
      <c r="B1192" s="98"/>
      <c r="C1192" s="99"/>
      <c r="D1192" s="36">
        <v>45170</v>
      </c>
      <c r="E1192" s="28"/>
      <c r="F1192" s="31">
        <v>42</v>
      </c>
      <c r="G1192" s="31" t="s">
        <v>30</v>
      </c>
      <c r="H1192" s="31" t="s">
        <v>2522</v>
      </c>
      <c r="I1192" s="31" t="s">
        <v>2527</v>
      </c>
      <c r="J1192" s="31">
        <v>21134066</v>
      </c>
      <c r="K1192" s="28"/>
      <c r="L1192" s="28"/>
      <c r="M1192" s="31" t="s">
        <v>71</v>
      </c>
      <c r="N1192" s="31" t="s">
        <v>68</v>
      </c>
      <c r="O1192" s="31" t="s">
        <v>1</v>
      </c>
      <c r="P1192" s="31" t="s">
        <v>28</v>
      </c>
      <c r="Q1192" s="31">
        <v>556.46</v>
      </c>
      <c r="R1192" s="3">
        <v>80880.81</v>
      </c>
      <c r="S1192" s="3">
        <v>-62153085.43</v>
      </c>
    </row>
    <row r="1193" spans="1:19" ht="10.95" customHeight="1" x14ac:dyDescent="0.3">
      <c r="A1193" s="30">
        <v>45181</v>
      </c>
      <c r="B1193" s="98"/>
      <c r="C1193" s="99"/>
      <c r="D1193" s="36">
        <v>45170</v>
      </c>
      <c r="E1193" s="28"/>
      <c r="F1193" s="31">
        <v>42</v>
      </c>
      <c r="G1193" s="31" t="s">
        <v>30</v>
      </c>
      <c r="H1193" s="31" t="s">
        <v>2522</v>
      </c>
      <c r="I1193" s="31" t="s">
        <v>2529</v>
      </c>
      <c r="J1193" s="31">
        <v>21134016</v>
      </c>
      <c r="K1193" s="28"/>
      <c r="L1193" s="28"/>
      <c r="M1193" s="31" t="s">
        <v>109</v>
      </c>
      <c r="N1193" s="31" t="s">
        <v>66</v>
      </c>
      <c r="O1193" s="31" t="s">
        <v>1</v>
      </c>
      <c r="P1193" s="31" t="s">
        <v>28</v>
      </c>
      <c r="Q1193" s="3">
        <v>21814.75</v>
      </c>
      <c r="R1193" s="3">
        <v>3170748.55</v>
      </c>
      <c r="S1193" s="3">
        <v>-58982336.880000003</v>
      </c>
    </row>
    <row r="1194" spans="1:19" ht="10.95" customHeight="1" x14ac:dyDescent="0.3">
      <c r="A1194" s="30">
        <v>45182</v>
      </c>
      <c r="B1194" s="98"/>
      <c r="C1194" s="99"/>
      <c r="D1194" s="36">
        <v>45170</v>
      </c>
      <c r="E1194" s="28"/>
      <c r="F1194" s="31">
        <v>42</v>
      </c>
      <c r="G1194" s="31" t="s">
        <v>30</v>
      </c>
      <c r="H1194" s="31" t="s">
        <v>2536</v>
      </c>
      <c r="I1194" s="31" t="s">
        <v>2537</v>
      </c>
      <c r="J1194" s="31">
        <v>21133972</v>
      </c>
      <c r="K1194" s="28"/>
      <c r="L1194" s="28"/>
      <c r="M1194" s="31" t="s">
        <v>1256</v>
      </c>
      <c r="N1194" s="31" t="s">
        <v>66</v>
      </c>
      <c r="O1194" s="31" t="s">
        <v>1</v>
      </c>
      <c r="P1194" s="31" t="s">
        <v>28</v>
      </c>
      <c r="Q1194" s="3">
        <v>2211.2199999999998</v>
      </c>
      <c r="R1194" s="3">
        <v>321398.26</v>
      </c>
      <c r="S1194" s="3">
        <v>-58660938.619999997</v>
      </c>
    </row>
    <row r="1195" spans="1:19" ht="10.95" customHeight="1" x14ac:dyDescent="0.3">
      <c r="A1195" s="30">
        <v>45182</v>
      </c>
      <c r="B1195" s="98"/>
      <c r="C1195" s="99"/>
      <c r="D1195" s="36">
        <v>45170</v>
      </c>
      <c r="E1195" s="28"/>
      <c r="F1195" s="31">
        <v>42</v>
      </c>
      <c r="G1195" s="31" t="s">
        <v>30</v>
      </c>
      <c r="H1195" s="31" t="s">
        <v>2530</v>
      </c>
      <c r="I1195" s="31" t="s">
        <v>2531</v>
      </c>
      <c r="J1195" s="31">
        <v>21133998</v>
      </c>
      <c r="K1195" s="28"/>
      <c r="L1195" s="28"/>
      <c r="M1195" s="31" t="s">
        <v>75</v>
      </c>
      <c r="N1195" s="31" t="s">
        <v>66</v>
      </c>
      <c r="O1195" s="31" t="s">
        <v>1</v>
      </c>
      <c r="P1195" s="31" t="s">
        <v>28</v>
      </c>
      <c r="Q1195" s="3">
        <v>5816.32</v>
      </c>
      <c r="R1195" s="3">
        <v>845395.35</v>
      </c>
      <c r="S1195" s="3">
        <v>-57815543.270000003</v>
      </c>
    </row>
    <row r="1196" spans="1:19" ht="10.95" customHeight="1" x14ac:dyDescent="0.3">
      <c r="A1196" s="30">
        <v>45182</v>
      </c>
      <c r="B1196" s="98"/>
      <c r="C1196" s="99"/>
      <c r="D1196" s="36">
        <v>45170</v>
      </c>
      <c r="E1196" s="28"/>
      <c r="F1196" s="31">
        <v>42</v>
      </c>
      <c r="G1196" s="31" t="s">
        <v>30</v>
      </c>
      <c r="H1196" s="31" t="s">
        <v>2532</v>
      </c>
      <c r="I1196" s="31" t="s">
        <v>2533</v>
      </c>
      <c r="J1196" s="31">
        <v>21133989</v>
      </c>
      <c r="K1196" s="28"/>
      <c r="L1196" s="28"/>
      <c r="M1196" s="31" t="s">
        <v>75</v>
      </c>
      <c r="N1196" s="31" t="s">
        <v>66</v>
      </c>
      <c r="O1196" s="31" t="s">
        <v>1</v>
      </c>
      <c r="P1196" s="31" t="s">
        <v>28</v>
      </c>
      <c r="Q1196" s="3">
        <v>3579.56</v>
      </c>
      <c r="R1196" s="3">
        <v>520284.88</v>
      </c>
      <c r="S1196" s="3">
        <v>-57295258.390000001</v>
      </c>
    </row>
    <row r="1197" spans="1:19" ht="10.95" customHeight="1" x14ac:dyDescent="0.3">
      <c r="A1197" s="30">
        <v>45182</v>
      </c>
      <c r="B1197" s="98"/>
      <c r="C1197" s="99"/>
      <c r="D1197" s="36">
        <v>45170</v>
      </c>
      <c r="E1197" s="28"/>
      <c r="F1197" s="31">
        <v>42</v>
      </c>
      <c r="G1197" s="31" t="s">
        <v>32</v>
      </c>
      <c r="H1197" s="31" t="s">
        <v>2534</v>
      </c>
      <c r="I1197" s="31" t="s">
        <v>2535</v>
      </c>
      <c r="J1197" s="31">
        <v>21134136</v>
      </c>
      <c r="K1197" s="28"/>
      <c r="L1197" s="28"/>
      <c r="M1197" s="31" t="s">
        <v>75</v>
      </c>
      <c r="N1197" s="31" t="s">
        <v>66</v>
      </c>
      <c r="O1197" s="31" t="s">
        <v>1</v>
      </c>
      <c r="P1197" s="31" t="s">
        <v>31</v>
      </c>
      <c r="Q1197" s="3">
        <v>-5186.32</v>
      </c>
      <c r="R1197" s="3">
        <v>-753825.58</v>
      </c>
      <c r="S1197" s="3">
        <v>-58049083.969999999</v>
      </c>
    </row>
    <row r="1198" spans="1:19" ht="10.95" customHeight="1" x14ac:dyDescent="0.3">
      <c r="A1198" s="30">
        <v>45183</v>
      </c>
      <c r="B1198" s="98"/>
      <c r="C1198" s="99"/>
      <c r="D1198" s="36">
        <v>45170</v>
      </c>
      <c r="E1198" s="28"/>
      <c r="F1198" s="31">
        <v>42</v>
      </c>
      <c r="G1198" s="31" t="s">
        <v>30</v>
      </c>
      <c r="H1198" s="31" t="s">
        <v>2538</v>
      </c>
      <c r="I1198" s="31" t="s">
        <v>2549</v>
      </c>
      <c r="J1198" s="31">
        <v>21133958</v>
      </c>
      <c r="K1198" s="28"/>
      <c r="L1198" s="28"/>
      <c r="M1198" s="31" t="s">
        <v>388</v>
      </c>
      <c r="N1198" s="31" t="s">
        <v>66</v>
      </c>
      <c r="O1198" s="31" t="s">
        <v>1</v>
      </c>
      <c r="P1198" s="31" t="s">
        <v>28</v>
      </c>
      <c r="Q1198" s="31">
        <v>849.93</v>
      </c>
      <c r="R1198" s="3">
        <v>123896.5</v>
      </c>
      <c r="S1198" s="3">
        <v>-57925187.469999999</v>
      </c>
    </row>
    <row r="1199" spans="1:19" ht="10.95" customHeight="1" x14ac:dyDescent="0.3">
      <c r="A1199" s="30">
        <v>45183</v>
      </c>
      <c r="B1199" s="98"/>
      <c r="C1199" s="99"/>
      <c r="D1199" s="36">
        <v>45170</v>
      </c>
      <c r="E1199" s="28"/>
      <c r="F1199" s="31">
        <v>42</v>
      </c>
      <c r="G1199" s="31" t="s">
        <v>30</v>
      </c>
      <c r="H1199" s="31" t="s">
        <v>2538</v>
      </c>
      <c r="I1199" s="31" t="s">
        <v>2548</v>
      </c>
      <c r="J1199" s="31">
        <v>21133974</v>
      </c>
      <c r="K1199" s="28"/>
      <c r="L1199" s="28"/>
      <c r="M1199" s="31" t="s">
        <v>1496</v>
      </c>
      <c r="N1199" s="31" t="s">
        <v>66</v>
      </c>
      <c r="O1199" s="31" t="s">
        <v>1</v>
      </c>
      <c r="P1199" s="31" t="s">
        <v>28</v>
      </c>
      <c r="Q1199" s="3">
        <v>2238.2399999999998</v>
      </c>
      <c r="R1199" s="3">
        <v>326274.05</v>
      </c>
      <c r="S1199" s="3">
        <v>-57598913.420000002</v>
      </c>
    </row>
    <row r="1200" spans="1:19" ht="10.95" customHeight="1" x14ac:dyDescent="0.3">
      <c r="A1200" s="30">
        <v>45183</v>
      </c>
      <c r="B1200" s="98"/>
      <c r="C1200" s="99"/>
      <c r="D1200" s="36">
        <v>45170</v>
      </c>
      <c r="E1200" s="28"/>
      <c r="F1200" s="31">
        <v>42</v>
      </c>
      <c r="G1200" s="31" t="s">
        <v>30</v>
      </c>
      <c r="H1200" s="31" t="s">
        <v>2538</v>
      </c>
      <c r="I1200" s="31" t="s">
        <v>2547</v>
      </c>
      <c r="J1200" s="31">
        <v>21133984</v>
      </c>
      <c r="K1200" s="28"/>
      <c r="L1200" s="28"/>
      <c r="M1200" s="31" t="s">
        <v>56</v>
      </c>
      <c r="N1200" s="31" t="s">
        <v>66</v>
      </c>
      <c r="O1200" s="31" t="s">
        <v>1</v>
      </c>
      <c r="P1200" s="31" t="s">
        <v>28</v>
      </c>
      <c r="Q1200" s="3">
        <v>3322.12</v>
      </c>
      <c r="R1200" s="3">
        <v>484274.05</v>
      </c>
      <c r="S1200" s="3">
        <v>-57114639.369999997</v>
      </c>
    </row>
    <row r="1201" spans="1:19" ht="10.95" customHeight="1" x14ac:dyDescent="0.3">
      <c r="A1201" s="30">
        <v>45183</v>
      </c>
      <c r="B1201" s="98"/>
      <c r="C1201" s="99"/>
      <c r="D1201" s="36">
        <v>45170</v>
      </c>
      <c r="E1201" s="28"/>
      <c r="F1201" s="31">
        <v>42</v>
      </c>
      <c r="G1201" s="31" t="s">
        <v>30</v>
      </c>
      <c r="H1201" s="31" t="s">
        <v>2538</v>
      </c>
      <c r="I1201" s="31" t="s">
        <v>2546</v>
      </c>
      <c r="J1201" s="31">
        <v>21133995</v>
      </c>
      <c r="K1201" s="28"/>
      <c r="L1201" s="28"/>
      <c r="M1201" s="31" t="s">
        <v>2540</v>
      </c>
      <c r="N1201" s="31" t="s">
        <v>66</v>
      </c>
      <c r="O1201" s="31" t="s">
        <v>1</v>
      </c>
      <c r="P1201" s="31" t="s">
        <v>28</v>
      </c>
      <c r="Q1201" s="3">
        <v>4944.12</v>
      </c>
      <c r="R1201" s="3">
        <v>720717.2</v>
      </c>
      <c r="S1201" s="3">
        <v>-56393922.170000002</v>
      </c>
    </row>
    <row r="1202" spans="1:19" ht="10.95" customHeight="1" x14ac:dyDescent="0.3">
      <c r="A1202" s="30">
        <v>45183</v>
      </c>
      <c r="B1202" s="98"/>
      <c r="C1202" s="99"/>
      <c r="D1202" s="36">
        <v>45170</v>
      </c>
      <c r="E1202" s="28"/>
      <c r="F1202" s="31">
        <v>42</v>
      </c>
      <c r="G1202" s="31" t="s">
        <v>30</v>
      </c>
      <c r="H1202" s="31" t="s">
        <v>2538</v>
      </c>
      <c r="I1202" s="31" t="s">
        <v>2539</v>
      </c>
      <c r="J1202" s="31">
        <v>21134011</v>
      </c>
      <c r="K1202" s="28"/>
      <c r="L1202" s="28"/>
      <c r="M1202" s="31" t="s">
        <v>2540</v>
      </c>
      <c r="N1202" s="31" t="s">
        <v>66</v>
      </c>
      <c r="O1202" s="31" t="s">
        <v>1</v>
      </c>
      <c r="P1202" s="31" t="s">
        <v>28</v>
      </c>
      <c r="Q1202" s="3">
        <v>15666.76</v>
      </c>
      <c r="R1202" s="3">
        <v>2283784.2599999998</v>
      </c>
      <c r="S1202" s="3">
        <v>-54110137.909999996</v>
      </c>
    </row>
    <row r="1203" spans="1:19" ht="10.95" customHeight="1" x14ac:dyDescent="0.3">
      <c r="A1203" s="30">
        <v>45183</v>
      </c>
      <c r="B1203" s="98"/>
      <c r="C1203" s="99"/>
      <c r="D1203" s="36">
        <v>45170</v>
      </c>
      <c r="E1203" s="28"/>
      <c r="F1203" s="31">
        <v>42</v>
      </c>
      <c r="G1203" s="31" t="s">
        <v>30</v>
      </c>
      <c r="H1203" s="31" t="s">
        <v>2551</v>
      </c>
      <c r="I1203" s="31" t="s">
        <v>2552</v>
      </c>
      <c r="J1203" s="31">
        <v>21134035</v>
      </c>
      <c r="K1203" s="28"/>
      <c r="L1203" s="28"/>
      <c r="M1203" s="31" t="s">
        <v>632</v>
      </c>
      <c r="N1203" s="31" t="s">
        <v>65</v>
      </c>
      <c r="O1203" s="31" t="s">
        <v>1</v>
      </c>
      <c r="P1203" s="31" t="s">
        <v>28</v>
      </c>
      <c r="Q1203" s="3">
        <v>106808.52</v>
      </c>
      <c r="R1203" s="3">
        <v>15569755.1</v>
      </c>
      <c r="S1203" s="3">
        <v>-38540382.810000002</v>
      </c>
    </row>
    <row r="1204" spans="1:19" ht="10.95" customHeight="1" x14ac:dyDescent="0.3">
      <c r="A1204" s="30">
        <v>45183</v>
      </c>
      <c r="B1204" s="98"/>
      <c r="C1204" s="99"/>
      <c r="D1204" s="36">
        <v>45170</v>
      </c>
      <c r="E1204" s="28"/>
      <c r="F1204" s="31">
        <v>42</v>
      </c>
      <c r="G1204" s="31" t="s">
        <v>30</v>
      </c>
      <c r="H1204" s="31" t="s">
        <v>2541</v>
      </c>
      <c r="I1204" s="31" t="s">
        <v>2543</v>
      </c>
      <c r="J1204" s="31">
        <v>21134080</v>
      </c>
      <c r="K1204" s="28"/>
      <c r="L1204" s="28"/>
      <c r="M1204" s="31" t="s">
        <v>69</v>
      </c>
      <c r="N1204" s="31" t="s">
        <v>68</v>
      </c>
      <c r="O1204" s="31" t="s">
        <v>1</v>
      </c>
      <c r="P1204" s="31" t="s">
        <v>28</v>
      </c>
      <c r="Q1204" s="3">
        <v>2634.13</v>
      </c>
      <c r="R1204" s="3">
        <v>383983.97</v>
      </c>
      <c r="S1204" s="3">
        <v>-38156398.840000004</v>
      </c>
    </row>
    <row r="1205" spans="1:19" ht="10.95" customHeight="1" x14ac:dyDescent="0.3">
      <c r="A1205" s="30">
        <v>45183</v>
      </c>
      <c r="B1205" s="98"/>
      <c r="C1205" s="99"/>
      <c r="D1205" s="36">
        <v>45170</v>
      </c>
      <c r="E1205" s="28"/>
      <c r="F1205" s="31">
        <v>42</v>
      </c>
      <c r="G1205" s="31" t="s">
        <v>30</v>
      </c>
      <c r="H1205" s="31" t="s">
        <v>2534</v>
      </c>
      <c r="I1205" s="31" t="s">
        <v>2544</v>
      </c>
      <c r="J1205" s="31">
        <v>21133954</v>
      </c>
      <c r="K1205" s="28"/>
      <c r="L1205" s="28"/>
      <c r="M1205" s="31" t="s">
        <v>2545</v>
      </c>
      <c r="N1205" s="31" t="s">
        <v>66</v>
      </c>
      <c r="O1205" s="31" t="s">
        <v>1</v>
      </c>
      <c r="P1205" s="31" t="s">
        <v>28</v>
      </c>
      <c r="Q1205" s="31">
        <v>542.47</v>
      </c>
      <c r="R1205" s="3">
        <v>79077.259999999995</v>
      </c>
      <c r="S1205" s="3">
        <v>-38077321.579999998</v>
      </c>
    </row>
    <row r="1206" spans="1:19" ht="10.95" customHeight="1" x14ac:dyDescent="0.3">
      <c r="A1206" s="30">
        <v>45183</v>
      </c>
      <c r="B1206" s="98"/>
      <c r="C1206" s="99"/>
      <c r="D1206" s="36">
        <v>45170</v>
      </c>
      <c r="E1206" s="28"/>
      <c r="F1206" s="31">
        <v>42</v>
      </c>
      <c r="G1206" s="31" t="s">
        <v>30</v>
      </c>
      <c r="H1206" s="31" t="s">
        <v>2534</v>
      </c>
      <c r="I1206" s="31" t="s">
        <v>2550</v>
      </c>
      <c r="J1206" s="31">
        <v>21133968</v>
      </c>
      <c r="K1206" s="28"/>
      <c r="L1206" s="28"/>
      <c r="M1206" s="31" t="s">
        <v>70</v>
      </c>
      <c r="N1206" s="31" t="s">
        <v>66</v>
      </c>
      <c r="O1206" s="31" t="s">
        <v>1</v>
      </c>
      <c r="P1206" s="31" t="s">
        <v>28</v>
      </c>
      <c r="Q1206" s="3">
        <v>1476.91</v>
      </c>
      <c r="R1206" s="3">
        <v>1476.91</v>
      </c>
      <c r="S1206" s="3">
        <v>-38075844.670000002</v>
      </c>
    </row>
    <row r="1207" spans="1:19" ht="10.95" customHeight="1" x14ac:dyDescent="0.3">
      <c r="A1207" s="30">
        <v>45183</v>
      </c>
      <c r="B1207" s="98"/>
      <c r="C1207" s="99"/>
      <c r="D1207" s="36">
        <v>45170</v>
      </c>
      <c r="E1207" s="28"/>
      <c r="F1207" s="31">
        <v>42</v>
      </c>
      <c r="G1207" s="31" t="s">
        <v>30</v>
      </c>
      <c r="H1207" s="31" t="s">
        <v>2555</v>
      </c>
      <c r="I1207" s="31" t="s">
        <v>2556</v>
      </c>
      <c r="J1207" s="31">
        <v>21134010</v>
      </c>
      <c r="K1207" s="28"/>
      <c r="L1207" s="28"/>
      <c r="M1207" s="31" t="s">
        <v>67</v>
      </c>
      <c r="N1207" s="31" t="s">
        <v>66</v>
      </c>
      <c r="O1207" s="31" t="s">
        <v>1</v>
      </c>
      <c r="P1207" s="31" t="s">
        <v>28</v>
      </c>
      <c r="Q1207" s="3">
        <v>11960.91</v>
      </c>
      <c r="R1207" s="3">
        <v>1743572.89</v>
      </c>
      <c r="S1207" s="3">
        <v>-36332271.780000001</v>
      </c>
    </row>
    <row r="1208" spans="1:19" ht="10.95" customHeight="1" x14ac:dyDescent="0.3">
      <c r="A1208" s="30">
        <v>45183</v>
      </c>
      <c r="B1208" s="98"/>
      <c r="C1208" s="99"/>
      <c r="D1208" s="36">
        <v>45170</v>
      </c>
      <c r="E1208" s="28"/>
      <c r="F1208" s="31">
        <v>42</v>
      </c>
      <c r="G1208" s="31" t="s">
        <v>30</v>
      </c>
      <c r="H1208" s="31" t="s">
        <v>2553</v>
      </c>
      <c r="I1208" s="31" t="s">
        <v>2554</v>
      </c>
      <c r="J1208" s="31">
        <v>21134078</v>
      </c>
      <c r="K1208" s="28"/>
      <c r="L1208" s="28"/>
      <c r="M1208" s="31" t="s">
        <v>8</v>
      </c>
      <c r="N1208" s="31" t="s">
        <v>68</v>
      </c>
      <c r="O1208" s="31" t="s">
        <v>1</v>
      </c>
      <c r="P1208" s="31" t="s">
        <v>28</v>
      </c>
      <c r="Q1208" s="3">
        <v>2234.3000000000002</v>
      </c>
      <c r="R1208" s="3">
        <v>325699.71000000002</v>
      </c>
      <c r="S1208" s="3">
        <v>-36006572.07</v>
      </c>
    </row>
    <row r="1209" spans="1:19" ht="10.95" customHeight="1" x14ac:dyDescent="0.3">
      <c r="A1209" s="30">
        <v>45183</v>
      </c>
      <c r="B1209" s="98"/>
      <c r="C1209" s="99"/>
      <c r="D1209" s="36">
        <v>45170</v>
      </c>
      <c r="E1209" s="28"/>
      <c r="F1209" s="31">
        <v>42</v>
      </c>
      <c r="G1209" s="31" t="s">
        <v>30</v>
      </c>
      <c r="H1209" s="31" t="s">
        <v>2541</v>
      </c>
      <c r="I1209" s="31" t="s">
        <v>2542</v>
      </c>
      <c r="J1209" s="31">
        <v>21134000</v>
      </c>
      <c r="K1209" s="28"/>
      <c r="L1209" s="28"/>
      <c r="M1209" s="31" t="s">
        <v>703</v>
      </c>
      <c r="N1209" s="31" t="s">
        <v>66</v>
      </c>
      <c r="O1209" s="31" t="s">
        <v>1</v>
      </c>
      <c r="P1209" s="31" t="s">
        <v>28</v>
      </c>
      <c r="Q1209" s="3">
        <v>7187.14</v>
      </c>
      <c r="R1209" s="3">
        <v>1047688.05</v>
      </c>
      <c r="S1209" s="3">
        <v>-34958884.020000003</v>
      </c>
    </row>
    <row r="1210" spans="1:19" ht="10.95" customHeight="1" x14ac:dyDescent="0.3">
      <c r="A1210" s="30">
        <v>45184</v>
      </c>
      <c r="B1210" s="100">
        <v>45184</v>
      </c>
      <c r="C1210" s="101"/>
      <c r="D1210" s="36">
        <v>45170</v>
      </c>
      <c r="E1210" s="28"/>
      <c r="F1210" s="31" t="s">
        <v>117</v>
      </c>
      <c r="G1210" s="31" t="s">
        <v>116</v>
      </c>
      <c r="H1210" s="31" t="s">
        <v>2790</v>
      </c>
      <c r="I1210" s="31" t="s">
        <v>2791</v>
      </c>
      <c r="J1210" s="31">
        <v>21323127</v>
      </c>
      <c r="K1210" s="28"/>
      <c r="L1210" s="28"/>
      <c r="M1210" s="28"/>
      <c r="N1210" s="31" t="s">
        <v>64</v>
      </c>
      <c r="O1210" s="31" t="s">
        <v>159</v>
      </c>
      <c r="P1210" s="31" t="s">
        <v>28</v>
      </c>
      <c r="Q1210" s="3">
        <v>34587631.200000003</v>
      </c>
      <c r="R1210" s="3">
        <v>34587631.200000003</v>
      </c>
      <c r="S1210" s="3">
        <v>-371252.82</v>
      </c>
    </row>
    <row r="1211" spans="1:19" ht="10.95" customHeight="1" x14ac:dyDescent="0.3">
      <c r="A1211" s="30">
        <v>45184</v>
      </c>
      <c r="B1211" s="98"/>
      <c r="C1211" s="99"/>
      <c r="D1211" s="36">
        <v>45170</v>
      </c>
      <c r="E1211" s="28"/>
      <c r="F1211" s="31">
        <v>42</v>
      </c>
      <c r="G1211" s="31" t="s">
        <v>32</v>
      </c>
      <c r="H1211" s="31" t="s">
        <v>2561</v>
      </c>
      <c r="I1211" s="31" t="s">
        <v>2562</v>
      </c>
      <c r="J1211" s="31">
        <v>21134137</v>
      </c>
      <c r="K1211" s="28"/>
      <c r="L1211" s="28"/>
      <c r="M1211" s="28"/>
      <c r="N1211" s="31" t="s">
        <v>66</v>
      </c>
      <c r="O1211" s="31" t="s">
        <v>1</v>
      </c>
      <c r="P1211" s="31" t="s">
        <v>31</v>
      </c>
      <c r="Q1211" s="3">
        <v>-11187.22</v>
      </c>
      <c r="R1211" s="3">
        <v>-1633170.8</v>
      </c>
      <c r="S1211" s="3">
        <v>-2004423.62</v>
      </c>
    </row>
    <row r="1212" spans="1:19" ht="10.95" customHeight="1" x14ac:dyDescent="0.3">
      <c r="A1212" s="30">
        <v>45184</v>
      </c>
      <c r="B1212" s="98"/>
      <c r="C1212" s="99"/>
      <c r="D1212" s="36">
        <v>45170</v>
      </c>
      <c r="E1212" s="28"/>
      <c r="F1212" s="31">
        <v>42</v>
      </c>
      <c r="G1212" s="31" t="s">
        <v>32</v>
      </c>
      <c r="H1212" s="31" t="s">
        <v>2557</v>
      </c>
      <c r="I1212" s="31" t="s">
        <v>2559</v>
      </c>
      <c r="J1212" s="31">
        <v>21134115</v>
      </c>
      <c r="K1212" s="28"/>
      <c r="L1212" s="28"/>
      <c r="M1212" s="31" t="s">
        <v>2560</v>
      </c>
      <c r="N1212" s="31" t="s">
        <v>64</v>
      </c>
      <c r="O1212" s="31" t="s">
        <v>159</v>
      </c>
      <c r="P1212" s="31" t="s">
        <v>31</v>
      </c>
      <c r="Q1212" s="3">
        <v>-34587631.200000003</v>
      </c>
      <c r="R1212" s="3">
        <v>-34587631.200000003</v>
      </c>
      <c r="S1212" s="3">
        <v>-36592054.82</v>
      </c>
    </row>
    <row r="1213" spans="1:19" ht="10.95" customHeight="1" x14ac:dyDescent="0.3">
      <c r="A1213" s="30">
        <v>45184</v>
      </c>
      <c r="B1213" s="98"/>
      <c r="C1213" s="99"/>
      <c r="D1213" s="36">
        <v>45170</v>
      </c>
      <c r="E1213" s="28"/>
      <c r="F1213" s="31">
        <v>42</v>
      </c>
      <c r="G1213" s="31" t="s">
        <v>32</v>
      </c>
      <c r="H1213" s="31" t="s">
        <v>2557</v>
      </c>
      <c r="I1213" s="31" t="s">
        <v>2558</v>
      </c>
      <c r="J1213" s="31">
        <v>21134117</v>
      </c>
      <c r="K1213" s="28"/>
      <c r="L1213" s="28"/>
      <c r="M1213" s="31" t="s">
        <v>135</v>
      </c>
      <c r="N1213" s="31" t="s">
        <v>66</v>
      </c>
      <c r="O1213" s="31" t="s">
        <v>1</v>
      </c>
      <c r="P1213" s="31" t="s">
        <v>31</v>
      </c>
      <c r="Q1213" s="31">
        <v>-399.06</v>
      </c>
      <c r="R1213" s="3">
        <v>-58256.93</v>
      </c>
      <c r="S1213" s="3">
        <v>-36650311.75</v>
      </c>
    </row>
    <row r="1214" spans="1:19" ht="10.95" customHeight="1" x14ac:dyDescent="0.3">
      <c r="A1214" s="30">
        <v>45188</v>
      </c>
      <c r="B1214" s="98"/>
      <c r="C1214" s="99"/>
      <c r="D1214" s="36">
        <v>45170</v>
      </c>
      <c r="E1214" s="28"/>
      <c r="F1214" s="31">
        <v>42</v>
      </c>
      <c r="G1214" s="31" t="s">
        <v>30</v>
      </c>
      <c r="H1214" s="31" t="s">
        <v>2566</v>
      </c>
      <c r="I1214" s="31" t="s">
        <v>2571</v>
      </c>
      <c r="J1214" s="31">
        <v>21133980</v>
      </c>
      <c r="K1214" s="28"/>
      <c r="L1214" s="28"/>
      <c r="M1214" s="31" t="s">
        <v>71</v>
      </c>
      <c r="N1214" s="31" t="s">
        <v>66</v>
      </c>
      <c r="O1214" s="31" t="s">
        <v>1</v>
      </c>
      <c r="P1214" s="31" t="s">
        <v>28</v>
      </c>
      <c r="Q1214" s="3">
        <v>2841.41</v>
      </c>
      <c r="R1214" s="3">
        <v>414804.38</v>
      </c>
      <c r="S1214" s="3">
        <v>-36235507.369999997</v>
      </c>
    </row>
    <row r="1215" spans="1:19" ht="10.95" customHeight="1" x14ac:dyDescent="0.3">
      <c r="A1215" s="30">
        <v>45188</v>
      </c>
      <c r="B1215" s="98"/>
      <c r="C1215" s="99"/>
      <c r="D1215" s="36">
        <v>45170</v>
      </c>
      <c r="E1215" s="28"/>
      <c r="F1215" s="31">
        <v>42</v>
      </c>
      <c r="G1215" s="31" t="s">
        <v>30</v>
      </c>
      <c r="H1215" s="31" t="s">
        <v>2566</v>
      </c>
      <c r="I1215" s="31" t="s">
        <v>2567</v>
      </c>
      <c r="J1215" s="31">
        <v>21133988</v>
      </c>
      <c r="K1215" s="28"/>
      <c r="L1215" s="28"/>
      <c r="M1215" s="31" t="s">
        <v>1627</v>
      </c>
      <c r="N1215" s="31" t="s">
        <v>66</v>
      </c>
      <c r="O1215" s="31" t="s">
        <v>1</v>
      </c>
      <c r="P1215" s="31" t="s">
        <v>28</v>
      </c>
      <c r="Q1215" s="3">
        <v>3460.68</v>
      </c>
      <c r="R1215" s="3">
        <v>505208.76</v>
      </c>
      <c r="S1215" s="3">
        <v>-35730298.609999999</v>
      </c>
    </row>
    <row r="1216" spans="1:19" ht="10.95" customHeight="1" x14ac:dyDescent="0.3">
      <c r="A1216" s="30">
        <v>45188</v>
      </c>
      <c r="B1216" s="98"/>
      <c r="C1216" s="99"/>
      <c r="D1216" s="36">
        <v>45170</v>
      </c>
      <c r="E1216" s="28"/>
      <c r="F1216" s="31">
        <v>42</v>
      </c>
      <c r="G1216" s="31" t="s">
        <v>30</v>
      </c>
      <c r="H1216" s="31" t="s">
        <v>2568</v>
      </c>
      <c r="I1216" s="31" t="s">
        <v>2569</v>
      </c>
      <c r="J1216" s="31">
        <v>21134032</v>
      </c>
      <c r="K1216" s="28"/>
      <c r="L1216" s="28"/>
      <c r="M1216" s="31" t="s">
        <v>2570</v>
      </c>
      <c r="N1216" s="31" t="s">
        <v>65</v>
      </c>
      <c r="O1216" s="31" t="s">
        <v>1</v>
      </c>
      <c r="P1216" s="31" t="s">
        <v>28</v>
      </c>
      <c r="Q1216" s="31">
        <v>287</v>
      </c>
      <c r="R1216" s="3">
        <v>41897.81</v>
      </c>
      <c r="S1216" s="3">
        <v>-35688400.799999997</v>
      </c>
    </row>
    <row r="1217" spans="1:19" ht="10.95" customHeight="1" x14ac:dyDescent="0.3">
      <c r="A1217" s="30">
        <v>45188</v>
      </c>
      <c r="B1217" s="98"/>
      <c r="C1217" s="99"/>
      <c r="D1217" s="36">
        <v>45170</v>
      </c>
      <c r="E1217" s="28"/>
      <c r="F1217" s="31">
        <v>42</v>
      </c>
      <c r="G1217" s="31" t="s">
        <v>30</v>
      </c>
      <c r="H1217" s="31" t="s">
        <v>2563</v>
      </c>
      <c r="I1217" s="31" t="s">
        <v>2565</v>
      </c>
      <c r="J1217" s="31">
        <v>21134012</v>
      </c>
      <c r="K1217" s="28"/>
      <c r="L1217" s="28"/>
      <c r="M1217" s="31" t="s">
        <v>6</v>
      </c>
      <c r="N1217" s="31" t="s">
        <v>66</v>
      </c>
      <c r="O1217" s="31" t="s">
        <v>1</v>
      </c>
      <c r="P1217" s="31" t="s">
        <v>28</v>
      </c>
      <c r="Q1217" s="3">
        <v>17680.060000000001</v>
      </c>
      <c r="R1217" s="3">
        <v>2581030.66</v>
      </c>
      <c r="S1217" s="3">
        <v>-33107370.140000001</v>
      </c>
    </row>
    <row r="1218" spans="1:19" ht="10.95" customHeight="1" x14ac:dyDescent="0.3">
      <c r="A1218" s="30">
        <v>45188</v>
      </c>
      <c r="B1218" s="98"/>
      <c r="C1218" s="99"/>
      <c r="D1218" s="36">
        <v>45170</v>
      </c>
      <c r="E1218" s="28"/>
      <c r="F1218" s="31">
        <v>42</v>
      </c>
      <c r="G1218" s="31" t="s">
        <v>30</v>
      </c>
      <c r="H1218" s="31" t="s">
        <v>2563</v>
      </c>
      <c r="I1218" s="31" t="s">
        <v>2572</v>
      </c>
      <c r="J1218" s="31">
        <v>21134085</v>
      </c>
      <c r="K1218" s="28"/>
      <c r="L1218" s="28"/>
      <c r="M1218" s="31" t="s">
        <v>67</v>
      </c>
      <c r="N1218" s="31" t="s">
        <v>68</v>
      </c>
      <c r="O1218" s="31" t="s">
        <v>1</v>
      </c>
      <c r="P1218" s="31" t="s">
        <v>28</v>
      </c>
      <c r="Q1218" s="3">
        <v>10781.16</v>
      </c>
      <c r="R1218" s="3">
        <v>1573891.97</v>
      </c>
      <c r="S1218" s="3">
        <v>-31533478.170000002</v>
      </c>
    </row>
    <row r="1219" spans="1:19" ht="10.95" customHeight="1" x14ac:dyDescent="0.3">
      <c r="A1219" s="30">
        <v>45188</v>
      </c>
      <c r="B1219" s="98"/>
      <c r="C1219" s="99"/>
      <c r="D1219" s="36">
        <v>45170</v>
      </c>
      <c r="E1219" s="28"/>
      <c r="F1219" s="31">
        <v>42</v>
      </c>
      <c r="G1219" s="31" t="s">
        <v>30</v>
      </c>
      <c r="H1219" s="31" t="s">
        <v>2563</v>
      </c>
      <c r="I1219" s="31" t="s">
        <v>2564</v>
      </c>
      <c r="J1219" s="31">
        <v>21133983</v>
      </c>
      <c r="K1219" s="28"/>
      <c r="L1219" s="28"/>
      <c r="M1219" s="31" t="s">
        <v>67</v>
      </c>
      <c r="N1219" s="31" t="s">
        <v>66</v>
      </c>
      <c r="O1219" s="31" t="s">
        <v>1</v>
      </c>
      <c r="P1219" s="31" t="s">
        <v>28</v>
      </c>
      <c r="Q1219" s="3">
        <v>3092.77</v>
      </c>
      <c r="R1219" s="3">
        <v>451499.27</v>
      </c>
      <c r="S1219" s="3">
        <v>-31081978.899999999</v>
      </c>
    </row>
    <row r="1220" spans="1:19" ht="10.95" customHeight="1" x14ac:dyDescent="0.3">
      <c r="A1220" s="30">
        <v>45189</v>
      </c>
      <c r="B1220" s="98"/>
      <c r="C1220" s="99"/>
      <c r="D1220" s="36">
        <v>45170</v>
      </c>
      <c r="E1220" s="28"/>
      <c r="F1220" s="31">
        <v>42</v>
      </c>
      <c r="G1220" s="31" t="s">
        <v>30</v>
      </c>
      <c r="H1220" s="31" t="s">
        <v>2583</v>
      </c>
      <c r="I1220" s="31" t="s">
        <v>2585</v>
      </c>
      <c r="J1220" s="31">
        <v>21133994</v>
      </c>
      <c r="K1220" s="28"/>
      <c r="L1220" s="28"/>
      <c r="M1220" s="31" t="s">
        <v>67</v>
      </c>
      <c r="N1220" s="31" t="s">
        <v>66</v>
      </c>
      <c r="O1220" s="31" t="s">
        <v>1</v>
      </c>
      <c r="P1220" s="31" t="s">
        <v>28</v>
      </c>
      <c r="Q1220" s="3">
        <v>4769.3599999999997</v>
      </c>
      <c r="R1220" s="3">
        <v>697274.85</v>
      </c>
      <c r="S1220" s="3">
        <v>-30384704.050000001</v>
      </c>
    </row>
    <row r="1221" spans="1:19" ht="10.95" customHeight="1" x14ac:dyDescent="0.3">
      <c r="A1221" s="30">
        <v>45189</v>
      </c>
      <c r="B1221" s="98"/>
      <c r="C1221" s="99"/>
      <c r="D1221" s="36">
        <v>45170</v>
      </c>
      <c r="E1221" s="28"/>
      <c r="F1221" s="31">
        <v>42</v>
      </c>
      <c r="G1221" s="31" t="s">
        <v>30</v>
      </c>
      <c r="H1221" s="31" t="s">
        <v>2583</v>
      </c>
      <c r="I1221" s="31" t="s">
        <v>2586</v>
      </c>
      <c r="J1221" s="31">
        <v>21134008</v>
      </c>
      <c r="K1221" s="28"/>
      <c r="L1221" s="28"/>
      <c r="M1221" s="31" t="s">
        <v>12</v>
      </c>
      <c r="N1221" s="31" t="s">
        <v>66</v>
      </c>
      <c r="O1221" s="31" t="s">
        <v>1</v>
      </c>
      <c r="P1221" s="31" t="s">
        <v>28</v>
      </c>
      <c r="Q1221" s="3">
        <v>10802.9</v>
      </c>
      <c r="R1221" s="3">
        <v>1579371.35</v>
      </c>
      <c r="S1221" s="3">
        <v>-28805332.699999999</v>
      </c>
    </row>
    <row r="1222" spans="1:19" ht="10.95" customHeight="1" x14ac:dyDescent="0.3">
      <c r="A1222" s="30">
        <v>45189</v>
      </c>
      <c r="B1222" s="98"/>
      <c r="C1222" s="99"/>
      <c r="D1222" s="36">
        <v>45170</v>
      </c>
      <c r="E1222" s="28"/>
      <c r="F1222" s="31">
        <v>42</v>
      </c>
      <c r="G1222" s="31" t="s">
        <v>30</v>
      </c>
      <c r="H1222" s="31" t="s">
        <v>2573</v>
      </c>
      <c r="I1222" s="31" t="s">
        <v>2574</v>
      </c>
      <c r="J1222" s="31">
        <v>21134022</v>
      </c>
      <c r="K1222" s="28"/>
      <c r="L1222" s="28"/>
      <c r="M1222" s="31" t="s">
        <v>744</v>
      </c>
      <c r="N1222" s="31" t="s">
        <v>66</v>
      </c>
      <c r="O1222" s="31" t="s">
        <v>1</v>
      </c>
      <c r="P1222" s="31" t="s">
        <v>28</v>
      </c>
      <c r="Q1222" s="3">
        <v>45402.080000000002</v>
      </c>
      <c r="R1222" s="3">
        <v>6637730.9900000002</v>
      </c>
      <c r="S1222" s="3">
        <v>-22167601.710000001</v>
      </c>
    </row>
    <row r="1223" spans="1:19" ht="10.95" customHeight="1" x14ac:dyDescent="0.3">
      <c r="A1223" s="30">
        <v>45189</v>
      </c>
      <c r="B1223" s="98"/>
      <c r="C1223" s="99"/>
      <c r="D1223" s="36">
        <v>45170</v>
      </c>
      <c r="E1223" s="28"/>
      <c r="F1223" s="31">
        <v>42</v>
      </c>
      <c r="G1223" s="31" t="s">
        <v>32</v>
      </c>
      <c r="H1223" s="31" t="s">
        <v>2575</v>
      </c>
      <c r="I1223" s="31" t="s">
        <v>2576</v>
      </c>
      <c r="J1223" s="31">
        <v>21134121</v>
      </c>
      <c r="K1223" s="28"/>
      <c r="L1223" s="28"/>
      <c r="M1223" s="31" t="s">
        <v>2519</v>
      </c>
      <c r="N1223" s="31" t="s">
        <v>66</v>
      </c>
      <c r="O1223" s="31" t="s">
        <v>1</v>
      </c>
      <c r="P1223" s="31" t="s">
        <v>31</v>
      </c>
      <c r="Q1223" s="31">
        <v>-660.88</v>
      </c>
      <c r="R1223" s="3">
        <v>-96619.88</v>
      </c>
      <c r="S1223" s="3">
        <v>-22264221.59</v>
      </c>
    </row>
    <row r="1224" spans="1:19" ht="10.95" customHeight="1" x14ac:dyDescent="0.3">
      <c r="A1224" s="30">
        <v>45189</v>
      </c>
      <c r="B1224" s="98"/>
      <c r="C1224" s="99"/>
      <c r="D1224" s="36">
        <v>45170</v>
      </c>
      <c r="E1224" s="28"/>
      <c r="F1224" s="31">
        <v>42</v>
      </c>
      <c r="G1224" s="31" t="s">
        <v>30</v>
      </c>
      <c r="H1224" s="31" t="s">
        <v>2583</v>
      </c>
      <c r="I1224" s="31" t="s">
        <v>2584</v>
      </c>
      <c r="J1224" s="31">
        <v>21133977</v>
      </c>
      <c r="K1224" s="28"/>
      <c r="L1224" s="28"/>
      <c r="M1224" s="31" t="s">
        <v>71</v>
      </c>
      <c r="N1224" s="31" t="s">
        <v>66</v>
      </c>
      <c r="O1224" s="31" t="s">
        <v>1</v>
      </c>
      <c r="P1224" s="31" t="s">
        <v>28</v>
      </c>
      <c r="Q1224" s="3">
        <v>2692.74</v>
      </c>
      <c r="R1224" s="3">
        <v>393675.44</v>
      </c>
      <c r="S1224" s="3">
        <v>-21870546.149999999</v>
      </c>
    </row>
    <row r="1225" spans="1:19" ht="10.95" customHeight="1" x14ac:dyDescent="0.3">
      <c r="A1225" s="30">
        <v>45189</v>
      </c>
      <c r="B1225" s="98"/>
      <c r="C1225" s="99"/>
      <c r="D1225" s="36">
        <v>45170</v>
      </c>
      <c r="E1225" s="28"/>
      <c r="F1225" s="31">
        <v>42</v>
      </c>
      <c r="G1225" s="31" t="s">
        <v>32</v>
      </c>
      <c r="H1225" s="31" t="s">
        <v>2577</v>
      </c>
      <c r="I1225" s="31" t="s">
        <v>2579</v>
      </c>
      <c r="J1225" s="31">
        <v>21134138</v>
      </c>
      <c r="K1225" s="28"/>
      <c r="L1225" s="28"/>
      <c r="M1225" s="28"/>
      <c r="N1225" s="31" t="s">
        <v>66</v>
      </c>
      <c r="O1225" s="31" t="s">
        <v>1</v>
      </c>
      <c r="P1225" s="31" t="s">
        <v>31</v>
      </c>
      <c r="Q1225" s="3">
        <v>-11350.51</v>
      </c>
      <c r="R1225" s="3">
        <v>-1659431.29</v>
      </c>
      <c r="S1225" s="3">
        <v>-23529977.440000001</v>
      </c>
    </row>
    <row r="1226" spans="1:19" ht="10.95" customHeight="1" x14ac:dyDescent="0.3">
      <c r="A1226" s="30">
        <v>45189</v>
      </c>
      <c r="B1226" s="98"/>
      <c r="C1226" s="99"/>
      <c r="D1226" s="36">
        <v>45170</v>
      </c>
      <c r="E1226" s="28"/>
      <c r="F1226" s="31">
        <v>42</v>
      </c>
      <c r="G1226" s="31" t="s">
        <v>30</v>
      </c>
      <c r="H1226" s="31" t="s">
        <v>2580</v>
      </c>
      <c r="I1226" s="31" t="s">
        <v>2581</v>
      </c>
      <c r="J1226" s="31">
        <v>21133956</v>
      </c>
      <c r="K1226" s="28"/>
      <c r="L1226" s="28"/>
      <c r="M1226" s="31" t="s">
        <v>1121</v>
      </c>
      <c r="N1226" s="31" t="s">
        <v>66</v>
      </c>
      <c r="O1226" s="31" t="s">
        <v>1</v>
      </c>
      <c r="P1226" s="31" t="s">
        <v>28</v>
      </c>
      <c r="Q1226" s="31">
        <v>616.24</v>
      </c>
      <c r="R1226" s="3">
        <v>90093.57</v>
      </c>
      <c r="S1226" s="3">
        <v>-23439883.870000001</v>
      </c>
    </row>
    <row r="1227" spans="1:19" ht="10.95" customHeight="1" x14ac:dyDescent="0.3">
      <c r="A1227" s="30">
        <v>45189</v>
      </c>
      <c r="B1227" s="98"/>
      <c r="C1227" s="99"/>
      <c r="D1227" s="36">
        <v>45170</v>
      </c>
      <c r="E1227" s="28"/>
      <c r="F1227" s="31">
        <v>42</v>
      </c>
      <c r="G1227" s="31" t="s">
        <v>30</v>
      </c>
      <c r="H1227" s="31" t="s">
        <v>2580</v>
      </c>
      <c r="I1227" s="31" t="s">
        <v>2582</v>
      </c>
      <c r="J1227" s="31">
        <v>21134013</v>
      </c>
      <c r="K1227" s="28"/>
      <c r="L1227" s="28"/>
      <c r="M1227" s="31" t="s">
        <v>72</v>
      </c>
      <c r="N1227" s="31" t="s">
        <v>66</v>
      </c>
      <c r="O1227" s="31" t="s">
        <v>1</v>
      </c>
      <c r="P1227" s="31" t="s">
        <v>28</v>
      </c>
      <c r="Q1227" s="3">
        <v>18307.37</v>
      </c>
      <c r="R1227" s="3">
        <v>2676516.08</v>
      </c>
      <c r="S1227" s="3">
        <v>-20763367.789999999</v>
      </c>
    </row>
    <row r="1228" spans="1:19" ht="10.95" customHeight="1" x14ac:dyDescent="0.3">
      <c r="A1228" s="30">
        <v>45189</v>
      </c>
      <c r="B1228" s="98"/>
      <c r="C1228" s="99"/>
      <c r="D1228" s="36">
        <v>45170</v>
      </c>
      <c r="E1228" s="28"/>
      <c r="F1228" s="31">
        <v>42</v>
      </c>
      <c r="G1228" s="31" t="s">
        <v>32</v>
      </c>
      <c r="H1228" s="31" t="s">
        <v>2577</v>
      </c>
      <c r="I1228" s="31" t="s">
        <v>2578</v>
      </c>
      <c r="J1228" s="31">
        <v>21134124</v>
      </c>
      <c r="K1228" s="28"/>
      <c r="L1228" s="28"/>
      <c r="M1228" s="31" t="s">
        <v>73</v>
      </c>
      <c r="N1228" s="31" t="s">
        <v>66</v>
      </c>
      <c r="O1228" s="31" t="s">
        <v>1</v>
      </c>
      <c r="P1228" s="31" t="s">
        <v>31</v>
      </c>
      <c r="Q1228" s="3">
        <v>-1051.08</v>
      </c>
      <c r="R1228" s="3">
        <v>-153666.67000000001</v>
      </c>
      <c r="S1228" s="3">
        <v>-20917034.460000001</v>
      </c>
    </row>
    <row r="1229" spans="1:19" ht="10.95" customHeight="1" x14ac:dyDescent="0.3">
      <c r="A1229" s="30">
        <v>45190</v>
      </c>
      <c r="B1229" s="98"/>
      <c r="C1229" s="99"/>
      <c r="D1229" s="36">
        <v>45170</v>
      </c>
      <c r="E1229" s="28"/>
      <c r="F1229" s="31">
        <v>42</v>
      </c>
      <c r="G1229" s="31" t="s">
        <v>30</v>
      </c>
      <c r="H1229" s="31" t="s">
        <v>2587</v>
      </c>
      <c r="I1229" s="31" t="s">
        <v>2611</v>
      </c>
      <c r="J1229" s="31">
        <v>21133964</v>
      </c>
      <c r="K1229" s="28"/>
      <c r="L1229" s="28"/>
      <c r="M1229" s="31" t="s">
        <v>109</v>
      </c>
      <c r="N1229" s="31" t="s">
        <v>66</v>
      </c>
      <c r="O1229" s="31" t="s">
        <v>1</v>
      </c>
      <c r="P1229" s="31" t="s">
        <v>28</v>
      </c>
      <c r="Q1229" s="3">
        <v>1144.31</v>
      </c>
      <c r="R1229" s="3">
        <v>167541.73000000001</v>
      </c>
      <c r="S1229" s="3">
        <v>-20749492.73</v>
      </c>
    </row>
    <row r="1230" spans="1:19" ht="10.95" customHeight="1" x14ac:dyDescent="0.3">
      <c r="A1230" s="30">
        <v>45190</v>
      </c>
      <c r="B1230" s="98"/>
      <c r="C1230" s="99"/>
      <c r="D1230" s="36">
        <v>45170</v>
      </c>
      <c r="E1230" s="28"/>
      <c r="F1230" s="31">
        <v>42</v>
      </c>
      <c r="G1230" s="31" t="s">
        <v>32</v>
      </c>
      <c r="H1230" s="31" t="s">
        <v>2589</v>
      </c>
      <c r="I1230" s="31" t="s">
        <v>2590</v>
      </c>
      <c r="J1230" s="31">
        <v>21134133</v>
      </c>
      <c r="K1230" s="28"/>
      <c r="L1230" s="28"/>
      <c r="M1230" s="31" t="s">
        <v>140</v>
      </c>
      <c r="N1230" s="31" t="s">
        <v>66</v>
      </c>
      <c r="O1230" s="31" t="s">
        <v>1</v>
      </c>
      <c r="P1230" s="31" t="s">
        <v>31</v>
      </c>
      <c r="Q1230" s="3">
        <v>-4405.01</v>
      </c>
      <c r="R1230" s="3">
        <v>-644950.22</v>
      </c>
      <c r="S1230" s="3">
        <v>-21394442.949999999</v>
      </c>
    </row>
    <row r="1231" spans="1:19" ht="10.95" customHeight="1" x14ac:dyDescent="0.3">
      <c r="A1231" s="30">
        <v>45190</v>
      </c>
      <c r="B1231" s="98"/>
      <c r="C1231" s="99"/>
      <c r="D1231" s="36">
        <v>45170</v>
      </c>
      <c r="E1231" s="28"/>
      <c r="F1231" s="31">
        <v>42</v>
      </c>
      <c r="G1231" s="31" t="s">
        <v>30</v>
      </c>
      <c r="H1231" s="31" t="s">
        <v>2587</v>
      </c>
      <c r="I1231" s="31" t="s">
        <v>2591</v>
      </c>
      <c r="J1231" s="31">
        <v>21133969</v>
      </c>
      <c r="K1231" s="28"/>
      <c r="L1231" s="28"/>
      <c r="M1231" s="31" t="s">
        <v>109</v>
      </c>
      <c r="N1231" s="31" t="s">
        <v>66</v>
      </c>
      <c r="O1231" s="31" t="s">
        <v>1</v>
      </c>
      <c r="P1231" s="31" t="s">
        <v>28</v>
      </c>
      <c r="Q1231" s="3">
        <v>1730.5</v>
      </c>
      <c r="R1231" s="3">
        <v>253367.5</v>
      </c>
      <c r="S1231" s="3">
        <v>-21141075.449999999</v>
      </c>
    </row>
    <row r="1232" spans="1:19" ht="10.95" customHeight="1" x14ac:dyDescent="0.3">
      <c r="A1232" s="30">
        <v>45190</v>
      </c>
      <c r="B1232" s="98"/>
      <c r="C1232" s="99"/>
      <c r="D1232" s="36">
        <v>45170</v>
      </c>
      <c r="E1232" s="28"/>
      <c r="F1232" s="31">
        <v>42</v>
      </c>
      <c r="G1232" s="31" t="s">
        <v>30</v>
      </c>
      <c r="H1232" s="31" t="s">
        <v>2587</v>
      </c>
      <c r="I1232" s="31" t="s">
        <v>2592</v>
      </c>
      <c r="J1232" s="31">
        <v>21134001</v>
      </c>
      <c r="K1232" s="28"/>
      <c r="L1232" s="28"/>
      <c r="M1232" s="31" t="s">
        <v>109</v>
      </c>
      <c r="N1232" s="31" t="s">
        <v>66</v>
      </c>
      <c r="O1232" s="31" t="s">
        <v>1</v>
      </c>
      <c r="P1232" s="31" t="s">
        <v>28</v>
      </c>
      <c r="Q1232" s="3">
        <v>7514.41</v>
      </c>
      <c r="R1232" s="3">
        <v>1100206.44</v>
      </c>
      <c r="S1232" s="3">
        <v>-20040869.010000002</v>
      </c>
    </row>
    <row r="1233" spans="1:19" ht="10.95" customHeight="1" x14ac:dyDescent="0.3">
      <c r="A1233" s="30">
        <v>45190</v>
      </c>
      <c r="B1233" s="98"/>
      <c r="C1233" s="99"/>
      <c r="D1233" s="36">
        <v>45170</v>
      </c>
      <c r="E1233" s="28"/>
      <c r="F1233" s="31">
        <v>42</v>
      </c>
      <c r="G1233" s="31" t="s">
        <v>32</v>
      </c>
      <c r="H1233" s="31" t="s">
        <v>2593</v>
      </c>
      <c r="I1233" s="31" t="s">
        <v>2594</v>
      </c>
      <c r="J1233" s="31">
        <v>21134148</v>
      </c>
      <c r="K1233" s="28"/>
      <c r="L1233" s="28"/>
      <c r="M1233" s="31" t="s">
        <v>154</v>
      </c>
      <c r="N1233" s="31" t="s">
        <v>68</v>
      </c>
      <c r="O1233" s="31" t="s">
        <v>1</v>
      </c>
      <c r="P1233" s="31" t="s">
        <v>31</v>
      </c>
      <c r="Q1233" s="3">
        <v>-1173.9000000000001</v>
      </c>
      <c r="R1233" s="3">
        <v>-171874.08</v>
      </c>
      <c r="S1233" s="3">
        <v>-20212743.09</v>
      </c>
    </row>
    <row r="1234" spans="1:19" ht="10.95" customHeight="1" x14ac:dyDescent="0.3">
      <c r="A1234" s="30">
        <v>45190</v>
      </c>
      <c r="B1234" s="98"/>
      <c r="C1234" s="99"/>
      <c r="D1234" s="36">
        <v>45170</v>
      </c>
      <c r="E1234" s="28"/>
      <c r="F1234" s="31">
        <v>42</v>
      </c>
      <c r="G1234" s="31" t="s">
        <v>30</v>
      </c>
      <c r="H1234" s="31" t="s">
        <v>2595</v>
      </c>
      <c r="I1234" s="31" t="s">
        <v>2596</v>
      </c>
      <c r="J1234" s="31">
        <v>21133985</v>
      </c>
      <c r="K1234" s="28"/>
      <c r="L1234" s="28"/>
      <c r="M1234" s="28"/>
      <c r="N1234" s="31" t="s">
        <v>66</v>
      </c>
      <c r="O1234" s="31" t="s">
        <v>1</v>
      </c>
      <c r="P1234" s="31" t="s">
        <v>28</v>
      </c>
      <c r="Q1234" s="3">
        <v>3373.66</v>
      </c>
      <c r="R1234" s="3">
        <v>493947.29</v>
      </c>
      <c r="S1234" s="3">
        <v>-19718795.800000001</v>
      </c>
    </row>
    <row r="1235" spans="1:19" ht="10.95" customHeight="1" x14ac:dyDescent="0.3">
      <c r="A1235" s="30">
        <v>45190</v>
      </c>
      <c r="B1235" s="98"/>
      <c r="C1235" s="99"/>
      <c r="D1235" s="36">
        <v>45170</v>
      </c>
      <c r="E1235" s="28"/>
      <c r="F1235" s="31">
        <v>42</v>
      </c>
      <c r="G1235" s="31" t="s">
        <v>30</v>
      </c>
      <c r="H1235" s="31" t="s">
        <v>2597</v>
      </c>
      <c r="I1235" s="31" t="s">
        <v>2598</v>
      </c>
      <c r="J1235" s="31">
        <v>21133986</v>
      </c>
      <c r="K1235" s="28"/>
      <c r="L1235" s="28"/>
      <c r="M1235" s="31" t="s">
        <v>22</v>
      </c>
      <c r="N1235" s="31" t="s">
        <v>66</v>
      </c>
      <c r="O1235" s="31" t="s">
        <v>1</v>
      </c>
      <c r="P1235" s="31" t="s">
        <v>28</v>
      </c>
      <c r="Q1235" s="3">
        <v>3393.85</v>
      </c>
      <c r="R1235" s="3">
        <v>496903.37</v>
      </c>
      <c r="S1235" s="3">
        <v>-19221892.43</v>
      </c>
    </row>
    <row r="1236" spans="1:19" ht="10.95" customHeight="1" x14ac:dyDescent="0.3">
      <c r="A1236" s="30">
        <v>45190</v>
      </c>
      <c r="B1236" s="98"/>
      <c r="C1236" s="99"/>
      <c r="D1236" s="36">
        <v>45170</v>
      </c>
      <c r="E1236" s="28"/>
      <c r="F1236" s="31">
        <v>42</v>
      </c>
      <c r="G1236" s="31" t="s">
        <v>30</v>
      </c>
      <c r="H1236" s="31" t="s">
        <v>2597</v>
      </c>
      <c r="I1236" s="31" t="s">
        <v>2599</v>
      </c>
      <c r="J1236" s="31">
        <v>21133999</v>
      </c>
      <c r="K1236" s="28"/>
      <c r="L1236" s="28"/>
      <c r="M1236" s="31" t="s">
        <v>75</v>
      </c>
      <c r="N1236" s="31" t="s">
        <v>66</v>
      </c>
      <c r="O1236" s="31" t="s">
        <v>1</v>
      </c>
      <c r="P1236" s="31" t="s">
        <v>28</v>
      </c>
      <c r="Q1236" s="3">
        <v>6636.7</v>
      </c>
      <c r="R1236" s="3">
        <v>971698.39</v>
      </c>
      <c r="S1236" s="3">
        <v>-18250194.039999999</v>
      </c>
    </row>
    <row r="1237" spans="1:19" ht="10.95" customHeight="1" x14ac:dyDescent="0.3">
      <c r="A1237" s="30">
        <v>45190</v>
      </c>
      <c r="B1237" s="98"/>
      <c r="C1237" s="99"/>
      <c r="D1237" s="36">
        <v>45170</v>
      </c>
      <c r="E1237" s="28"/>
      <c r="F1237" s="31">
        <v>42</v>
      </c>
      <c r="G1237" s="31" t="s">
        <v>30</v>
      </c>
      <c r="H1237" s="31" t="s">
        <v>2597</v>
      </c>
      <c r="I1237" s="31" t="s">
        <v>2600</v>
      </c>
      <c r="J1237" s="31">
        <v>21134014</v>
      </c>
      <c r="K1237" s="28"/>
      <c r="L1237" s="28"/>
      <c r="M1237" s="31" t="s">
        <v>75</v>
      </c>
      <c r="N1237" s="31" t="s">
        <v>66</v>
      </c>
      <c r="O1237" s="31" t="s">
        <v>1</v>
      </c>
      <c r="P1237" s="31" t="s">
        <v>28</v>
      </c>
      <c r="Q1237" s="3">
        <v>21387.09</v>
      </c>
      <c r="R1237" s="3">
        <v>3131345.53</v>
      </c>
      <c r="S1237" s="3">
        <v>-15118848.51</v>
      </c>
    </row>
    <row r="1238" spans="1:19" ht="10.95" customHeight="1" x14ac:dyDescent="0.3">
      <c r="A1238" s="30">
        <v>45190</v>
      </c>
      <c r="B1238" s="98"/>
      <c r="C1238" s="99"/>
      <c r="D1238" s="36">
        <v>45170</v>
      </c>
      <c r="E1238" s="28"/>
      <c r="F1238" s="31">
        <v>42</v>
      </c>
      <c r="G1238" s="31" t="s">
        <v>30</v>
      </c>
      <c r="H1238" s="31" t="s">
        <v>2597</v>
      </c>
      <c r="I1238" s="31" t="s">
        <v>2601</v>
      </c>
      <c r="J1238" s="31">
        <v>21134072</v>
      </c>
      <c r="K1238" s="28"/>
      <c r="L1238" s="28"/>
      <c r="M1238" s="31" t="s">
        <v>22</v>
      </c>
      <c r="N1238" s="31" t="s">
        <v>68</v>
      </c>
      <c r="O1238" s="31" t="s">
        <v>1</v>
      </c>
      <c r="P1238" s="31" t="s">
        <v>28</v>
      </c>
      <c r="Q1238" s="3">
        <v>1402.47</v>
      </c>
      <c r="R1238" s="3">
        <v>205339.68</v>
      </c>
      <c r="S1238" s="3">
        <v>-14913508.83</v>
      </c>
    </row>
    <row r="1239" spans="1:19" ht="10.95" customHeight="1" x14ac:dyDescent="0.3">
      <c r="A1239" s="30">
        <v>45190</v>
      </c>
      <c r="B1239" s="98"/>
      <c r="C1239" s="99"/>
      <c r="D1239" s="36">
        <v>45170</v>
      </c>
      <c r="E1239" s="28"/>
      <c r="F1239" s="31">
        <v>42</v>
      </c>
      <c r="G1239" s="31" t="s">
        <v>30</v>
      </c>
      <c r="H1239" s="31" t="s">
        <v>2602</v>
      </c>
      <c r="I1239" s="31" t="s">
        <v>2603</v>
      </c>
      <c r="J1239" s="31">
        <v>21134009</v>
      </c>
      <c r="K1239" s="28"/>
      <c r="L1239" s="28"/>
      <c r="M1239" s="31" t="s">
        <v>67</v>
      </c>
      <c r="N1239" s="31" t="s">
        <v>66</v>
      </c>
      <c r="O1239" s="31" t="s">
        <v>1</v>
      </c>
      <c r="P1239" s="31" t="s">
        <v>28</v>
      </c>
      <c r="Q1239" s="3">
        <v>11038.88</v>
      </c>
      <c r="R1239" s="3">
        <v>1616234.26</v>
      </c>
      <c r="S1239" s="3">
        <v>-13297274.57</v>
      </c>
    </row>
    <row r="1240" spans="1:19" ht="10.95" customHeight="1" x14ac:dyDescent="0.3">
      <c r="A1240" s="30">
        <v>45190</v>
      </c>
      <c r="B1240" s="98"/>
      <c r="C1240" s="99"/>
      <c r="D1240" s="36">
        <v>45170</v>
      </c>
      <c r="E1240" s="28"/>
      <c r="F1240" s="31">
        <v>42</v>
      </c>
      <c r="G1240" s="31" t="s">
        <v>30</v>
      </c>
      <c r="H1240" s="31" t="s">
        <v>2604</v>
      </c>
      <c r="I1240" s="31" t="s">
        <v>2605</v>
      </c>
      <c r="J1240" s="31">
        <v>21134033</v>
      </c>
      <c r="K1240" s="28"/>
      <c r="L1240" s="28"/>
      <c r="M1240" s="31" t="s">
        <v>352</v>
      </c>
      <c r="N1240" s="31" t="s">
        <v>65</v>
      </c>
      <c r="O1240" s="31" t="s">
        <v>1</v>
      </c>
      <c r="P1240" s="31" t="s">
        <v>28</v>
      </c>
      <c r="Q1240" s="3">
        <v>31873.86</v>
      </c>
      <c r="R1240" s="3">
        <v>4666743.78</v>
      </c>
      <c r="S1240" s="3">
        <v>-8630530.7899999991</v>
      </c>
    </row>
    <row r="1241" spans="1:19" ht="10.95" customHeight="1" x14ac:dyDescent="0.3">
      <c r="A1241" s="30">
        <v>45190</v>
      </c>
      <c r="B1241" s="98"/>
      <c r="C1241" s="99"/>
      <c r="D1241" s="36">
        <v>45170</v>
      </c>
      <c r="E1241" s="28"/>
      <c r="F1241" s="31">
        <v>42</v>
      </c>
      <c r="G1241" s="31" t="s">
        <v>32</v>
      </c>
      <c r="H1241" s="31" t="s">
        <v>2589</v>
      </c>
      <c r="I1241" s="31" t="s">
        <v>2606</v>
      </c>
      <c r="J1241" s="31">
        <v>21134111</v>
      </c>
      <c r="K1241" s="28"/>
      <c r="L1241" s="28"/>
      <c r="M1241" s="31" t="s">
        <v>17</v>
      </c>
      <c r="N1241" s="31" t="s">
        <v>64</v>
      </c>
      <c r="O1241" s="31" t="s">
        <v>1</v>
      </c>
      <c r="P1241" s="31" t="s">
        <v>31</v>
      </c>
      <c r="Q1241" s="3">
        <v>-5257.85</v>
      </c>
      <c r="R1241" s="3">
        <v>-769816.98</v>
      </c>
      <c r="S1241" s="3">
        <v>-9400347.7699999996</v>
      </c>
    </row>
    <row r="1242" spans="1:19" ht="10.95" customHeight="1" x14ac:dyDescent="0.3">
      <c r="A1242" s="30">
        <v>45190</v>
      </c>
      <c r="B1242" s="98"/>
      <c r="C1242" s="99"/>
      <c r="D1242" s="36">
        <v>45170</v>
      </c>
      <c r="E1242" s="28"/>
      <c r="F1242" s="31">
        <v>42</v>
      </c>
      <c r="G1242" s="31" t="s">
        <v>32</v>
      </c>
      <c r="H1242" s="31" t="s">
        <v>2589</v>
      </c>
      <c r="I1242" s="31" t="s">
        <v>2607</v>
      </c>
      <c r="J1242" s="31">
        <v>21134116</v>
      </c>
      <c r="K1242" s="28"/>
      <c r="L1242" s="28"/>
      <c r="M1242" s="31" t="s">
        <v>339</v>
      </c>
      <c r="N1242" s="31" t="s">
        <v>66</v>
      </c>
      <c r="O1242" s="31" t="s">
        <v>1</v>
      </c>
      <c r="P1242" s="31" t="s">
        <v>31</v>
      </c>
      <c r="Q1242" s="31">
        <v>-221.34</v>
      </c>
      <c r="R1242" s="3">
        <v>-32407.03</v>
      </c>
      <c r="S1242" s="3">
        <v>-9432754.8000000007</v>
      </c>
    </row>
    <row r="1243" spans="1:19" ht="10.95" customHeight="1" x14ac:dyDescent="0.3">
      <c r="A1243" s="30">
        <v>45190</v>
      </c>
      <c r="B1243" s="98"/>
      <c r="C1243" s="99"/>
      <c r="D1243" s="36">
        <v>45170</v>
      </c>
      <c r="E1243" s="28"/>
      <c r="F1243" s="31">
        <v>42</v>
      </c>
      <c r="G1243" s="31" t="s">
        <v>32</v>
      </c>
      <c r="H1243" s="31" t="s">
        <v>2589</v>
      </c>
      <c r="I1243" s="31" t="s">
        <v>2608</v>
      </c>
      <c r="J1243" s="31">
        <v>21134122</v>
      </c>
      <c r="K1243" s="28"/>
      <c r="L1243" s="28"/>
      <c r="M1243" s="31" t="s">
        <v>6</v>
      </c>
      <c r="N1243" s="31" t="s">
        <v>66</v>
      </c>
      <c r="O1243" s="31" t="s">
        <v>1</v>
      </c>
      <c r="P1243" s="31" t="s">
        <v>31</v>
      </c>
      <c r="Q1243" s="31">
        <v>-756.28</v>
      </c>
      <c r="R1243" s="3">
        <v>-110729.14</v>
      </c>
      <c r="S1243" s="3">
        <v>-9543483.9399999995</v>
      </c>
    </row>
    <row r="1244" spans="1:19" ht="10.95" customHeight="1" x14ac:dyDescent="0.3">
      <c r="A1244" s="30">
        <v>45190</v>
      </c>
      <c r="B1244" s="98"/>
      <c r="C1244" s="99"/>
      <c r="D1244" s="36">
        <v>45170</v>
      </c>
      <c r="E1244" s="28"/>
      <c r="F1244" s="31">
        <v>42</v>
      </c>
      <c r="G1244" s="31" t="s">
        <v>32</v>
      </c>
      <c r="H1244" s="31" t="s">
        <v>2589</v>
      </c>
      <c r="I1244" s="31" t="s">
        <v>2609</v>
      </c>
      <c r="J1244" s="31">
        <v>21134131</v>
      </c>
      <c r="K1244" s="28"/>
      <c r="L1244" s="28"/>
      <c r="M1244" s="31" t="s">
        <v>70</v>
      </c>
      <c r="N1244" s="31" t="s">
        <v>66</v>
      </c>
      <c r="O1244" s="31" t="s">
        <v>1</v>
      </c>
      <c r="P1244" s="31" t="s">
        <v>31</v>
      </c>
      <c r="Q1244" s="3">
        <v>-3891.17</v>
      </c>
      <c r="R1244" s="3">
        <v>-569717.42000000004</v>
      </c>
      <c r="S1244" s="3">
        <v>-10113201.359999999</v>
      </c>
    </row>
    <row r="1245" spans="1:19" ht="10.95" customHeight="1" x14ac:dyDescent="0.3">
      <c r="A1245" s="30">
        <v>45190</v>
      </c>
      <c r="B1245" s="98"/>
      <c r="C1245" s="99"/>
      <c r="D1245" s="36">
        <v>45170</v>
      </c>
      <c r="E1245" s="28"/>
      <c r="F1245" s="31">
        <v>42</v>
      </c>
      <c r="G1245" s="31" t="s">
        <v>32</v>
      </c>
      <c r="H1245" s="31" t="s">
        <v>2589</v>
      </c>
      <c r="I1245" s="31" t="s">
        <v>2610</v>
      </c>
      <c r="J1245" s="31">
        <v>21134132</v>
      </c>
      <c r="K1245" s="28"/>
      <c r="L1245" s="28"/>
      <c r="M1245" s="31" t="s">
        <v>67</v>
      </c>
      <c r="N1245" s="31" t="s">
        <v>66</v>
      </c>
      <c r="O1245" s="31" t="s">
        <v>1</v>
      </c>
      <c r="P1245" s="31" t="s">
        <v>31</v>
      </c>
      <c r="Q1245" s="3">
        <v>-4330.88</v>
      </c>
      <c r="R1245" s="3">
        <v>-634096.63</v>
      </c>
      <c r="S1245" s="3">
        <v>-10747297.99</v>
      </c>
    </row>
    <row r="1246" spans="1:19" ht="10.95" customHeight="1" x14ac:dyDescent="0.3">
      <c r="A1246" s="30">
        <v>45190</v>
      </c>
      <c r="B1246" s="98"/>
      <c r="C1246" s="99"/>
      <c r="D1246" s="36">
        <v>45170</v>
      </c>
      <c r="E1246" s="28"/>
      <c r="F1246" s="31">
        <v>42</v>
      </c>
      <c r="G1246" s="31" t="s">
        <v>30</v>
      </c>
      <c r="H1246" s="31" t="s">
        <v>2587</v>
      </c>
      <c r="I1246" s="31" t="s">
        <v>2588</v>
      </c>
      <c r="J1246" s="31">
        <v>21133966</v>
      </c>
      <c r="K1246" s="28"/>
      <c r="L1246" s="28"/>
      <c r="M1246" s="31" t="s">
        <v>815</v>
      </c>
      <c r="N1246" s="31" t="s">
        <v>66</v>
      </c>
      <c r="O1246" s="31" t="s">
        <v>1</v>
      </c>
      <c r="P1246" s="31" t="s">
        <v>28</v>
      </c>
      <c r="Q1246" s="3">
        <v>1280.17</v>
      </c>
      <c r="R1246" s="3">
        <v>187433.38</v>
      </c>
      <c r="S1246" s="3">
        <v>-10559864.609999999</v>
      </c>
    </row>
    <row r="1247" spans="1:19" ht="10.95" customHeight="1" x14ac:dyDescent="0.3">
      <c r="A1247" s="30">
        <v>45195</v>
      </c>
      <c r="B1247" s="98"/>
      <c r="C1247" s="99"/>
      <c r="D1247" s="36">
        <v>45170</v>
      </c>
      <c r="E1247" s="28"/>
      <c r="F1247" s="31">
        <v>42</v>
      </c>
      <c r="G1247" s="31" t="s">
        <v>30</v>
      </c>
      <c r="H1247" s="31" t="s">
        <v>2612</v>
      </c>
      <c r="I1247" s="31" t="s">
        <v>2614</v>
      </c>
      <c r="J1247" s="31">
        <v>21136202</v>
      </c>
      <c r="K1247" s="28"/>
      <c r="L1247" s="28"/>
      <c r="M1247" s="31" t="s">
        <v>2540</v>
      </c>
      <c r="N1247" s="31" t="s">
        <v>66</v>
      </c>
      <c r="O1247" s="31" t="s">
        <v>1</v>
      </c>
      <c r="P1247" s="31" t="s">
        <v>28</v>
      </c>
      <c r="Q1247" s="3">
        <v>2815.06</v>
      </c>
      <c r="R1247" s="3">
        <v>412765.4</v>
      </c>
      <c r="S1247" s="3">
        <v>-10147099.210000001</v>
      </c>
    </row>
    <row r="1248" spans="1:19" ht="10.95" customHeight="1" x14ac:dyDescent="0.3">
      <c r="A1248" s="30">
        <v>45195</v>
      </c>
      <c r="B1248" s="98"/>
      <c r="C1248" s="99"/>
      <c r="D1248" s="36">
        <v>45170</v>
      </c>
      <c r="E1248" s="28"/>
      <c r="F1248" s="31">
        <v>42</v>
      </c>
      <c r="G1248" s="31" t="s">
        <v>30</v>
      </c>
      <c r="H1248" s="31" t="s">
        <v>2612</v>
      </c>
      <c r="I1248" s="31" t="s">
        <v>2613</v>
      </c>
      <c r="J1248" s="31">
        <v>21136203</v>
      </c>
      <c r="K1248" s="28"/>
      <c r="L1248" s="28"/>
      <c r="M1248" s="31" t="s">
        <v>13</v>
      </c>
      <c r="N1248" s="31" t="s">
        <v>66</v>
      </c>
      <c r="O1248" s="31" t="s">
        <v>1</v>
      </c>
      <c r="P1248" s="31" t="s">
        <v>28</v>
      </c>
      <c r="Q1248" s="3">
        <v>3749.03</v>
      </c>
      <c r="R1248" s="3">
        <v>549711.14</v>
      </c>
      <c r="S1248" s="3">
        <v>-9597388.0700000003</v>
      </c>
    </row>
    <row r="1249" spans="1:19" ht="10.95" customHeight="1" x14ac:dyDescent="0.3">
      <c r="A1249" s="30">
        <v>45195</v>
      </c>
      <c r="B1249" s="98"/>
      <c r="C1249" s="99"/>
      <c r="D1249" s="36">
        <v>45170</v>
      </c>
      <c r="E1249" s="28"/>
      <c r="F1249" s="31">
        <v>42</v>
      </c>
      <c r="G1249" s="31" t="s">
        <v>30</v>
      </c>
      <c r="H1249" s="31" t="s">
        <v>2612</v>
      </c>
      <c r="I1249" s="31" t="s">
        <v>2615</v>
      </c>
      <c r="J1249" s="31">
        <v>21136204</v>
      </c>
      <c r="K1249" s="28"/>
      <c r="L1249" s="28"/>
      <c r="M1249" s="31" t="s">
        <v>2616</v>
      </c>
      <c r="N1249" s="31" t="s">
        <v>66</v>
      </c>
      <c r="O1249" s="31" t="s">
        <v>1</v>
      </c>
      <c r="P1249" s="31" t="s">
        <v>28</v>
      </c>
      <c r="Q1249" s="3">
        <v>4040.83</v>
      </c>
      <c r="R1249" s="3">
        <v>592497.06999999995</v>
      </c>
      <c r="S1249" s="3">
        <v>-9004891</v>
      </c>
    </row>
    <row r="1250" spans="1:19" ht="10.95" customHeight="1" x14ac:dyDescent="0.3">
      <c r="A1250" s="30">
        <v>45195</v>
      </c>
      <c r="B1250" s="98"/>
      <c r="C1250" s="99"/>
      <c r="D1250" s="36">
        <v>45170</v>
      </c>
      <c r="E1250" s="28"/>
      <c r="F1250" s="31">
        <v>42</v>
      </c>
      <c r="G1250" s="31" t="s">
        <v>32</v>
      </c>
      <c r="H1250" s="31" t="s">
        <v>2617</v>
      </c>
      <c r="I1250" s="31" t="s">
        <v>2618</v>
      </c>
      <c r="J1250" s="31">
        <v>21190403</v>
      </c>
      <c r="K1250" s="28"/>
      <c r="L1250" s="28"/>
      <c r="M1250" s="31" t="s">
        <v>2619</v>
      </c>
      <c r="N1250" s="31" t="s">
        <v>66</v>
      </c>
      <c r="O1250" s="31" t="s">
        <v>1</v>
      </c>
      <c r="P1250" s="31" t="s">
        <v>31</v>
      </c>
      <c r="Q1250" s="3">
        <v>-22374.41</v>
      </c>
      <c r="R1250" s="3">
        <v>-3280705.28</v>
      </c>
      <c r="S1250" s="3">
        <v>-12285596.279999999</v>
      </c>
    </row>
    <row r="1251" spans="1:19" ht="10.95" customHeight="1" x14ac:dyDescent="0.3">
      <c r="A1251" s="30">
        <v>45195</v>
      </c>
      <c r="B1251" s="98"/>
      <c r="C1251" s="99"/>
      <c r="D1251" s="36">
        <v>45170</v>
      </c>
      <c r="E1251" s="28"/>
      <c r="F1251" s="31">
        <v>42</v>
      </c>
      <c r="G1251" s="31" t="s">
        <v>30</v>
      </c>
      <c r="H1251" s="31" t="s">
        <v>2622</v>
      </c>
      <c r="I1251" s="31" t="s">
        <v>2623</v>
      </c>
      <c r="J1251" s="31">
        <v>21137128</v>
      </c>
      <c r="K1251" s="28"/>
      <c r="L1251" s="28"/>
      <c r="M1251" s="31" t="s">
        <v>2624</v>
      </c>
      <c r="N1251" s="31" t="s">
        <v>66</v>
      </c>
      <c r="O1251" s="31" t="s">
        <v>1</v>
      </c>
      <c r="P1251" s="31" t="s">
        <v>28</v>
      </c>
      <c r="Q1251" s="3">
        <v>11096.16</v>
      </c>
      <c r="R1251" s="3">
        <v>1627002.93</v>
      </c>
      <c r="S1251" s="3">
        <v>-10658593.35</v>
      </c>
    </row>
    <row r="1252" spans="1:19" ht="10.95" customHeight="1" x14ac:dyDescent="0.3">
      <c r="A1252" s="30">
        <v>45195</v>
      </c>
      <c r="B1252" s="98"/>
      <c r="C1252" s="99"/>
      <c r="D1252" s="36">
        <v>45170</v>
      </c>
      <c r="E1252" s="28"/>
      <c r="F1252" s="31">
        <v>42</v>
      </c>
      <c r="G1252" s="31" t="s">
        <v>32</v>
      </c>
      <c r="H1252" s="31" t="s">
        <v>2617</v>
      </c>
      <c r="I1252" s="31" t="s">
        <v>2621</v>
      </c>
      <c r="J1252" s="31">
        <v>21190400</v>
      </c>
      <c r="K1252" s="28"/>
      <c r="L1252" s="28"/>
      <c r="M1252" s="31" t="s">
        <v>71</v>
      </c>
      <c r="N1252" s="31" t="s">
        <v>66</v>
      </c>
      <c r="O1252" s="31" t="s">
        <v>1</v>
      </c>
      <c r="P1252" s="31" t="s">
        <v>31</v>
      </c>
      <c r="Q1252" s="31">
        <v>-977.88</v>
      </c>
      <c r="R1252" s="3">
        <v>-143384.16</v>
      </c>
      <c r="S1252" s="3">
        <v>-10801977.51</v>
      </c>
    </row>
    <row r="1253" spans="1:19" ht="10.95" customHeight="1" x14ac:dyDescent="0.3">
      <c r="A1253" s="30">
        <v>45195</v>
      </c>
      <c r="B1253" s="98"/>
      <c r="C1253" s="99"/>
      <c r="D1253" s="36">
        <v>45170</v>
      </c>
      <c r="E1253" s="28"/>
      <c r="F1253" s="31">
        <v>42</v>
      </c>
      <c r="G1253" s="31" t="s">
        <v>32</v>
      </c>
      <c r="H1253" s="31" t="s">
        <v>2617</v>
      </c>
      <c r="I1253" s="31" t="s">
        <v>2620</v>
      </c>
      <c r="J1253" s="31">
        <v>21190402</v>
      </c>
      <c r="K1253" s="28"/>
      <c r="L1253" s="28"/>
      <c r="M1253" s="31" t="s">
        <v>670</v>
      </c>
      <c r="N1253" s="31" t="s">
        <v>66</v>
      </c>
      <c r="O1253" s="31" t="s">
        <v>1</v>
      </c>
      <c r="P1253" s="31" t="s">
        <v>31</v>
      </c>
      <c r="Q1253" s="3">
        <v>-14534.88</v>
      </c>
      <c r="R1253" s="3">
        <v>-2131214.08</v>
      </c>
      <c r="S1253" s="3">
        <v>-12933191.59</v>
      </c>
    </row>
    <row r="1254" spans="1:19" ht="10.95" customHeight="1" x14ac:dyDescent="0.3">
      <c r="A1254" s="30">
        <v>45195</v>
      </c>
      <c r="B1254" s="98"/>
      <c r="C1254" s="99"/>
      <c r="D1254" s="36">
        <v>45170</v>
      </c>
      <c r="E1254" s="28"/>
      <c r="F1254" s="31">
        <v>42</v>
      </c>
      <c r="G1254" s="31" t="s">
        <v>30</v>
      </c>
      <c r="H1254" s="31" t="s">
        <v>2612</v>
      </c>
      <c r="I1254" s="31" t="s">
        <v>2625</v>
      </c>
      <c r="J1254" s="31">
        <v>21136205</v>
      </c>
      <c r="K1254" s="28"/>
      <c r="L1254" s="28"/>
      <c r="M1254" s="31" t="s">
        <v>2626</v>
      </c>
      <c r="N1254" s="31" t="s">
        <v>66</v>
      </c>
      <c r="O1254" s="31" t="s">
        <v>1</v>
      </c>
      <c r="P1254" s="31" t="s">
        <v>28</v>
      </c>
      <c r="Q1254" s="3">
        <v>7798</v>
      </c>
      <c r="R1254" s="3">
        <v>1143401.76</v>
      </c>
      <c r="S1254" s="3">
        <v>-11789789.83</v>
      </c>
    </row>
    <row r="1255" spans="1:19" ht="10.95" customHeight="1" x14ac:dyDescent="0.3">
      <c r="A1255" s="30">
        <v>45196</v>
      </c>
      <c r="B1255" s="98"/>
      <c r="C1255" s="99"/>
      <c r="D1255" s="36">
        <v>45170</v>
      </c>
      <c r="E1255" s="28"/>
      <c r="F1255" s="31">
        <v>42</v>
      </c>
      <c r="G1255" s="31" t="s">
        <v>30</v>
      </c>
      <c r="H1255" s="31" t="s">
        <v>2627</v>
      </c>
      <c r="I1255" s="31" t="s">
        <v>2628</v>
      </c>
      <c r="J1255" s="31">
        <v>21190367</v>
      </c>
      <c r="K1255" s="28"/>
      <c r="L1255" s="28"/>
      <c r="M1255" s="31" t="s">
        <v>6</v>
      </c>
      <c r="N1255" s="31" t="s">
        <v>66</v>
      </c>
      <c r="O1255" s="31" t="s">
        <v>1</v>
      </c>
      <c r="P1255" s="31" t="s">
        <v>28</v>
      </c>
      <c r="Q1255" s="3">
        <v>250000</v>
      </c>
      <c r="R1255" s="3">
        <v>36656891.5</v>
      </c>
      <c r="S1255" s="3">
        <v>24867101.670000002</v>
      </c>
    </row>
    <row r="1256" spans="1:19" ht="10.95" customHeight="1" x14ac:dyDescent="0.3">
      <c r="A1256" s="30">
        <v>45197</v>
      </c>
      <c r="B1256" s="98"/>
      <c r="C1256" s="99"/>
      <c r="D1256" s="36">
        <v>45170</v>
      </c>
      <c r="E1256" s="28"/>
      <c r="F1256" s="31">
        <v>42</v>
      </c>
      <c r="G1256" s="31" t="s">
        <v>30</v>
      </c>
      <c r="H1256" s="31" t="s">
        <v>2629</v>
      </c>
      <c r="I1256" s="31" t="s">
        <v>2630</v>
      </c>
      <c r="J1256" s="31">
        <v>21190360</v>
      </c>
      <c r="K1256" s="28"/>
      <c r="L1256" s="28"/>
      <c r="M1256" s="31" t="s">
        <v>67</v>
      </c>
      <c r="N1256" s="31" t="s">
        <v>66</v>
      </c>
      <c r="O1256" s="31" t="s">
        <v>1</v>
      </c>
      <c r="P1256" s="31" t="s">
        <v>28</v>
      </c>
      <c r="Q1256" s="3">
        <v>5544.57</v>
      </c>
      <c r="R1256" s="3">
        <v>815377.94</v>
      </c>
      <c r="S1256" s="3">
        <v>25682479.609999999</v>
      </c>
    </row>
    <row r="1257" spans="1:19" ht="10.95" customHeight="1" x14ac:dyDescent="0.3">
      <c r="A1257" s="30">
        <v>45197</v>
      </c>
      <c r="B1257" s="98"/>
      <c r="C1257" s="99"/>
      <c r="D1257" s="36">
        <v>45170</v>
      </c>
      <c r="E1257" s="28"/>
      <c r="F1257" s="31">
        <v>42</v>
      </c>
      <c r="G1257" s="31" t="s">
        <v>30</v>
      </c>
      <c r="H1257" s="31" t="s">
        <v>2629</v>
      </c>
      <c r="I1257" s="31" t="s">
        <v>2639</v>
      </c>
      <c r="J1257" s="31">
        <v>21190362</v>
      </c>
      <c r="K1257" s="28"/>
      <c r="L1257" s="28"/>
      <c r="M1257" s="28"/>
      <c r="N1257" s="31" t="s">
        <v>66</v>
      </c>
      <c r="O1257" s="31" t="s">
        <v>1</v>
      </c>
      <c r="P1257" s="31" t="s">
        <v>28</v>
      </c>
      <c r="Q1257" s="3">
        <v>18481</v>
      </c>
      <c r="R1257" s="3">
        <v>2717794.12</v>
      </c>
      <c r="S1257" s="3">
        <v>28400273.73</v>
      </c>
    </row>
    <row r="1258" spans="1:19" ht="10.95" customHeight="1" x14ac:dyDescent="0.3">
      <c r="A1258" s="30">
        <v>45197</v>
      </c>
      <c r="B1258" s="98"/>
      <c r="C1258" s="99"/>
      <c r="D1258" s="36">
        <v>45170</v>
      </c>
      <c r="E1258" s="28"/>
      <c r="F1258" s="31">
        <v>42</v>
      </c>
      <c r="G1258" s="31" t="s">
        <v>30</v>
      </c>
      <c r="H1258" s="31" t="s">
        <v>2629</v>
      </c>
      <c r="I1258" s="31" t="s">
        <v>2640</v>
      </c>
      <c r="J1258" s="31">
        <v>21190365</v>
      </c>
      <c r="K1258" s="28"/>
      <c r="L1258" s="28"/>
      <c r="M1258" s="31" t="s">
        <v>67</v>
      </c>
      <c r="N1258" s="31" t="s">
        <v>66</v>
      </c>
      <c r="O1258" s="31" t="s">
        <v>1</v>
      </c>
      <c r="P1258" s="31" t="s">
        <v>28</v>
      </c>
      <c r="Q1258" s="3">
        <v>26003.25</v>
      </c>
      <c r="R1258" s="3">
        <v>3824007.35</v>
      </c>
      <c r="S1258" s="3">
        <v>32224281.079999998</v>
      </c>
    </row>
    <row r="1259" spans="1:19" ht="10.95" customHeight="1" x14ac:dyDescent="0.3">
      <c r="A1259" s="30">
        <v>45197</v>
      </c>
      <c r="B1259" s="98"/>
      <c r="C1259" s="99"/>
      <c r="D1259" s="36">
        <v>45170</v>
      </c>
      <c r="E1259" s="28"/>
      <c r="F1259" s="31">
        <v>42</v>
      </c>
      <c r="G1259" s="31" t="s">
        <v>32</v>
      </c>
      <c r="H1259" s="31" t="s">
        <v>2637</v>
      </c>
      <c r="I1259" s="31" t="s">
        <v>2638</v>
      </c>
      <c r="J1259" s="31">
        <v>21190401</v>
      </c>
      <c r="K1259" s="28"/>
      <c r="L1259" s="28"/>
      <c r="M1259" s="31" t="s">
        <v>2348</v>
      </c>
      <c r="N1259" s="31" t="s">
        <v>66</v>
      </c>
      <c r="O1259" s="31" t="s">
        <v>1</v>
      </c>
      <c r="P1259" s="31" t="s">
        <v>31</v>
      </c>
      <c r="Q1259" s="3">
        <v>-6658</v>
      </c>
      <c r="R1259" s="3">
        <v>-979117.65</v>
      </c>
      <c r="S1259" s="3">
        <v>31245163.43</v>
      </c>
    </row>
    <row r="1260" spans="1:19" ht="10.95" customHeight="1" x14ac:dyDescent="0.3">
      <c r="A1260" s="30">
        <v>45197</v>
      </c>
      <c r="B1260" s="98"/>
      <c r="C1260" s="99"/>
      <c r="D1260" s="36">
        <v>45170</v>
      </c>
      <c r="E1260" s="28"/>
      <c r="F1260" s="31">
        <v>42</v>
      </c>
      <c r="G1260" s="31" t="s">
        <v>30</v>
      </c>
      <c r="H1260" s="31" t="s">
        <v>2633</v>
      </c>
      <c r="I1260" s="31" t="s">
        <v>2636</v>
      </c>
      <c r="J1260" s="31">
        <v>21190353</v>
      </c>
      <c r="K1260" s="28"/>
      <c r="L1260" s="28"/>
      <c r="M1260" s="31" t="s">
        <v>138</v>
      </c>
      <c r="N1260" s="31" t="s">
        <v>66</v>
      </c>
      <c r="O1260" s="31" t="s">
        <v>1</v>
      </c>
      <c r="P1260" s="31" t="s">
        <v>28</v>
      </c>
      <c r="Q1260" s="31">
        <v>889.71</v>
      </c>
      <c r="R1260" s="3">
        <v>130839.71</v>
      </c>
      <c r="S1260" s="3">
        <v>31376003.140000001</v>
      </c>
    </row>
    <row r="1261" spans="1:19" ht="10.95" customHeight="1" x14ac:dyDescent="0.3">
      <c r="A1261" s="30">
        <v>45197</v>
      </c>
      <c r="B1261" s="98"/>
      <c r="C1261" s="99"/>
      <c r="D1261" s="36">
        <v>45170</v>
      </c>
      <c r="E1261" s="28"/>
      <c r="F1261" s="31">
        <v>42</v>
      </c>
      <c r="G1261" s="31" t="s">
        <v>30</v>
      </c>
      <c r="H1261" s="31" t="s">
        <v>2633</v>
      </c>
      <c r="I1261" s="31" t="s">
        <v>2635</v>
      </c>
      <c r="J1261" s="31">
        <v>21190366</v>
      </c>
      <c r="K1261" s="28"/>
      <c r="L1261" s="28"/>
      <c r="M1261" s="31" t="s">
        <v>67</v>
      </c>
      <c r="N1261" s="31" t="s">
        <v>66</v>
      </c>
      <c r="O1261" s="31" t="s">
        <v>1</v>
      </c>
      <c r="P1261" s="31" t="s">
        <v>28</v>
      </c>
      <c r="Q1261" s="3">
        <v>46007.8</v>
      </c>
      <c r="R1261" s="3">
        <v>6765852.9400000004</v>
      </c>
      <c r="S1261" s="3">
        <v>38141856.079999998</v>
      </c>
    </row>
    <row r="1262" spans="1:19" ht="10.95" customHeight="1" x14ac:dyDescent="0.3">
      <c r="A1262" s="30">
        <v>45197</v>
      </c>
      <c r="B1262" s="98"/>
      <c r="C1262" s="99"/>
      <c r="D1262" s="36">
        <v>45170</v>
      </c>
      <c r="E1262" s="28"/>
      <c r="F1262" s="31">
        <v>42</v>
      </c>
      <c r="G1262" s="31" t="s">
        <v>30</v>
      </c>
      <c r="H1262" s="31" t="s">
        <v>2633</v>
      </c>
      <c r="I1262" s="31" t="s">
        <v>2634</v>
      </c>
      <c r="J1262" s="31">
        <v>21190385</v>
      </c>
      <c r="K1262" s="28"/>
      <c r="L1262" s="28"/>
      <c r="M1262" s="31" t="s">
        <v>1556</v>
      </c>
      <c r="N1262" s="31" t="s">
        <v>68</v>
      </c>
      <c r="O1262" s="31" t="s">
        <v>1</v>
      </c>
      <c r="P1262" s="31" t="s">
        <v>28</v>
      </c>
      <c r="Q1262" s="3">
        <v>2018.41</v>
      </c>
      <c r="R1262" s="3">
        <v>296825</v>
      </c>
      <c r="S1262" s="3">
        <v>38438681.079999998</v>
      </c>
    </row>
    <row r="1263" spans="1:19" ht="10.95" customHeight="1" x14ac:dyDescent="0.3">
      <c r="A1263" s="30">
        <v>45197</v>
      </c>
      <c r="B1263" s="98"/>
      <c r="C1263" s="99"/>
      <c r="D1263" s="36">
        <v>45170</v>
      </c>
      <c r="E1263" s="28"/>
      <c r="F1263" s="31">
        <v>42</v>
      </c>
      <c r="G1263" s="31" t="s">
        <v>32</v>
      </c>
      <c r="H1263" s="31" t="s">
        <v>2631</v>
      </c>
      <c r="I1263" s="31" t="s">
        <v>2632</v>
      </c>
      <c r="J1263" s="31">
        <v>21190404</v>
      </c>
      <c r="K1263" s="28"/>
      <c r="L1263" s="28"/>
      <c r="M1263" s="31" t="s">
        <v>67</v>
      </c>
      <c r="N1263" s="31" t="s">
        <v>68</v>
      </c>
      <c r="O1263" s="31" t="s">
        <v>1</v>
      </c>
      <c r="P1263" s="31" t="s">
        <v>31</v>
      </c>
      <c r="Q1263" s="3">
        <v>-5544.57</v>
      </c>
      <c r="R1263" s="3">
        <v>-815377.94</v>
      </c>
      <c r="S1263" s="3">
        <v>37623303.140000001</v>
      </c>
    </row>
    <row r="1264" spans="1:19" ht="10.95" customHeight="1" x14ac:dyDescent="0.3">
      <c r="A1264" s="30">
        <v>45198</v>
      </c>
      <c r="B1264" s="98"/>
      <c r="C1264" s="99"/>
      <c r="D1264" s="36">
        <v>45170</v>
      </c>
      <c r="E1264" s="28"/>
      <c r="F1264" s="31">
        <v>42</v>
      </c>
      <c r="G1264" s="31" t="s">
        <v>30</v>
      </c>
      <c r="H1264" s="31" t="s">
        <v>2637</v>
      </c>
      <c r="I1264" s="31" t="s">
        <v>2645</v>
      </c>
      <c r="J1264" s="31">
        <v>21190352</v>
      </c>
      <c r="K1264" s="28"/>
      <c r="L1264" s="28"/>
      <c r="M1264" s="31" t="s">
        <v>56</v>
      </c>
      <c r="N1264" s="31" t="s">
        <v>66</v>
      </c>
      <c r="O1264" s="31" t="s">
        <v>1</v>
      </c>
      <c r="P1264" s="31" t="s">
        <v>28</v>
      </c>
      <c r="Q1264" s="31">
        <v>732.79</v>
      </c>
      <c r="R1264" s="3">
        <v>107921.94</v>
      </c>
      <c r="S1264" s="3">
        <v>37731225.079999998</v>
      </c>
    </row>
    <row r="1265" spans="1:19" ht="10.95" customHeight="1" x14ac:dyDescent="0.3">
      <c r="A1265" s="30">
        <v>45198</v>
      </c>
      <c r="B1265" s="98"/>
      <c r="C1265" s="99"/>
      <c r="D1265" s="36">
        <v>45170</v>
      </c>
      <c r="E1265" s="28"/>
      <c r="F1265" s="31">
        <v>42</v>
      </c>
      <c r="G1265" s="31" t="s">
        <v>30</v>
      </c>
      <c r="H1265" s="31" t="s">
        <v>2637</v>
      </c>
      <c r="I1265" s="31" t="s">
        <v>2646</v>
      </c>
      <c r="J1265" s="31">
        <v>21190356</v>
      </c>
      <c r="K1265" s="28"/>
      <c r="L1265" s="28"/>
      <c r="M1265" s="31" t="s">
        <v>56</v>
      </c>
      <c r="N1265" s="31" t="s">
        <v>66</v>
      </c>
      <c r="O1265" s="31" t="s">
        <v>1</v>
      </c>
      <c r="P1265" s="31" t="s">
        <v>28</v>
      </c>
      <c r="Q1265" s="3">
        <v>2195.75</v>
      </c>
      <c r="R1265" s="3">
        <v>323379.96999999997</v>
      </c>
      <c r="S1265" s="3">
        <v>38054605.049999997</v>
      </c>
    </row>
    <row r="1266" spans="1:19" ht="10.95" customHeight="1" x14ac:dyDescent="0.3">
      <c r="A1266" s="30">
        <v>45198</v>
      </c>
      <c r="B1266" s="98"/>
      <c r="C1266" s="99"/>
      <c r="D1266" s="36">
        <v>45170</v>
      </c>
      <c r="E1266" s="28"/>
      <c r="F1266" s="31">
        <v>42</v>
      </c>
      <c r="G1266" s="31" t="s">
        <v>30</v>
      </c>
      <c r="H1266" s="31" t="s">
        <v>2642</v>
      </c>
      <c r="I1266" s="31" t="s">
        <v>2647</v>
      </c>
      <c r="J1266" s="31">
        <v>21190363</v>
      </c>
      <c r="K1266" s="28"/>
      <c r="L1266" s="28"/>
      <c r="M1266" s="31" t="s">
        <v>670</v>
      </c>
      <c r="N1266" s="31" t="s">
        <v>66</v>
      </c>
      <c r="O1266" s="31" t="s">
        <v>1</v>
      </c>
      <c r="P1266" s="31" t="s">
        <v>28</v>
      </c>
      <c r="Q1266" s="3">
        <v>22472.85</v>
      </c>
      <c r="R1266" s="3">
        <v>3309698.09</v>
      </c>
      <c r="S1266" s="3">
        <v>41364303.140000001</v>
      </c>
    </row>
    <row r="1267" spans="1:19" ht="10.95" customHeight="1" x14ac:dyDescent="0.3">
      <c r="A1267" s="30">
        <v>45198</v>
      </c>
      <c r="B1267" s="98"/>
      <c r="C1267" s="99"/>
      <c r="D1267" s="36">
        <v>45170</v>
      </c>
      <c r="E1267" s="28"/>
      <c r="F1267" s="31">
        <v>42</v>
      </c>
      <c r="G1267" s="31" t="s">
        <v>30</v>
      </c>
      <c r="H1267" s="31" t="s">
        <v>2642</v>
      </c>
      <c r="I1267" s="31" t="s">
        <v>2643</v>
      </c>
      <c r="J1267" s="31">
        <v>21190354</v>
      </c>
      <c r="K1267" s="28"/>
      <c r="L1267" s="28"/>
      <c r="M1267" s="31" t="s">
        <v>71</v>
      </c>
      <c r="N1267" s="31" t="s">
        <v>66</v>
      </c>
      <c r="O1267" s="31" t="s">
        <v>1</v>
      </c>
      <c r="P1267" s="31" t="s">
        <v>28</v>
      </c>
      <c r="Q1267" s="3">
        <v>1013.66</v>
      </c>
      <c r="R1267" s="3">
        <v>149287.19</v>
      </c>
      <c r="S1267" s="3">
        <v>41513590.329999998</v>
      </c>
    </row>
    <row r="1268" spans="1:19" ht="10.95" customHeight="1" x14ac:dyDescent="0.3">
      <c r="A1268" s="30">
        <v>45198</v>
      </c>
      <c r="B1268" s="98"/>
      <c r="C1268" s="99"/>
      <c r="D1268" s="36">
        <v>45170</v>
      </c>
      <c r="E1268" s="28"/>
      <c r="F1268" s="31">
        <v>42</v>
      </c>
      <c r="G1268" s="31" t="s">
        <v>30</v>
      </c>
      <c r="H1268" s="31" t="s">
        <v>2642</v>
      </c>
      <c r="I1268" s="31" t="s">
        <v>2644</v>
      </c>
      <c r="J1268" s="31">
        <v>21190359</v>
      </c>
      <c r="K1268" s="28"/>
      <c r="L1268" s="28"/>
      <c r="M1268" s="28"/>
      <c r="N1268" s="31" t="s">
        <v>66</v>
      </c>
      <c r="O1268" s="31" t="s">
        <v>1</v>
      </c>
      <c r="P1268" s="31" t="s">
        <v>28</v>
      </c>
      <c r="Q1268" s="3">
        <v>4644.41</v>
      </c>
      <c r="R1268" s="3">
        <v>684007.36</v>
      </c>
      <c r="S1268" s="3">
        <v>42197597.689999998</v>
      </c>
    </row>
    <row r="1269" spans="1:19" ht="10.95" customHeight="1" x14ac:dyDescent="0.3">
      <c r="A1269" s="30">
        <v>45198</v>
      </c>
      <c r="B1269" s="98"/>
      <c r="C1269" s="99"/>
      <c r="D1269" s="36">
        <v>45170</v>
      </c>
      <c r="E1269" s="28"/>
      <c r="F1269" s="31">
        <v>42</v>
      </c>
      <c r="G1269" s="31" t="s">
        <v>30</v>
      </c>
      <c r="H1269" s="31" t="s">
        <v>2637</v>
      </c>
      <c r="I1269" s="31" t="s">
        <v>2641</v>
      </c>
      <c r="J1269" s="31">
        <v>21190361</v>
      </c>
      <c r="K1269" s="28"/>
      <c r="L1269" s="28"/>
      <c r="M1269" s="31" t="s">
        <v>17</v>
      </c>
      <c r="N1269" s="31" t="s">
        <v>66</v>
      </c>
      <c r="O1269" s="31" t="s">
        <v>1</v>
      </c>
      <c r="P1269" s="31" t="s">
        <v>28</v>
      </c>
      <c r="Q1269" s="3">
        <v>5738.74</v>
      </c>
      <c r="R1269" s="3">
        <v>845175.26</v>
      </c>
      <c r="S1269" s="3">
        <v>43042772.950000003</v>
      </c>
    </row>
    <row r="1270" spans="1:19" ht="10.95" customHeight="1" x14ac:dyDescent="0.3">
      <c r="A1270" s="30">
        <v>45199</v>
      </c>
      <c r="B1270" s="100">
        <v>45170</v>
      </c>
      <c r="C1270" s="101"/>
      <c r="D1270" s="36">
        <v>45170</v>
      </c>
      <c r="E1270" s="31" t="s">
        <v>62</v>
      </c>
      <c r="F1270" s="31" t="s">
        <v>58</v>
      </c>
      <c r="G1270" s="31" t="s">
        <v>327</v>
      </c>
      <c r="H1270" s="31" t="s">
        <v>2688</v>
      </c>
      <c r="I1270" s="31" t="s">
        <v>2689</v>
      </c>
      <c r="J1270" s="31">
        <v>21267795</v>
      </c>
      <c r="K1270" s="31" t="s">
        <v>2281</v>
      </c>
      <c r="L1270" s="31" t="s">
        <v>2282</v>
      </c>
      <c r="M1270" s="31" t="s">
        <v>2283</v>
      </c>
      <c r="N1270" s="31" t="s">
        <v>57</v>
      </c>
      <c r="O1270" s="31" t="s">
        <v>1</v>
      </c>
      <c r="P1270" s="31" t="s">
        <v>31</v>
      </c>
      <c r="Q1270" s="3">
        <v>-245660.57</v>
      </c>
      <c r="R1270" s="3">
        <v>-35448855.310000002</v>
      </c>
      <c r="S1270" s="3">
        <v>7593917.6399999997</v>
      </c>
    </row>
    <row r="1271" spans="1:19" ht="10.95" customHeight="1" x14ac:dyDescent="0.3">
      <c r="A1271" s="30">
        <v>45199</v>
      </c>
      <c r="B1271" s="100">
        <v>45173</v>
      </c>
      <c r="C1271" s="101"/>
      <c r="D1271" s="36">
        <v>45170</v>
      </c>
      <c r="E1271" s="31" t="s">
        <v>61</v>
      </c>
      <c r="F1271" s="31" t="s">
        <v>60</v>
      </c>
      <c r="G1271" s="31" t="s">
        <v>30</v>
      </c>
      <c r="H1271" s="31" t="s">
        <v>2690</v>
      </c>
      <c r="I1271" s="31" t="s">
        <v>2691</v>
      </c>
      <c r="J1271" s="31">
        <v>21268848</v>
      </c>
      <c r="K1271" s="31" t="s">
        <v>2286</v>
      </c>
      <c r="L1271" s="31" t="s">
        <v>2287</v>
      </c>
      <c r="M1271" s="31" t="s">
        <v>130</v>
      </c>
      <c r="N1271" s="31" t="s">
        <v>57</v>
      </c>
      <c r="O1271" s="31" t="s">
        <v>1</v>
      </c>
      <c r="P1271" s="31" t="s">
        <v>28</v>
      </c>
      <c r="Q1271" s="3">
        <v>21714.3</v>
      </c>
      <c r="R1271" s="3">
        <v>3137904.62</v>
      </c>
      <c r="S1271" s="3">
        <v>10731822.27</v>
      </c>
    </row>
    <row r="1272" spans="1:19" ht="18.75" customHeight="1" x14ac:dyDescent="0.3">
      <c r="A1272" s="111">
        <v>45199</v>
      </c>
      <c r="B1272" s="114">
        <v>45174</v>
      </c>
      <c r="C1272" s="115"/>
      <c r="D1272" s="120">
        <v>45170</v>
      </c>
      <c r="E1272" s="102" t="s">
        <v>61</v>
      </c>
      <c r="F1272" s="102" t="s">
        <v>60</v>
      </c>
      <c r="G1272" s="102" t="s">
        <v>59</v>
      </c>
      <c r="H1272" s="102" t="s">
        <v>2692</v>
      </c>
      <c r="I1272" s="102" t="s">
        <v>2693</v>
      </c>
      <c r="J1272" s="102">
        <v>21268832</v>
      </c>
      <c r="K1272" s="33" t="s">
        <v>2289</v>
      </c>
      <c r="L1272" s="102" t="s">
        <v>2290</v>
      </c>
      <c r="M1272" s="108"/>
      <c r="N1272" s="102" t="s">
        <v>57</v>
      </c>
      <c r="O1272" s="102" t="s">
        <v>1</v>
      </c>
      <c r="P1272" s="102" t="s">
        <v>28</v>
      </c>
      <c r="Q1272" s="105">
        <v>13209.77</v>
      </c>
      <c r="R1272" s="105">
        <v>1908926.3</v>
      </c>
      <c r="S1272" s="105">
        <v>12640748.57</v>
      </c>
    </row>
    <row r="1273" spans="1:19" ht="18.75" customHeight="1" x14ac:dyDescent="0.3">
      <c r="A1273" s="112"/>
      <c r="B1273" s="116"/>
      <c r="C1273" s="117"/>
      <c r="D1273" s="121"/>
      <c r="E1273" s="103"/>
      <c r="F1273" s="103"/>
      <c r="G1273" s="103"/>
      <c r="H1273" s="103"/>
      <c r="I1273" s="103"/>
      <c r="J1273" s="103"/>
      <c r="K1273" s="35" t="s">
        <v>2291</v>
      </c>
      <c r="L1273" s="103"/>
      <c r="M1273" s="109"/>
      <c r="N1273" s="103"/>
      <c r="O1273" s="103"/>
      <c r="P1273" s="103"/>
      <c r="Q1273" s="106"/>
      <c r="R1273" s="106"/>
      <c r="S1273" s="106"/>
    </row>
    <row r="1274" spans="1:19" ht="18.75" customHeight="1" x14ac:dyDescent="0.3">
      <c r="A1274" s="112"/>
      <c r="B1274" s="116"/>
      <c r="C1274" s="117"/>
      <c r="D1274" s="121"/>
      <c r="E1274" s="103"/>
      <c r="F1274" s="103"/>
      <c r="G1274" s="103"/>
      <c r="H1274" s="103"/>
      <c r="I1274" s="103"/>
      <c r="J1274" s="103"/>
      <c r="K1274" s="35" t="s">
        <v>2292</v>
      </c>
      <c r="L1274" s="103"/>
      <c r="M1274" s="109"/>
      <c r="N1274" s="103"/>
      <c r="O1274" s="103"/>
      <c r="P1274" s="103"/>
      <c r="Q1274" s="106"/>
      <c r="R1274" s="106"/>
      <c r="S1274" s="106"/>
    </row>
    <row r="1275" spans="1:19" ht="18.75" customHeight="1" x14ac:dyDescent="0.3">
      <c r="A1275" s="112"/>
      <c r="B1275" s="116"/>
      <c r="C1275" s="117"/>
      <c r="D1275" s="121"/>
      <c r="E1275" s="103"/>
      <c r="F1275" s="103"/>
      <c r="G1275" s="103"/>
      <c r="H1275" s="103"/>
      <c r="I1275" s="103"/>
      <c r="J1275" s="103"/>
      <c r="K1275" s="35" t="s">
        <v>2293</v>
      </c>
      <c r="L1275" s="103"/>
      <c r="M1275" s="109"/>
      <c r="N1275" s="103"/>
      <c r="O1275" s="103"/>
      <c r="P1275" s="103"/>
      <c r="Q1275" s="106"/>
      <c r="R1275" s="106"/>
      <c r="S1275" s="106"/>
    </row>
    <row r="1276" spans="1:19" ht="18.75" customHeight="1" x14ac:dyDescent="0.3">
      <c r="A1276" s="113"/>
      <c r="B1276" s="118"/>
      <c r="C1276" s="119"/>
      <c r="D1276" s="122"/>
      <c r="E1276" s="104"/>
      <c r="F1276" s="104"/>
      <c r="G1276" s="104"/>
      <c r="H1276" s="104"/>
      <c r="I1276" s="104"/>
      <c r="J1276" s="104"/>
      <c r="K1276" s="34" t="s">
        <v>2294</v>
      </c>
      <c r="L1276" s="104"/>
      <c r="M1276" s="110"/>
      <c r="N1276" s="104"/>
      <c r="O1276" s="104"/>
      <c r="P1276" s="104"/>
      <c r="Q1276" s="107"/>
      <c r="R1276" s="107"/>
      <c r="S1276" s="107"/>
    </row>
    <row r="1277" spans="1:19" ht="10.95" customHeight="1" x14ac:dyDescent="0.3">
      <c r="A1277" s="30">
        <v>45199</v>
      </c>
      <c r="B1277" s="100">
        <v>45176</v>
      </c>
      <c r="C1277" s="101"/>
      <c r="D1277" s="36">
        <v>45170</v>
      </c>
      <c r="E1277" s="31" t="s">
        <v>61</v>
      </c>
      <c r="F1277" s="31" t="s">
        <v>60</v>
      </c>
      <c r="G1277" s="31" t="s">
        <v>30</v>
      </c>
      <c r="H1277" s="31" t="s">
        <v>2694</v>
      </c>
      <c r="I1277" s="31" t="s">
        <v>2691</v>
      </c>
      <c r="J1277" s="31">
        <v>21268850</v>
      </c>
      <c r="K1277" s="31" t="s">
        <v>2296</v>
      </c>
      <c r="L1277" s="31" t="s">
        <v>2297</v>
      </c>
      <c r="M1277" s="31" t="s">
        <v>130</v>
      </c>
      <c r="N1277" s="31" t="s">
        <v>57</v>
      </c>
      <c r="O1277" s="31" t="s">
        <v>1</v>
      </c>
      <c r="P1277" s="31" t="s">
        <v>28</v>
      </c>
      <c r="Q1277" s="3">
        <v>1000</v>
      </c>
      <c r="R1277" s="3">
        <v>144927.54</v>
      </c>
      <c r="S1277" s="3">
        <v>12785676.109999999</v>
      </c>
    </row>
    <row r="1278" spans="1:19" ht="10.95" customHeight="1" x14ac:dyDescent="0.3">
      <c r="A1278" s="30">
        <v>45199</v>
      </c>
      <c r="B1278" s="100">
        <v>45184</v>
      </c>
      <c r="C1278" s="101"/>
      <c r="D1278" s="36">
        <v>45170</v>
      </c>
      <c r="E1278" s="28"/>
      <c r="F1278" s="31" t="s">
        <v>58</v>
      </c>
      <c r="G1278" s="31" t="s">
        <v>327</v>
      </c>
      <c r="H1278" s="31" t="s">
        <v>2688</v>
      </c>
      <c r="I1278" s="31" t="s">
        <v>2689</v>
      </c>
      <c r="J1278" s="31">
        <v>21267795</v>
      </c>
      <c r="K1278" s="31" t="s">
        <v>2300</v>
      </c>
      <c r="L1278" s="31" t="s">
        <v>2301</v>
      </c>
      <c r="M1278" s="31" t="s">
        <v>2302</v>
      </c>
      <c r="N1278" s="31" t="s">
        <v>57</v>
      </c>
      <c r="O1278" s="31" t="s">
        <v>1</v>
      </c>
      <c r="P1278" s="31" t="s">
        <v>31</v>
      </c>
      <c r="Q1278" s="3">
        <v>-1500</v>
      </c>
      <c r="R1278" s="3">
        <v>-218978.1</v>
      </c>
      <c r="S1278" s="3">
        <v>12566698</v>
      </c>
    </row>
    <row r="1279" spans="1:19" ht="10.95" customHeight="1" x14ac:dyDescent="0.3">
      <c r="A1279" s="30">
        <v>45199</v>
      </c>
      <c r="B1279" s="100">
        <v>45189</v>
      </c>
      <c r="C1279" s="101"/>
      <c r="D1279" s="36">
        <v>45170</v>
      </c>
      <c r="E1279" s="28"/>
      <c r="F1279" s="31" t="s">
        <v>60</v>
      </c>
      <c r="G1279" s="31" t="s">
        <v>59</v>
      </c>
      <c r="H1279" s="31" t="s">
        <v>2695</v>
      </c>
      <c r="I1279" s="31" t="s">
        <v>2693</v>
      </c>
      <c r="J1279" s="31">
        <v>21268834</v>
      </c>
      <c r="K1279" s="31" t="s">
        <v>2696</v>
      </c>
      <c r="L1279" s="31" t="s">
        <v>2697</v>
      </c>
      <c r="M1279" s="28"/>
      <c r="N1279" s="31" t="s">
        <v>57</v>
      </c>
      <c r="O1279" s="31" t="s">
        <v>1</v>
      </c>
      <c r="P1279" s="31" t="s">
        <v>28</v>
      </c>
      <c r="Q1279" s="31">
        <v>660.88</v>
      </c>
      <c r="R1279" s="3">
        <v>96619.88</v>
      </c>
      <c r="S1279" s="3">
        <v>12663317.890000001</v>
      </c>
    </row>
    <row r="1280" spans="1:19" ht="10.95" customHeight="1" x14ac:dyDescent="0.3">
      <c r="A1280" s="30">
        <v>45199</v>
      </c>
      <c r="B1280" s="100">
        <v>45191</v>
      </c>
      <c r="C1280" s="101"/>
      <c r="D1280" s="36">
        <v>45170</v>
      </c>
      <c r="E1280" s="31" t="s">
        <v>2303</v>
      </c>
      <c r="F1280" s="31" t="s">
        <v>58</v>
      </c>
      <c r="G1280" s="31" t="s">
        <v>327</v>
      </c>
      <c r="H1280" s="31" t="s">
        <v>2688</v>
      </c>
      <c r="I1280" s="31" t="s">
        <v>2689</v>
      </c>
      <c r="J1280" s="31">
        <v>21267795</v>
      </c>
      <c r="K1280" s="31" t="s">
        <v>2308</v>
      </c>
      <c r="L1280" s="31" t="s">
        <v>2309</v>
      </c>
      <c r="M1280" s="31" t="s">
        <v>781</v>
      </c>
      <c r="N1280" s="31" t="s">
        <v>57</v>
      </c>
      <c r="O1280" s="31" t="s">
        <v>1</v>
      </c>
      <c r="P1280" s="31" t="s">
        <v>31</v>
      </c>
      <c r="Q1280" s="3">
        <v>-1280</v>
      </c>
      <c r="R1280" s="3">
        <v>-187134.5</v>
      </c>
      <c r="S1280" s="3">
        <v>12476183.380000001</v>
      </c>
    </row>
    <row r="1281" spans="1:19" ht="10.95" customHeight="1" x14ac:dyDescent="0.3">
      <c r="A1281" s="30">
        <v>45199</v>
      </c>
      <c r="B1281" s="100">
        <v>45191</v>
      </c>
      <c r="C1281" s="101"/>
      <c r="D1281" s="36">
        <v>45170</v>
      </c>
      <c r="E1281" s="31" t="s">
        <v>2303</v>
      </c>
      <c r="F1281" s="31" t="s">
        <v>58</v>
      </c>
      <c r="G1281" s="31" t="s">
        <v>327</v>
      </c>
      <c r="H1281" s="31" t="s">
        <v>2688</v>
      </c>
      <c r="I1281" s="31" t="s">
        <v>2689</v>
      </c>
      <c r="J1281" s="31">
        <v>21267795</v>
      </c>
      <c r="K1281" s="31" t="s">
        <v>2306</v>
      </c>
      <c r="L1281" s="31" t="s">
        <v>2307</v>
      </c>
      <c r="M1281" s="31" t="s">
        <v>781</v>
      </c>
      <c r="N1281" s="31" t="s">
        <v>57</v>
      </c>
      <c r="O1281" s="31" t="s">
        <v>1</v>
      </c>
      <c r="P1281" s="31" t="s">
        <v>31</v>
      </c>
      <c r="Q1281" s="3">
        <v>-1280</v>
      </c>
      <c r="R1281" s="3">
        <v>-187134.5</v>
      </c>
      <c r="S1281" s="3">
        <v>12289048.880000001</v>
      </c>
    </row>
    <row r="1282" spans="1:19" ht="10.95" customHeight="1" x14ac:dyDescent="0.3">
      <c r="A1282" s="30">
        <v>45199</v>
      </c>
      <c r="B1282" s="100">
        <v>45195</v>
      </c>
      <c r="C1282" s="101"/>
      <c r="D1282" s="36">
        <v>45170</v>
      </c>
      <c r="E1282" s="31" t="s">
        <v>62</v>
      </c>
      <c r="F1282" s="31" t="s">
        <v>58</v>
      </c>
      <c r="G1282" s="31" t="s">
        <v>327</v>
      </c>
      <c r="H1282" s="31" t="s">
        <v>2688</v>
      </c>
      <c r="I1282" s="31" t="s">
        <v>2689</v>
      </c>
      <c r="J1282" s="31">
        <v>21267795</v>
      </c>
      <c r="K1282" s="31" t="s">
        <v>2312</v>
      </c>
      <c r="L1282" s="31" t="s">
        <v>2313</v>
      </c>
      <c r="M1282" s="31" t="s">
        <v>1304</v>
      </c>
      <c r="N1282" s="31" t="s">
        <v>57</v>
      </c>
      <c r="O1282" s="31" t="s">
        <v>1</v>
      </c>
      <c r="P1282" s="31" t="s">
        <v>31</v>
      </c>
      <c r="Q1282" s="3">
        <v>-36744.160000000003</v>
      </c>
      <c r="R1282" s="3">
        <v>-5387706.4500000002</v>
      </c>
      <c r="S1282" s="3">
        <v>6901342.4299999997</v>
      </c>
    </row>
    <row r="1283" spans="1:19" ht="15" customHeight="1" x14ac:dyDescent="0.3">
      <c r="A1283" s="111">
        <v>45199</v>
      </c>
      <c r="B1283" s="114">
        <v>45197</v>
      </c>
      <c r="C1283" s="115"/>
      <c r="D1283" s="120">
        <v>45170</v>
      </c>
      <c r="E1283" s="102" t="s">
        <v>61</v>
      </c>
      <c r="F1283" s="102" t="s">
        <v>60</v>
      </c>
      <c r="G1283" s="102" t="s">
        <v>59</v>
      </c>
      <c r="H1283" s="102" t="s">
        <v>2698</v>
      </c>
      <c r="I1283" s="102" t="s">
        <v>2693</v>
      </c>
      <c r="J1283" s="102">
        <v>21268837</v>
      </c>
      <c r="K1283" s="33" t="s">
        <v>2699</v>
      </c>
      <c r="L1283" s="102" t="s">
        <v>2700</v>
      </c>
      <c r="M1283" s="108"/>
      <c r="N1283" s="102" t="s">
        <v>57</v>
      </c>
      <c r="O1283" s="102" t="s">
        <v>1</v>
      </c>
      <c r="P1283" s="102" t="s">
        <v>28</v>
      </c>
      <c r="Q1283" s="105">
        <v>10496.63</v>
      </c>
      <c r="R1283" s="105">
        <v>1543622.06</v>
      </c>
      <c r="S1283" s="105">
        <v>8444964.4900000002</v>
      </c>
    </row>
    <row r="1284" spans="1:19" ht="15" customHeight="1" x14ac:dyDescent="0.3">
      <c r="A1284" s="112"/>
      <c r="B1284" s="116"/>
      <c r="C1284" s="117"/>
      <c r="D1284" s="121"/>
      <c r="E1284" s="103"/>
      <c r="F1284" s="103"/>
      <c r="G1284" s="103"/>
      <c r="H1284" s="103"/>
      <c r="I1284" s="103"/>
      <c r="J1284" s="103"/>
      <c r="K1284" s="35" t="s">
        <v>2701</v>
      </c>
      <c r="L1284" s="103"/>
      <c r="M1284" s="109"/>
      <c r="N1284" s="103"/>
      <c r="O1284" s="103"/>
      <c r="P1284" s="103"/>
      <c r="Q1284" s="106"/>
      <c r="R1284" s="106"/>
      <c r="S1284" s="106"/>
    </row>
    <row r="1285" spans="1:19" ht="15" customHeight="1" x14ac:dyDescent="0.3">
      <c r="A1285" s="113"/>
      <c r="B1285" s="118"/>
      <c r="C1285" s="119"/>
      <c r="D1285" s="122"/>
      <c r="E1285" s="104"/>
      <c r="F1285" s="104"/>
      <c r="G1285" s="104"/>
      <c r="H1285" s="104"/>
      <c r="I1285" s="104"/>
      <c r="J1285" s="104"/>
      <c r="K1285" s="34" t="s">
        <v>2702</v>
      </c>
      <c r="L1285" s="104"/>
      <c r="M1285" s="110"/>
      <c r="N1285" s="104"/>
      <c r="O1285" s="104"/>
      <c r="P1285" s="104"/>
      <c r="Q1285" s="107"/>
      <c r="R1285" s="107"/>
      <c r="S1285" s="107"/>
    </row>
    <row r="1286" spans="1:19" ht="10.95" customHeight="1" x14ac:dyDescent="0.3">
      <c r="A1286" s="30">
        <v>45199</v>
      </c>
      <c r="B1286" s="100">
        <v>45198</v>
      </c>
      <c r="C1286" s="101"/>
      <c r="D1286" s="36">
        <v>45170</v>
      </c>
      <c r="E1286" s="28"/>
      <c r="F1286" s="31" t="s">
        <v>60</v>
      </c>
      <c r="G1286" s="31" t="s">
        <v>59</v>
      </c>
      <c r="H1286" s="31" t="s">
        <v>2709</v>
      </c>
      <c r="I1286" s="31" t="s">
        <v>2693</v>
      </c>
      <c r="J1286" s="31">
        <v>21268852</v>
      </c>
      <c r="K1286" s="31" t="s">
        <v>2710</v>
      </c>
      <c r="L1286" s="31" t="s">
        <v>2711</v>
      </c>
      <c r="M1286" s="28"/>
      <c r="N1286" s="31" t="s">
        <v>57</v>
      </c>
      <c r="O1286" s="31" t="s">
        <v>1</v>
      </c>
      <c r="P1286" s="31" t="s">
        <v>28</v>
      </c>
      <c r="Q1286" s="3">
        <v>2570</v>
      </c>
      <c r="R1286" s="3">
        <v>379846</v>
      </c>
      <c r="S1286" s="3">
        <v>8824810.4900000002</v>
      </c>
    </row>
    <row r="1287" spans="1:19" ht="10.95" customHeight="1" x14ac:dyDescent="0.3">
      <c r="A1287" s="30">
        <v>45199</v>
      </c>
      <c r="B1287" s="100">
        <v>45198</v>
      </c>
      <c r="C1287" s="101"/>
      <c r="D1287" s="36">
        <v>45170</v>
      </c>
      <c r="E1287" s="28"/>
      <c r="F1287" s="31" t="s">
        <v>60</v>
      </c>
      <c r="G1287" s="31" t="s">
        <v>59</v>
      </c>
      <c r="H1287" s="31" t="s">
        <v>2966</v>
      </c>
      <c r="I1287" s="31" t="s">
        <v>2693</v>
      </c>
      <c r="J1287" s="31">
        <v>21477782</v>
      </c>
      <c r="K1287" s="31" t="s">
        <v>2710</v>
      </c>
      <c r="L1287" s="31" t="s">
        <v>2711</v>
      </c>
      <c r="M1287" s="28"/>
      <c r="N1287" s="31" t="s">
        <v>57</v>
      </c>
      <c r="O1287" s="31" t="s">
        <v>1</v>
      </c>
      <c r="P1287" s="31" t="s">
        <v>28</v>
      </c>
      <c r="Q1287" s="3">
        <v>2570</v>
      </c>
      <c r="R1287" s="3">
        <v>379846</v>
      </c>
      <c r="S1287" s="3">
        <v>9204656.4900000002</v>
      </c>
    </row>
    <row r="1288" spans="1:19" ht="10.95" customHeight="1" x14ac:dyDescent="0.3">
      <c r="A1288" s="30">
        <v>45199</v>
      </c>
      <c r="B1288" s="100">
        <v>45198</v>
      </c>
      <c r="C1288" s="101"/>
      <c r="D1288" s="36">
        <v>45170</v>
      </c>
      <c r="E1288" s="28"/>
      <c r="F1288" s="31" t="s">
        <v>60</v>
      </c>
      <c r="G1288" s="31" t="s">
        <v>59</v>
      </c>
      <c r="H1288" s="31" t="s">
        <v>2966</v>
      </c>
      <c r="I1288" s="31" t="s">
        <v>2693</v>
      </c>
      <c r="J1288" s="31">
        <v>21477782</v>
      </c>
      <c r="K1288" s="31" t="s">
        <v>2710</v>
      </c>
      <c r="L1288" s="31" t="s">
        <v>2711</v>
      </c>
      <c r="M1288" s="28"/>
      <c r="N1288" s="31" t="s">
        <v>57</v>
      </c>
      <c r="O1288" s="31" t="s">
        <v>1</v>
      </c>
      <c r="P1288" s="31" t="s">
        <v>31</v>
      </c>
      <c r="Q1288" s="3">
        <v>-2570</v>
      </c>
      <c r="R1288" s="3">
        <v>-379846</v>
      </c>
      <c r="S1288" s="3">
        <v>8824810.4900000002</v>
      </c>
    </row>
    <row r="1289" spans="1:19" ht="10.95" customHeight="1" x14ac:dyDescent="0.3">
      <c r="A1289" s="30">
        <v>45199</v>
      </c>
      <c r="B1289" s="100">
        <v>45198</v>
      </c>
      <c r="C1289" s="101"/>
      <c r="D1289" s="36">
        <v>45170</v>
      </c>
      <c r="E1289" s="28"/>
      <c r="F1289" s="31" t="s">
        <v>60</v>
      </c>
      <c r="G1289" s="31" t="s">
        <v>59</v>
      </c>
      <c r="H1289" s="31" t="s">
        <v>2966</v>
      </c>
      <c r="I1289" s="31" t="s">
        <v>2693</v>
      </c>
      <c r="J1289" s="31">
        <v>21477782</v>
      </c>
      <c r="K1289" s="31" t="s">
        <v>2710</v>
      </c>
      <c r="L1289" s="31" t="s">
        <v>2711</v>
      </c>
      <c r="M1289" s="28"/>
      <c r="N1289" s="31" t="s">
        <v>57</v>
      </c>
      <c r="O1289" s="31" t="s">
        <v>1</v>
      </c>
      <c r="P1289" s="31" t="s">
        <v>31</v>
      </c>
      <c r="Q1289" s="3">
        <v>-2570</v>
      </c>
      <c r="R1289" s="3">
        <v>-379846</v>
      </c>
      <c r="S1289" s="3">
        <v>8444964.4900000002</v>
      </c>
    </row>
    <row r="1290" spans="1:19" ht="10.95" customHeight="1" x14ac:dyDescent="0.3">
      <c r="A1290" s="30">
        <v>45199</v>
      </c>
      <c r="B1290" s="100">
        <v>45198</v>
      </c>
      <c r="C1290" s="101"/>
      <c r="D1290" s="36">
        <v>45170</v>
      </c>
      <c r="E1290" s="28"/>
      <c r="F1290" s="31" t="s">
        <v>60</v>
      </c>
      <c r="G1290" s="31" t="s">
        <v>59</v>
      </c>
      <c r="H1290" s="31" t="s">
        <v>2967</v>
      </c>
      <c r="I1290" s="31" t="s">
        <v>2693</v>
      </c>
      <c r="J1290" s="31">
        <v>21477784</v>
      </c>
      <c r="K1290" s="31" t="s">
        <v>2713</v>
      </c>
      <c r="L1290" s="31" t="s">
        <v>2714</v>
      </c>
      <c r="M1290" s="28"/>
      <c r="N1290" s="31" t="s">
        <v>57</v>
      </c>
      <c r="O1290" s="31" t="s">
        <v>1</v>
      </c>
      <c r="P1290" s="31" t="s">
        <v>28</v>
      </c>
      <c r="Q1290" s="3">
        <v>1460</v>
      </c>
      <c r="R1290" s="3">
        <v>215788</v>
      </c>
      <c r="S1290" s="3">
        <v>8660752.4900000002</v>
      </c>
    </row>
    <row r="1291" spans="1:19" ht="10.95" customHeight="1" x14ac:dyDescent="0.3">
      <c r="A1291" s="30">
        <v>45199</v>
      </c>
      <c r="B1291" s="100">
        <v>45198</v>
      </c>
      <c r="C1291" s="101"/>
      <c r="D1291" s="36">
        <v>45170</v>
      </c>
      <c r="E1291" s="28"/>
      <c r="F1291" s="31" t="s">
        <v>60</v>
      </c>
      <c r="G1291" s="31" t="s">
        <v>59</v>
      </c>
      <c r="H1291" s="31" t="s">
        <v>2967</v>
      </c>
      <c r="I1291" s="31" t="s">
        <v>2693</v>
      </c>
      <c r="J1291" s="31">
        <v>21477784</v>
      </c>
      <c r="K1291" s="31" t="s">
        <v>2713</v>
      </c>
      <c r="L1291" s="31" t="s">
        <v>2714</v>
      </c>
      <c r="M1291" s="28"/>
      <c r="N1291" s="31" t="s">
        <v>57</v>
      </c>
      <c r="O1291" s="31" t="s">
        <v>1</v>
      </c>
      <c r="P1291" s="31" t="s">
        <v>31</v>
      </c>
      <c r="Q1291" s="3">
        <v>-1460</v>
      </c>
      <c r="R1291" s="3">
        <v>-215788</v>
      </c>
      <c r="S1291" s="3">
        <v>8444964.4900000002</v>
      </c>
    </row>
    <row r="1292" spans="1:19" ht="10.95" customHeight="1" x14ac:dyDescent="0.3">
      <c r="A1292" s="30">
        <v>45199</v>
      </c>
      <c r="B1292" s="100">
        <v>45198</v>
      </c>
      <c r="C1292" s="101"/>
      <c r="D1292" s="36">
        <v>45170</v>
      </c>
      <c r="E1292" s="28"/>
      <c r="F1292" s="31" t="s">
        <v>60</v>
      </c>
      <c r="G1292" s="31" t="s">
        <v>59</v>
      </c>
      <c r="H1292" s="31" t="s">
        <v>2967</v>
      </c>
      <c r="I1292" s="31" t="s">
        <v>2693</v>
      </c>
      <c r="J1292" s="31">
        <v>21477784</v>
      </c>
      <c r="K1292" s="31" t="s">
        <v>2713</v>
      </c>
      <c r="L1292" s="31" t="s">
        <v>2714</v>
      </c>
      <c r="M1292" s="28"/>
      <c r="N1292" s="31" t="s">
        <v>57</v>
      </c>
      <c r="O1292" s="31" t="s">
        <v>1</v>
      </c>
      <c r="P1292" s="31" t="s">
        <v>31</v>
      </c>
      <c r="Q1292" s="3">
        <v>-1460</v>
      </c>
      <c r="R1292" s="3">
        <v>-215788</v>
      </c>
      <c r="S1292" s="3">
        <v>8229176.4900000002</v>
      </c>
    </row>
    <row r="1293" spans="1:19" ht="10.95" customHeight="1" x14ac:dyDescent="0.3">
      <c r="A1293" s="30">
        <v>45199</v>
      </c>
      <c r="B1293" s="100">
        <v>45198</v>
      </c>
      <c r="C1293" s="101"/>
      <c r="D1293" s="36">
        <v>45170</v>
      </c>
      <c r="E1293" s="31" t="s">
        <v>62</v>
      </c>
      <c r="F1293" s="31" t="s">
        <v>58</v>
      </c>
      <c r="G1293" s="31" t="s">
        <v>327</v>
      </c>
      <c r="H1293" s="31" t="s">
        <v>2688</v>
      </c>
      <c r="I1293" s="31" t="s">
        <v>2689</v>
      </c>
      <c r="J1293" s="31">
        <v>21267795</v>
      </c>
      <c r="K1293" s="31" t="s">
        <v>2315</v>
      </c>
      <c r="L1293" s="31" t="s">
        <v>2316</v>
      </c>
      <c r="M1293" s="31" t="s">
        <v>335</v>
      </c>
      <c r="N1293" s="31" t="s">
        <v>57</v>
      </c>
      <c r="O1293" s="31" t="s">
        <v>1</v>
      </c>
      <c r="P1293" s="31" t="s">
        <v>31</v>
      </c>
      <c r="Q1293" s="3">
        <v>-7500</v>
      </c>
      <c r="R1293" s="3">
        <v>-1108500</v>
      </c>
      <c r="S1293" s="3">
        <v>7120676.4900000002</v>
      </c>
    </row>
    <row r="1294" spans="1:19" ht="10.95" customHeight="1" x14ac:dyDescent="0.3">
      <c r="A1294" s="30">
        <v>45199</v>
      </c>
      <c r="B1294" s="100">
        <v>45198</v>
      </c>
      <c r="C1294" s="101"/>
      <c r="D1294" s="36">
        <v>45170</v>
      </c>
      <c r="E1294" s="31" t="s">
        <v>62</v>
      </c>
      <c r="F1294" s="31" t="s">
        <v>58</v>
      </c>
      <c r="G1294" s="31" t="s">
        <v>327</v>
      </c>
      <c r="H1294" s="31" t="s">
        <v>2688</v>
      </c>
      <c r="I1294" s="31" t="s">
        <v>2689</v>
      </c>
      <c r="J1294" s="31">
        <v>21267795</v>
      </c>
      <c r="K1294" s="31" t="s">
        <v>2703</v>
      </c>
      <c r="L1294" s="31" t="s">
        <v>2704</v>
      </c>
      <c r="M1294" s="31" t="s">
        <v>2705</v>
      </c>
      <c r="N1294" s="31" t="s">
        <v>57</v>
      </c>
      <c r="O1294" s="31" t="s">
        <v>1</v>
      </c>
      <c r="P1294" s="31" t="s">
        <v>31</v>
      </c>
      <c r="Q1294" s="3">
        <v>-10000</v>
      </c>
      <c r="R1294" s="3">
        <v>-1478000</v>
      </c>
      <c r="S1294" s="3">
        <v>5642676.4900000002</v>
      </c>
    </row>
    <row r="1295" spans="1:19" ht="10.95" customHeight="1" x14ac:dyDescent="0.3">
      <c r="A1295" s="30">
        <v>45199</v>
      </c>
      <c r="B1295" s="100">
        <v>45198</v>
      </c>
      <c r="C1295" s="101"/>
      <c r="D1295" s="36">
        <v>45170</v>
      </c>
      <c r="E1295" s="31" t="s">
        <v>62</v>
      </c>
      <c r="F1295" s="31" t="s">
        <v>58</v>
      </c>
      <c r="G1295" s="31" t="s">
        <v>327</v>
      </c>
      <c r="H1295" s="31" t="s">
        <v>2688</v>
      </c>
      <c r="I1295" s="31" t="s">
        <v>2689</v>
      </c>
      <c r="J1295" s="31">
        <v>21267795</v>
      </c>
      <c r="K1295" s="31" t="s">
        <v>2317</v>
      </c>
      <c r="L1295" s="31" t="s">
        <v>2318</v>
      </c>
      <c r="M1295" s="31" t="s">
        <v>2319</v>
      </c>
      <c r="N1295" s="31" t="s">
        <v>57</v>
      </c>
      <c r="O1295" s="31" t="s">
        <v>1</v>
      </c>
      <c r="P1295" s="31" t="s">
        <v>31</v>
      </c>
      <c r="Q1295" s="3">
        <v>-15488.37</v>
      </c>
      <c r="R1295" s="3">
        <v>-2289181.7400000002</v>
      </c>
      <c r="S1295" s="3">
        <v>3353494.75</v>
      </c>
    </row>
    <row r="1296" spans="1:19" ht="10.95" customHeight="1" x14ac:dyDescent="0.3">
      <c r="A1296" s="30">
        <v>45199</v>
      </c>
      <c r="B1296" s="100">
        <v>45198</v>
      </c>
      <c r="C1296" s="101"/>
      <c r="D1296" s="36">
        <v>45170</v>
      </c>
      <c r="E1296" s="28"/>
      <c r="F1296" s="31" t="s">
        <v>60</v>
      </c>
      <c r="G1296" s="31" t="s">
        <v>59</v>
      </c>
      <c r="H1296" s="31" t="s">
        <v>2712</v>
      </c>
      <c r="I1296" s="31" t="s">
        <v>2693</v>
      </c>
      <c r="J1296" s="31">
        <v>21268840</v>
      </c>
      <c r="K1296" s="31" t="s">
        <v>2713</v>
      </c>
      <c r="L1296" s="31" t="s">
        <v>2714</v>
      </c>
      <c r="M1296" s="28"/>
      <c r="N1296" s="31" t="s">
        <v>57</v>
      </c>
      <c r="O1296" s="31" t="s">
        <v>1</v>
      </c>
      <c r="P1296" s="31" t="s">
        <v>28</v>
      </c>
      <c r="Q1296" s="3">
        <v>1460</v>
      </c>
      <c r="R1296" s="3">
        <v>215788</v>
      </c>
      <c r="S1296" s="3">
        <v>3569282.75</v>
      </c>
    </row>
    <row r="1297" spans="1:19" ht="10.95" customHeight="1" x14ac:dyDescent="0.3">
      <c r="A1297" s="30">
        <v>45199</v>
      </c>
      <c r="B1297" s="100">
        <v>45198</v>
      </c>
      <c r="C1297" s="101"/>
      <c r="D1297" s="36">
        <v>45170</v>
      </c>
      <c r="E1297" s="28"/>
      <c r="F1297" s="31" t="s">
        <v>60</v>
      </c>
      <c r="G1297" s="31" t="s">
        <v>59</v>
      </c>
      <c r="H1297" s="31" t="s">
        <v>2715</v>
      </c>
      <c r="I1297" s="31" t="s">
        <v>2693</v>
      </c>
      <c r="J1297" s="31">
        <v>21268843</v>
      </c>
      <c r="K1297" s="31" t="s">
        <v>2716</v>
      </c>
      <c r="L1297" s="31" t="s">
        <v>2717</v>
      </c>
      <c r="M1297" s="28"/>
      <c r="N1297" s="31" t="s">
        <v>57</v>
      </c>
      <c r="O1297" s="31" t="s">
        <v>1</v>
      </c>
      <c r="P1297" s="31" t="s">
        <v>28</v>
      </c>
      <c r="Q1297" s="3">
        <v>58080</v>
      </c>
      <c r="R1297" s="3">
        <v>8584224</v>
      </c>
      <c r="S1297" s="3">
        <v>12153506.75</v>
      </c>
    </row>
    <row r="1298" spans="1:19" ht="10.95" customHeight="1" x14ac:dyDescent="0.3">
      <c r="A1298" s="30">
        <v>45199</v>
      </c>
      <c r="B1298" s="100">
        <v>45198</v>
      </c>
      <c r="C1298" s="101"/>
      <c r="D1298" s="36">
        <v>45170</v>
      </c>
      <c r="E1298" s="28"/>
      <c r="F1298" s="31" t="s">
        <v>60</v>
      </c>
      <c r="G1298" s="31" t="s">
        <v>59</v>
      </c>
      <c r="H1298" s="31" t="s">
        <v>2706</v>
      </c>
      <c r="I1298" s="31" t="s">
        <v>2693</v>
      </c>
      <c r="J1298" s="31">
        <v>21268845</v>
      </c>
      <c r="K1298" s="31" t="s">
        <v>2707</v>
      </c>
      <c r="L1298" s="31" t="s">
        <v>2708</v>
      </c>
      <c r="M1298" s="28"/>
      <c r="N1298" s="31" t="s">
        <v>57</v>
      </c>
      <c r="O1298" s="31" t="s">
        <v>1</v>
      </c>
      <c r="P1298" s="31" t="s">
        <v>28</v>
      </c>
      <c r="Q1298" s="3">
        <v>63423.61</v>
      </c>
      <c r="R1298" s="3">
        <v>9374009.5600000005</v>
      </c>
      <c r="S1298" s="3">
        <v>21527516.309999999</v>
      </c>
    </row>
    <row r="1299" spans="1:19" ht="10.95" customHeight="1" x14ac:dyDescent="0.3">
      <c r="A1299" s="30">
        <v>45199</v>
      </c>
      <c r="B1299" s="100">
        <v>45199</v>
      </c>
      <c r="C1299" s="101"/>
      <c r="D1299" s="36">
        <v>45170</v>
      </c>
      <c r="E1299" s="28"/>
      <c r="F1299" s="31" t="s">
        <v>117</v>
      </c>
      <c r="G1299" s="31" t="s">
        <v>116</v>
      </c>
      <c r="H1299" s="31" t="s">
        <v>2808</v>
      </c>
      <c r="I1299" s="31" t="s">
        <v>2809</v>
      </c>
      <c r="J1299" s="31">
        <v>21338350</v>
      </c>
      <c r="K1299" s="28"/>
      <c r="L1299" s="28"/>
      <c r="M1299" s="28"/>
      <c r="N1299" s="31" t="s">
        <v>2794</v>
      </c>
      <c r="O1299" s="31" t="s">
        <v>1</v>
      </c>
      <c r="P1299" s="31" t="s">
        <v>31</v>
      </c>
      <c r="Q1299" s="3">
        <v>-104914.64</v>
      </c>
      <c r="R1299" s="3">
        <v>-15451346.1</v>
      </c>
      <c r="S1299" s="3">
        <v>6076170.21</v>
      </c>
    </row>
    <row r="1300" spans="1:19" ht="10.95" customHeight="1" x14ac:dyDescent="0.3">
      <c r="A1300" s="30">
        <v>45199</v>
      </c>
      <c r="B1300" s="100">
        <v>45199</v>
      </c>
      <c r="C1300" s="101"/>
      <c r="D1300" s="36">
        <v>45170</v>
      </c>
      <c r="E1300" s="28"/>
      <c r="F1300" s="31" t="s">
        <v>117</v>
      </c>
      <c r="G1300" s="31" t="s">
        <v>116</v>
      </c>
      <c r="H1300" s="31" t="s">
        <v>2718</v>
      </c>
      <c r="I1300" s="31" t="s">
        <v>2719</v>
      </c>
      <c r="J1300" s="31">
        <v>21221795</v>
      </c>
      <c r="K1300" s="28"/>
      <c r="L1300" s="28"/>
      <c r="M1300" s="28"/>
      <c r="N1300" s="31" t="s">
        <v>57</v>
      </c>
      <c r="O1300" s="31" t="s">
        <v>159</v>
      </c>
      <c r="P1300" s="31" t="s">
        <v>31</v>
      </c>
      <c r="Q1300" s="3">
        <v>-2815995</v>
      </c>
      <c r="R1300" s="3">
        <v>-2815995</v>
      </c>
      <c r="S1300" s="3">
        <v>3260175.21</v>
      </c>
    </row>
    <row r="1301" spans="1:19" ht="10.95" customHeight="1" x14ac:dyDescent="0.3">
      <c r="A1301" s="30">
        <v>45199</v>
      </c>
      <c r="B1301" s="100">
        <v>45199</v>
      </c>
      <c r="C1301" s="101"/>
      <c r="D1301" s="36">
        <v>45170</v>
      </c>
      <c r="E1301" s="28"/>
      <c r="F1301" s="31" t="s">
        <v>117</v>
      </c>
      <c r="G1301" s="31" t="s">
        <v>116</v>
      </c>
      <c r="H1301" s="31" t="s">
        <v>2817</v>
      </c>
      <c r="I1301" s="31" t="s">
        <v>2818</v>
      </c>
      <c r="J1301" s="31">
        <v>21352379</v>
      </c>
      <c r="K1301" s="28"/>
      <c r="L1301" s="28"/>
      <c r="M1301" s="28"/>
      <c r="N1301" s="31" t="s">
        <v>2794</v>
      </c>
      <c r="O1301" s="31" t="s">
        <v>1</v>
      </c>
      <c r="P1301" s="31" t="s">
        <v>31</v>
      </c>
      <c r="Q1301" s="3">
        <v>-19086.21</v>
      </c>
      <c r="R1301" s="3">
        <v>-2810929.31</v>
      </c>
      <c r="S1301" s="3">
        <v>449245.9</v>
      </c>
    </row>
    <row r="1302" spans="1:19" ht="10.95" customHeight="1" x14ac:dyDescent="0.3">
      <c r="A1302" s="30">
        <v>45199</v>
      </c>
      <c r="B1302" s="100">
        <v>45199</v>
      </c>
      <c r="C1302" s="101"/>
      <c r="D1302" s="36">
        <v>45170</v>
      </c>
      <c r="E1302" s="28"/>
      <c r="F1302" s="31" t="s">
        <v>117</v>
      </c>
      <c r="G1302" s="31" t="s">
        <v>116</v>
      </c>
      <c r="H1302" s="31" t="s">
        <v>2799</v>
      </c>
      <c r="I1302" s="31" t="s">
        <v>2800</v>
      </c>
      <c r="J1302" s="31">
        <v>21348618</v>
      </c>
      <c r="K1302" s="28"/>
      <c r="L1302" s="28"/>
      <c r="M1302" s="28"/>
      <c r="N1302" s="31" t="s">
        <v>64</v>
      </c>
      <c r="O1302" s="31" t="s">
        <v>1</v>
      </c>
      <c r="P1302" s="31" t="s">
        <v>31</v>
      </c>
      <c r="Q1302" s="3">
        <v>-3579.56</v>
      </c>
      <c r="R1302" s="3">
        <v>-509158.88</v>
      </c>
      <c r="S1302" s="3">
        <v>-59912.98</v>
      </c>
    </row>
    <row r="1303" spans="1:19" ht="10.95" customHeight="1" x14ac:dyDescent="0.3">
      <c r="A1303" s="30">
        <v>45199</v>
      </c>
      <c r="B1303" s="100">
        <v>45199</v>
      </c>
      <c r="C1303" s="101"/>
      <c r="D1303" s="36">
        <v>45170</v>
      </c>
      <c r="E1303" s="28"/>
      <c r="F1303" s="31" t="s">
        <v>117</v>
      </c>
      <c r="G1303" s="31" t="s">
        <v>116</v>
      </c>
      <c r="H1303" s="31" t="s">
        <v>2799</v>
      </c>
      <c r="I1303" s="31" t="s">
        <v>2800</v>
      </c>
      <c r="J1303" s="31">
        <v>21348618</v>
      </c>
      <c r="K1303" s="28"/>
      <c r="L1303" s="28"/>
      <c r="M1303" s="28"/>
      <c r="N1303" s="31" t="s">
        <v>64</v>
      </c>
      <c r="O1303" s="31" t="s">
        <v>1</v>
      </c>
      <c r="P1303" s="31" t="s">
        <v>28</v>
      </c>
      <c r="Q1303" s="31">
        <v>219.07</v>
      </c>
      <c r="R1303" s="3">
        <v>31160.66</v>
      </c>
      <c r="S1303" s="3">
        <v>-28752.32</v>
      </c>
    </row>
    <row r="1304" spans="1:19" ht="10.95" customHeight="1" x14ac:dyDescent="0.3">
      <c r="A1304" s="30">
        <v>45199</v>
      </c>
      <c r="B1304" s="100">
        <v>45199</v>
      </c>
      <c r="C1304" s="101"/>
      <c r="D1304" s="36">
        <v>45170</v>
      </c>
      <c r="E1304" s="28"/>
      <c r="F1304" s="31" t="s">
        <v>117</v>
      </c>
      <c r="G1304" s="31" t="s">
        <v>116</v>
      </c>
      <c r="H1304" s="31" t="s">
        <v>2799</v>
      </c>
      <c r="I1304" s="31" t="s">
        <v>2800</v>
      </c>
      <c r="J1304" s="31">
        <v>21348618</v>
      </c>
      <c r="K1304" s="28"/>
      <c r="L1304" s="28"/>
      <c r="M1304" s="28"/>
      <c r="N1304" s="31" t="s">
        <v>64</v>
      </c>
      <c r="O1304" s="31" t="s">
        <v>1</v>
      </c>
      <c r="P1304" s="31" t="s">
        <v>28</v>
      </c>
      <c r="Q1304" s="3">
        <v>1521.69</v>
      </c>
      <c r="R1304" s="3">
        <v>216446.15</v>
      </c>
      <c r="S1304" s="3">
        <v>187693.83</v>
      </c>
    </row>
    <row r="1305" spans="1:19" ht="10.95" customHeight="1" x14ac:dyDescent="0.3">
      <c r="A1305" s="30">
        <v>45199</v>
      </c>
      <c r="B1305" s="100">
        <v>45199</v>
      </c>
      <c r="C1305" s="101"/>
      <c r="D1305" s="36">
        <v>45170</v>
      </c>
      <c r="E1305" s="28"/>
      <c r="F1305" s="31" t="s">
        <v>117</v>
      </c>
      <c r="G1305" s="31" t="s">
        <v>116</v>
      </c>
      <c r="H1305" s="31" t="s">
        <v>2799</v>
      </c>
      <c r="I1305" s="31" t="s">
        <v>2800</v>
      </c>
      <c r="J1305" s="31">
        <v>21348618</v>
      </c>
      <c r="K1305" s="28"/>
      <c r="L1305" s="28"/>
      <c r="M1305" s="28"/>
      <c r="N1305" s="31" t="s">
        <v>64</v>
      </c>
      <c r="O1305" s="31" t="s">
        <v>1</v>
      </c>
      <c r="P1305" s="31" t="s">
        <v>28</v>
      </c>
      <c r="Q1305" s="3">
        <v>1562.31</v>
      </c>
      <c r="R1305" s="3">
        <v>222223.96</v>
      </c>
      <c r="S1305" s="3">
        <v>409917.79</v>
      </c>
    </row>
    <row r="1306" spans="1:19" ht="10.95" customHeight="1" x14ac:dyDescent="0.3">
      <c r="A1306" s="30">
        <v>45199</v>
      </c>
      <c r="B1306" s="100">
        <v>45199</v>
      </c>
      <c r="C1306" s="101"/>
      <c r="D1306" s="36">
        <v>45170</v>
      </c>
      <c r="E1306" s="28"/>
      <c r="F1306" s="31" t="s">
        <v>117</v>
      </c>
      <c r="G1306" s="31" t="s">
        <v>116</v>
      </c>
      <c r="H1306" s="31" t="s">
        <v>2799</v>
      </c>
      <c r="I1306" s="31" t="s">
        <v>2800</v>
      </c>
      <c r="J1306" s="31">
        <v>21348618</v>
      </c>
      <c r="K1306" s="28"/>
      <c r="L1306" s="28"/>
      <c r="M1306" s="28"/>
      <c r="N1306" s="31" t="s">
        <v>64</v>
      </c>
      <c r="O1306" s="31" t="s">
        <v>1</v>
      </c>
      <c r="P1306" s="31" t="s">
        <v>28</v>
      </c>
      <c r="Q1306" s="3">
        <v>1884.53</v>
      </c>
      <c r="R1306" s="3">
        <v>268056.74</v>
      </c>
      <c r="S1306" s="3">
        <v>677974.53</v>
      </c>
    </row>
    <row r="1307" spans="1:19" ht="10.95" customHeight="1" x14ac:dyDescent="0.3">
      <c r="A1307" s="30">
        <v>45199</v>
      </c>
      <c r="B1307" s="100">
        <v>45199</v>
      </c>
      <c r="C1307" s="101"/>
      <c r="D1307" s="36">
        <v>45170</v>
      </c>
      <c r="E1307" s="28"/>
      <c r="F1307" s="31" t="s">
        <v>117</v>
      </c>
      <c r="G1307" s="31" t="s">
        <v>116</v>
      </c>
      <c r="H1307" s="31" t="s">
        <v>2799</v>
      </c>
      <c r="I1307" s="31" t="s">
        <v>2800</v>
      </c>
      <c r="J1307" s="31">
        <v>21348618</v>
      </c>
      <c r="K1307" s="28"/>
      <c r="L1307" s="28"/>
      <c r="M1307" s="28"/>
      <c r="N1307" s="31" t="s">
        <v>64</v>
      </c>
      <c r="O1307" s="31" t="s">
        <v>1</v>
      </c>
      <c r="P1307" s="31" t="s">
        <v>28</v>
      </c>
      <c r="Q1307" s="3">
        <v>4169.1499999999996</v>
      </c>
      <c r="R1307" s="3">
        <v>593022.54</v>
      </c>
      <c r="S1307" s="3">
        <v>1270997.07</v>
      </c>
    </row>
    <row r="1308" spans="1:19" ht="10.95" customHeight="1" x14ac:dyDescent="0.3">
      <c r="A1308" s="30">
        <v>45199</v>
      </c>
      <c r="B1308" s="100">
        <v>45199</v>
      </c>
      <c r="C1308" s="101"/>
      <c r="D1308" s="36">
        <v>45170</v>
      </c>
      <c r="E1308" s="28"/>
      <c r="F1308" s="31" t="s">
        <v>117</v>
      </c>
      <c r="G1308" s="31" t="s">
        <v>116</v>
      </c>
      <c r="H1308" s="31" t="s">
        <v>2799</v>
      </c>
      <c r="I1308" s="31" t="s">
        <v>2800</v>
      </c>
      <c r="J1308" s="31">
        <v>21348618</v>
      </c>
      <c r="K1308" s="28"/>
      <c r="L1308" s="28"/>
      <c r="M1308" s="28"/>
      <c r="N1308" s="31" t="s">
        <v>64</v>
      </c>
      <c r="O1308" s="31" t="s">
        <v>1</v>
      </c>
      <c r="P1308" s="31" t="s">
        <v>28</v>
      </c>
      <c r="Q1308" s="3">
        <v>14218.85</v>
      </c>
      <c r="R1308" s="3">
        <v>2022498.23</v>
      </c>
      <c r="S1308" s="3">
        <v>3293495.3</v>
      </c>
    </row>
    <row r="1309" spans="1:19" ht="10.95" customHeight="1" x14ac:dyDescent="0.3">
      <c r="A1309" s="30">
        <v>45199</v>
      </c>
      <c r="B1309" s="100">
        <v>45199</v>
      </c>
      <c r="C1309" s="101"/>
      <c r="D1309" s="36">
        <v>45170</v>
      </c>
      <c r="E1309" s="28"/>
      <c r="F1309" s="31" t="s">
        <v>117</v>
      </c>
      <c r="G1309" s="31" t="s">
        <v>116</v>
      </c>
      <c r="H1309" s="31" t="s">
        <v>2799</v>
      </c>
      <c r="I1309" s="31" t="s">
        <v>2800</v>
      </c>
      <c r="J1309" s="31">
        <v>21348618</v>
      </c>
      <c r="K1309" s="28"/>
      <c r="L1309" s="28"/>
      <c r="M1309" s="28"/>
      <c r="N1309" s="31" t="s">
        <v>64</v>
      </c>
      <c r="O1309" s="31" t="s">
        <v>1</v>
      </c>
      <c r="P1309" s="31" t="s">
        <v>28</v>
      </c>
      <c r="Q1309" s="3">
        <v>30549.43</v>
      </c>
      <c r="R1309" s="3">
        <v>4345370.2699999996</v>
      </c>
      <c r="S1309" s="3">
        <v>7638865.5599999996</v>
      </c>
    </row>
    <row r="1310" spans="1:19" ht="10.95" customHeight="1" x14ac:dyDescent="0.3">
      <c r="A1310" s="30">
        <v>45199</v>
      </c>
      <c r="B1310" s="100">
        <v>45199</v>
      </c>
      <c r="C1310" s="101"/>
      <c r="D1310" s="36">
        <v>45170</v>
      </c>
      <c r="E1310" s="28"/>
      <c r="F1310" s="31" t="s">
        <v>117</v>
      </c>
      <c r="G1310" s="31" t="s">
        <v>116</v>
      </c>
      <c r="H1310" s="31" t="s">
        <v>2797</v>
      </c>
      <c r="I1310" s="31" t="s">
        <v>2798</v>
      </c>
      <c r="J1310" s="31">
        <v>21346781</v>
      </c>
      <c r="K1310" s="28"/>
      <c r="L1310" s="28"/>
      <c r="M1310" s="28"/>
      <c r="N1310" s="31" t="s">
        <v>2794</v>
      </c>
      <c r="O1310" s="31" t="s">
        <v>1</v>
      </c>
      <c r="P1310" s="31" t="s">
        <v>31</v>
      </c>
      <c r="Q1310" s="3">
        <v>-5182.22</v>
      </c>
      <c r="R1310" s="3">
        <v>-683935.1</v>
      </c>
      <c r="S1310" s="3">
        <v>6954930.46</v>
      </c>
    </row>
    <row r="1311" spans="1:19" ht="10.95" customHeight="1" x14ac:dyDescent="0.3">
      <c r="A1311" s="30">
        <v>45199</v>
      </c>
      <c r="B1311" s="100">
        <v>45199</v>
      </c>
      <c r="C1311" s="101"/>
      <c r="D1311" s="36">
        <v>45170</v>
      </c>
      <c r="E1311" s="28"/>
      <c r="F1311" s="31" t="s">
        <v>117</v>
      </c>
      <c r="G1311" s="31" t="s">
        <v>116</v>
      </c>
      <c r="H1311" s="31" t="s">
        <v>2801</v>
      </c>
      <c r="I1311" s="31" t="s">
        <v>2798</v>
      </c>
      <c r="J1311" s="31">
        <v>21346780</v>
      </c>
      <c r="K1311" s="28"/>
      <c r="L1311" s="28"/>
      <c r="M1311" s="28"/>
      <c r="N1311" s="31" t="s">
        <v>2794</v>
      </c>
      <c r="O1311" s="31" t="s">
        <v>1</v>
      </c>
      <c r="P1311" s="31" t="s">
        <v>28</v>
      </c>
      <c r="Q1311" s="3">
        <v>144520.51</v>
      </c>
      <c r="R1311" s="3">
        <v>20505007.309999999</v>
      </c>
      <c r="S1311" s="3">
        <v>27459937.77</v>
      </c>
    </row>
    <row r="1312" spans="1:19" ht="10.95" customHeight="1" x14ac:dyDescent="0.3">
      <c r="A1312" s="30">
        <v>45199</v>
      </c>
      <c r="B1312" s="100">
        <v>45199</v>
      </c>
      <c r="C1312" s="101"/>
      <c r="D1312" s="36">
        <v>45170</v>
      </c>
      <c r="E1312" s="28"/>
      <c r="F1312" s="31" t="s">
        <v>117</v>
      </c>
      <c r="G1312" s="31" t="s">
        <v>116</v>
      </c>
      <c r="H1312" s="31" t="s">
        <v>2792</v>
      </c>
      <c r="I1312" s="31" t="s">
        <v>2793</v>
      </c>
      <c r="J1312" s="31">
        <v>21345370</v>
      </c>
      <c r="K1312" s="28"/>
      <c r="L1312" s="28"/>
      <c r="M1312" s="28"/>
      <c r="N1312" s="31" t="s">
        <v>2794</v>
      </c>
      <c r="O1312" s="31" t="s">
        <v>1</v>
      </c>
      <c r="P1312" s="31" t="s">
        <v>28</v>
      </c>
      <c r="Q1312" s="31">
        <v>386.13</v>
      </c>
      <c r="R1312" s="3">
        <v>54609.83</v>
      </c>
      <c r="S1312" s="3">
        <v>27514547.59</v>
      </c>
    </row>
    <row r="1313" spans="1:19" ht="10.95" customHeight="1" x14ac:dyDescent="0.3">
      <c r="A1313" s="30">
        <v>45199</v>
      </c>
      <c r="B1313" s="100">
        <v>45199</v>
      </c>
      <c r="C1313" s="101"/>
      <c r="D1313" s="36">
        <v>45170</v>
      </c>
      <c r="E1313" s="28"/>
      <c r="F1313" s="31" t="s">
        <v>117</v>
      </c>
      <c r="G1313" s="31" t="s">
        <v>116</v>
      </c>
      <c r="H1313" s="31" t="s">
        <v>2792</v>
      </c>
      <c r="I1313" s="31" t="s">
        <v>2793</v>
      </c>
      <c r="J1313" s="31">
        <v>21345370</v>
      </c>
      <c r="K1313" s="28"/>
      <c r="L1313" s="28"/>
      <c r="M1313" s="28"/>
      <c r="N1313" s="31" t="s">
        <v>2794</v>
      </c>
      <c r="O1313" s="31" t="s">
        <v>1</v>
      </c>
      <c r="P1313" s="31" t="s">
        <v>28</v>
      </c>
      <c r="Q1313" s="3">
        <v>3527.97</v>
      </c>
      <c r="R1313" s="3">
        <v>498955.86</v>
      </c>
      <c r="S1313" s="3">
        <v>28013503.449999999</v>
      </c>
    </row>
    <row r="1314" spans="1:19" ht="10.95" customHeight="1" x14ac:dyDescent="0.3">
      <c r="A1314" s="30">
        <v>45199</v>
      </c>
      <c r="B1314" s="100">
        <v>45199</v>
      </c>
      <c r="C1314" s="101"/>
      <c r="D1314" s="36">
        <v>45170</v>
      </c>
      <c r="E1314" s="28"/>
      <c r="F1314" s="31" t="s">
        <v>117</v>
      </c>
      <c r="G1314" s="31" t="s">
        <v>116</v>
      </c>
      <c r="H1314" s="31" t="s">
        <v>2810</v>
      </c>
      <c r="I1314" s="31" t="s">
        <v>2811</v>
      </c>
      <c r="J1314" s="31">
        <v>21338351</v>
      </c>
      <c r="K1314" s="28"/>
      <c r="L1314" s="28"/>
      <c r="M1314" s="28"/>
      <c r="N1314" s="31" t="s">
        <v>2794</v>
      </c>
      <c r="O1314" s="31" t="s">
        <v>1</v>
      </c>
      <c r="P1314" s="31" t="s">
        <v>31</v>
      </c>
      <c r="Q1314" s="3">
        <v>-9986</v>
      </c>
      <c r="R1314" s="3">
        <v>-1470692.19</v>
      </c>
      <c r="S1314" s="3">
        <v>26542811.260000002</v>
      </c>
    </row>
    <row r="1315" spans="1:19" ht="10.95" customHeight="1" x14ac:dyDescent="0.3">
      <c r="A1315" s="30">
        <v>45199</v>
      </c>
      <c r="B1315" s="100">
        <v>45199</v>
      </c>
      <c r="C1315" s="101"/>
      <c r="D1315" s="36">
        <v>45170</v>
      </c>
      <c r="E1315" s="28"/>
      <c r="F1315" s="31" t="s">
        <v>117</v>
      </c>
      <c r="G1315" s="31" t="s">
        <v>116</v>
      </c>
      <c r="H1315" s="31" t="s">
        <v>2804</v>
      </c>
      <c r="I1315" s="31" t="s">
        <v>2805</v>
      </c>
      <c r="J1315" s="31">
        <v>21338354</v>
      </c>
      <c r="K1315" s="28"/>
      <c r="L1315" s="28"/>
      <c r="M1315" s="28"/>
      <c r="N1315" s="31" t="s">
        <v>2794</v>
      </c>
      <c r="O1315" s="31" t="s">
        <v>1</v>
      </c>
      <c r="P1315" s="31" t="s">
        <v>28</v>
      </c>
      <c r="Q1315" s="3">
        <v>2139364.79</v>
      </c>
      <c r="R1315" s="3">
        <v>315075815.91000003</v>
      </c>
      <c r="S1315" s="3">
        <v>341618627.17000002</v>
      </c>
    </row>
    <row r="1316" spans="1:19" ht="10.95" customHeight="1" x14ac:dyDescent="0.3">
      <c r="A1316" s="30">
        <v>45199</v>
      </c>
      <c r="B1316" s="100">
        <v>45199</v>
      </c>
      <c r="C1316" s="101"/>
      <c r="D1316" s="36">
        <v>45170</v>
      </c>
      <c r="E1316" s="28"/>
      <c r="F1316" s="31" t="s">
        <v>117</v>
      </c>
      <c r="G1316" s="31" t="s">
        <v>116</v>
      </c>
      <c r="H1316" s="31" t="s">
        <v>2806</v>
      </c>
      <c r="I1316" s="31" t="s">
        <v>2807</v>
      </c>
      <c r="J1316" s="31">
        <v>21339751</v>
      </c>
      <c r="K1316" s="28"/>
      <c r="L1316" s="28"/>
      <c r="M1316" s="28"/>
      <c r="N1316" s="31" t="s">
        <v>2794</v>
      </c>
      <c r="O1316" s="31" t="s">
        <v>1</v>
      </c>
      <c r="P1316" s="31" t="s">
        <v>28</v>
      </c>
      <c r="Q1316" s="3">
        <v>535911.59</v>
      </c>
      <c r="R1316" s="3">
        <v>78926596.469999999</v>
      </c>
      <c r="S1316" s="3">
        <v>420545223.63999999</v>
      </c>
    </row>
    <row r="1317" spans="1:19" ht="10.95" customHeight="1" x14ac:dyDescent="0.3">
      <c r="A1317" s="30">
        <v>45199</v>
      </c>
      <c r="B1317" s="100">
        <v>45199</v>
      </c>
      <c r="C1317" s="101"/>
      <c r="D1317" s="36">
        <v>45170</v>
      </c>
      <c r="E1317" s="28"/>
      <c r="F1317" s="31" t="s">
        <v>117</v>
      </c>
      <c r="G1317" s="31" t="s">
        <v>116</v>
      </c>
      <c r="H1317" s="31" t="s">
        <v>2812</v>
      </c>
      <c r="I1317" s="31" t="s">
        <v>2813</v>
      </c>
      <c r="J1317" s="31">
        <v>21341149</v>
      </c>
      <c r="K1317" s="28"/>
      <c r="L1317" s="28"/>
      <c r="M1317" s="28"/>
      <c r="N1317" s="31" t="s">
        <v>2794</v>
      </c>
      <c r="O1317" s="31" t="s">
        <v>1</v>
      </c>
      <c r="P1317" s="31" t="s">
        <v>31</v>
      </c>
      <c r="Q1317" s="31">
        <v>-491.15</v>
      </c>
      <c r="R1317" s="3">
        <v>-69468.259999999995</v>
      </c>
      <c r="S1317" s="3">
        <v>420475755.38</v>
      </c>
    </row>
    <row r="1318" spans="1:19" ht="10.95" customHeight="1" x14ac:dyDescent="0.3">
      <c r="A1318" s="30">
        <v>45199</v>
      </c>
      <c r="B1318" s="100">
        <v>45199</v>
      </c>
      <c r="C1318" s="101"/>
      <c r="D1318" s="36">
        <v>45170</v>
      </c>
      <c r="E1318" s="28"/>
      <c r="F1318" s="31" t="s">
        <v>117</v>
      </c>
      <c r="G1318" s="31" t="s">
        <v>116</v>
      </c>
      <c r="H1318" s="31" t="s">
        <v>2814</v>
      </c>
      <c r="I1318" s="31" t="s">
        <v>2813</v>
      </c>
      <c r="J1318" s="31">
        <v>21341150</v>
      </c>
      <c r="K1318" s="28"/>
      <c r="L1318" s="28"/>
      <c r="M1318" s="28"/>
      <c r="N1318" s="31" t="s">
        <v>2794</v>
      </c>
      <c r="O1318" s="31" t="s">
        <v>1</v>
      </c>
      <c r="P1318" s="31" t="s">
        <v>31</v>
      </c>
      <c r="Q1318" s="3">
        <v>-1585.56</v>
      </c>
      <c r="R1318" s="3">
        <v>-229795.21</v>
      </c>
      <c r="S1318" s="3">
        <v>420245960.17000002</v>
      </c>
    </row>
    <row r="1319" spans="1:19" ht="10.95" customHeight="1" x14ac:dyDescent="0.3">
      <c r="A1319" s="30">
        <v>45199</v>
      </c>
      <c r="B1319" s="100">
        <v>45199</v>
      </c>
      <c r="C1319" s="101"/>
      <c r="D1319" s="36">
        <v>45170</v>
      </c>
      <c r="E1319" s="28"/>
      <c r="F1319" s="31" t="s">
        <v>117</v>
      </c>
      <c r="G1319" s="31" t="s">
        <v>116</v>
      </c>
      <c r="H1319" s="31" t="s">
        <v>2815</v>
      </c>
      <c r="I1319" s="31" t="s">
        <v>2816</v>
      </c>
      <c r="J1319" s="31">
        <v>21342550</v>
      </c>
      <c r="K1319" s="28"/>
      <c r="L1319" s="28"/>
      <c r="M1319" s="28"/>
      <c r="N1319" s="31" t="s">
        <v>2794</v>
      </c>
      <c r="O1319" s="31" t="s">
        <v>159</v>
      </c>
      <c r="P1319" s="31" t="s">
        <v>31</v>
      </c>
      <c r="Q1319" s="3">
        <v>-787124</v>
      </c>
      <c r="R1319" s="3">
        <v>-787124</v>
      </c>
      <c r="S1319" s="3">
        <v>419458836.17000002</v>
      </c>
    </row>
    <row r="1320" spans="1:19" ht="10.95" customHeight="1" x14ac:dyDescent="0.3">
      <c r="A1320" s="30">
        <v>45199</v>
      </c>
      <c r="B1320" s="100">
        <v>45199</v>
      </c>
      <c r="C1320" s="101"/>
      <c r="D1320" s="36">
        <v>45170</v>
      </c>
      <c r="E1320" s="28"/>
      <c r="F1320" s="31" t="s">
        <v>117</v>
      </c>
      <c r="G1320" s="31" t="s">
        <v>116</v>
      </c>
      <c r="H1320" s="31" t="s">
        <v>2795</v>
      </c>
      <c r="I1320" s="31" t="s">
        <v>2796</v>
      </c>
      <c r="J1320" s="31">
        <v>21342552</v>
      </c>
      <c r="K1320" s="28"/>
      <c r="L1320" s="28"/>
      <c r="M1320" s="28"/>
      <c r="N1320" s="31" t="s">
        <v>2794</v>
      </c>
      <c r="O1320" s="31" t="s">
        <v>1</v>
      </c>
      <c r="P1320" s="31" t="s">
        <v>31</v>
      </c>
      <c r="Q1320" s="3">
        <v>-237944.63</v>
      </c>
      <c r="R1320" s="3">
        <v>-34587631.420000002</v>
      </c>
      <c r="S1320" s="3">
        <v>384871204.75</v>
      </c>
    </row>
    <row r="1321" spans="1:19" ht="10.95" customHeight="1" x14ac:dyDescent="0.3">
      <c r="A1321" s="30">
        <v>45199</v>
      </c>
      <c r="B1321" s="100">
        <v>45199</v>
      </c>
      <c r="C1321" s="101"/>
      <c r="D1321" s="36">
        <v>45170</v>
      </c>
      <c r="E1321" s="28"/>
      <c r="F1321" s="31" t="s">
        <v>117</v>
      </c>
      <c r="G1321" s="31" t="s">
        <v>116</v>
      </c>
      <c r="H1321" s="31" t="s">
        <v>2802</v>
      </c>
      <c r="I1321" s="31" t="s">
        <v>2796</v>
      </c>
      <c r="J1321" s="31">
        <v>21342554</v>
      </c>
      <c r="K1321" s="28"/>
      <c r="L1321" s="28"/>
      <c r="M1321" s="28"/>
      <c r="N1321" s="31" t="s">
        <v>2794</v>
      </c>
      <c r="O1321" s="31" t="s">
        <v>1</v>
      </c>
      <c r="P1321" s="31" t="s">
        <v>31</v>
      </c>
      <c r="Q1321" s="3">
        <v>-53815.51</v>
      </c>
      <c r="R1321" s="3">
        <v>-7753200</v>
      </c>
      <c r="S1321" s="3">
        <v>377118004.75</v>
      </c>
    </row>
    <row r="1322" spans="1:19" ht="10.95" customHeight="1" x14ac:dyDescent="0.3">
      <c r="A1322" s="30">
        <v>45199</v>
      </c>
      <c r="B1322" s="100">
        <v>45199</v>
      </c>
      <c r="C1322" s="101"/>
      <c r="D1322" s="36">
        <v>45170</v>
      </c>
      <c r="E1322" s="28"/>
      <c r="F1322" s="31" t="s">
        <v>117</v>
      </c>
      <c r="G1322" s="31" t="s">
        <v>116</v>
      </c>
      <c r="H1322" s="31" t="s">
        <v>2803</v>
      </c>
      <c r="I1322" s="31" t="s">
        <v>2793</v>
      </c>
      <c r="J1322" s="31">
        <v>21345368</v>
      </c>
      <c r="K1322" s="28"/>
      <c r="L1322" s="28"/>
      <c r="M1322" s="28"/>
      <c r="N1322" s="31" t="s">
        <v>2794</v>
      </c>
      <c r="O1322" s="31" t="s">
        <v>1</v>
      </c>
      <c r="P1322" s="31" t="s">
        <v>28</v>
      </c>
      <c r="Q1322" s="3">
        <v>117777</v>
      </c>
      <c r="R1322" s="3">
        <v>17156531.77</v>
      </c>
      <c r="S1322" s="3">
        <v>394274536.51999998</v>
      </c>
    </row>
    <row r="1323" spans="1:19" ht="10.95" customHeight="1" x14ac:dyDescent="0.3">
      <c r="A1323" s="30">
        <v>45199</v>
      </c>
      <c r="B1323" s="100">
        <v>45199</v>
      </c>
      <c r="C1323" s="101"/>
      <c r="D1323" s="36">
        <v>45170</v>
      </c>
      <c r="E1323" s="28"/>
      <c r="F1323" s="31" t="s">
        <v>117</v>
      </c>
      <c r="G1323" s="31" t="s">
        <v>116</v>
      </c>
      <c r="H1323" s="31" t="s">
        <v>2803</v>
      </c>
      <c r="I1323" s="31" t="s">
        <v>2793</v>
      </c>
      <c r="J1323" s="31">
        <v>21345368</v>
      </c>
      <c r="K1323" s="28"/>
      <c r="L1323" s="28"/>
      <c r="M1323" s="28"/>
      <c r="N1323" s="31" t="s">
        <v>2794</v>
      </c>
      <c r="O1323" s="31" t="s">
        <v>1</v>
      </c>
      <c r="P1323" s="31" t="s">
        <v>28</v>
      </c>
      <c r="Q1323" s="31">
        <v>764.49</v>
      </c>
      <c r="R1323" s="3">
        <v>111362.97</v>
      </c>
      <c r="S1323" s="3">
        <v>394385899.49000001</v>
      </c>
    </row>
    <row r="1324" spans="1:19" ht="10.95" customHeight="1" x14ac:dyDescent="0.3">
      <c r="A1324" s="30">
        <v>45199</v>
      </c>
      <c r="B1324" s="100">
        <v>45199</v>
      </c>
      <c r="C1324" s="101"/>
      <c r="D1324" s="36">
        <v>45170</v>
      </c>
      <c r="E1324" s="28"/>
      <c r="F1324" s="31" t="s">
        <v>117</v>
      </c>
      <c r="G1324" s="31" t="s">
        <v>116</v>
      </c>
      <c r="H1324" s="31" t="s">
        <v>2803</v>
      </c>
      <c r="I1324" s="31" t="s">
        <v>2793</v>
      </c>
      <c r="J1324" s="31">
        <v>21345368</v>
      </c>
      <c r="K1324" s="28"/>
      <c r="L1324" s="28"/>
      <c r="M1324" s="28"/>
      <c r="N1324" s="31" t="s">
        <v>2794</v>
      </c>
      <c r="O1324" s="31" t="s">
        <v>1</v>
      </c>
      <c r="P1324" s="31" t="s">
        <v>28</v>
      </c>
      <c r="Q1324" s="3">
        <v>6658</v>
      </c>
      <c r="R1324" s="3">
        <v>969868.38</v>
      </c>
      <c r="S1324" s="3">
        <v>395355767.88</v>
      </c>
    </row>
    <row r="1325" spans="1:19" ht="10.95" customHeight="1" x14ac:dyDescent="0.3">
      <c r="A1325" s="30">
        <v>45199</v>
      </c>
      <c r="B1325" s="100">
        <v>45199</v>
      </c>
      <c r="C1325" s="101"/>
      <c r="D1325" s="36">
        <v>45170</v>
      </c>
      <c r="E1325" s="28"/>
      <c r="F1325" s="31" t="s">
        <v>117</v>
      </c>
      <c r="G1325" s="31" t="s">
        <v>116</v>
      </c>
      <c r="H1325" s="31" t="s">
        <v>2803</v>
      </c>
      <c r="I1325" s="31" t="s">
        <v>2793</v>
      </c>
      <c r="J1325" s="31">
        <v>21345368</v>
      </c>
      <c r="K1325" s="28"/>
      <c r="L1325" s="28"/>
      <c r="M1325" s="28"/>
      <c r="N1325" s="31" t="s">
        <v>2794</v>
      </c>
      <c r="O1325" s="31" t="s">
        <v>1</v>
      </c>
      <c r="P1325" s="31" t="s">
        <v>31</v>
      </c>
      <c r="Q1325" s="31">
        <v>-143.03</v>
      </c>
      <c r="R1325" s="3">
        <v>-20835.13</v>
      </c>
      <c r="S1325" s="3">
        <v>395334932.75</v>
      </c>
    </row>
    <row r="1326" spans="1:19" ht="10.95" customHeight="1" x14ac:dyDescent="0.3">
      <c r="A1326" s="30">
        <v>45199</v>
      </c>
      <c r="B1326" s="100">
        <v>45199</v>
      </c>
      <c r="C1326" s="101"/>
      <c r="D1326" s="36">
        <v>45170</v>
      </c>
      <c r="E1326" s="31" t="s">
        <v>1099</v>
      </c>
      <c r="F1326" s="31" t="s">
        <v>60</v>
      </c>
      <c r="G1326" s="31" t="s">
        <v>59</v>
      </c>
      <c r="H1326" s="31" t="s">
        <v>2780</v>
      </c>
      <c r="I1326" s="31" t="s">
        <v>2693</v>
      </c>
      <c r="J1326" s="31">
        <v>21351916</v>
      </c>
      <c r="K1326" s="31" t="s">
        <v>2822</v>
      </c>
      <c r="L1326" s="31" t="s">
        <v>2823</v>
      </c>
      <c r="M1326" s="28"/>
      <c r="N1326" s="31" t="s">
        <v>57</v>
      </c>
      <c r="O1326" s="31" t="s">
        <v>1</v>
      </c>
      <c r="P1326" s="31" t="s">
        <v>28</v>
      </c>
      <c r="Q1326" s="3">
        <v>2588.37</v>
      </c>
      <c r="R1326" s="3">
        <v>381203.24</v>
      </c>
      <c r="S1326" s="3">
        <v>395716135.99000001</v>
      </c>
    </row>
    <row r="1327" spans="1:19" ht="10.95" customHeight="1" x14ac:dyDescent="0.3">
      <c r="A1327" s="30">
        <v>45199</v>
      </c>
      <c r="B1327" s="100">
        <v>45199</v>
      </c>
      <c r="C1327" s="101"/>
      <c r="D1327" s="36">
        <v>45170</v>
      </c>
      <c r="E1327" s="31" t="s">
        <v>1099</v>
      </c>
      <c r="F1327" s="31" t="s">
        <v>60</v>
      </c>
      <c r="G1327" s="31" t="s">
        <v>59</v>
      </c>
      <c r="H1327" s="31" t="s">
        <v>2819</v>
      </c>
      <c r="I1327" s="31" t="s">
        <v>2693</v>
      </c>
      <c r="J1327" s="31">
        <v>21352692</v>
      </c>
      <c r="K1327" s="31" t="s">
        <v>2822</v>
      </c>
      <c r="L1327" s="31" t="s">
        <v>2823</v>
      </c>
      <c r="M1327" s="28"/>
      <c r="N1327" s="31" t="s">
        <v>57</v>
      </c>
      <c r="O1327" s="31" t="s">
        <v>1</v>
      </c>
      <c r="P1327" s="31" t="s">
        <v>28</v>
      </c>
      <c r="Q1327" s="31">
        <v>0</v>
      </c>
      <c r="R1327" s="31">
        <v>0</v>
      </c>
      <c r="S1327" s="3">
        <v>395716135.99000001</v>
      </c>
    </row>
    <row r="1328" spans="1:19" ht="10.95" customHeight="1" x14ac:dyDescent="0.3">
      <c r="A1328" s="30">
        <v>45199</v>
      </c>
      <c r="B1328" s="100">
        <v>45199</v>
      </c>
      <c r="C1328" s="101"/>
      <c r="D1328" s="36">
        <v>45170</v>
      </c>
      <c r="E1328" s="31" t="s">
        <v>1099</v>
      </c>
      <c r="F1328" s="31" t="s">
        <v>60</v>
      </c>
      <c r="G1328" s="31" t="s">
        <v>59</v>
      </c>
      <c r="H1328" s="31" t="s">
        <v>2780</v>
      </c>
      <c r="I1328" s="31" t="s">
        <v>2693</v>
      </c>
      <c r="J1328" s="31">
        <v>21351916</v>
      </c>
      <c r="K1328" s="31" t="s">
        <v>2820</v>
      </c>
      <c r="L1328" s="31" t="s">
        <v>2821</v>
      </c>
      <c r="M1328" s="28"/>
      <c r="N1328" s="31" t="s">
        <v>57</v>
      </c>
      <c r="O1328" s="31" t="s">
        <v>1</v>
      </c>
      <c r="P1328" s="31" t="s">
        <v>28</v>
      </c>
      <c r="Q1328" s="31">
        <v>723.21</v>
      </c>
      <c r="R1328" s="3">
        <v>106511.05</v>
      </c>
      <c r="S1328" s="3">
        <v>395822647.02999997</v>
      </c>
    </row>
    <row r="1329" spans="1:19" ht="10.95" customHeight="1" x14ac:dyDescent="0.3">
      <c r="A1329" s="30">
        <v>45199</v>
      </c>
      <c r="B1329" s="100">
        <v>45199</v>
      </c>
      <c r="C1329" s="101"/>
      <c r="D1329" s="36">
        <v>45170</v>
      </c>
      <c r="E1329" s="31" t="s">
        <v>1099</v>
      </c>
      <c r="F1329" s="31" t="s">
        <v>60</v>
      </c>
      <c r="G1329" s="31" t="s">
        <v>59</v>
      </c>
      <c r="H1329" s="31" t="s">
        <v>2819</v>
      </c>
      <c r="I1329" s="31" t="s">
        <v>2693</v>
      </c>
      <c r="J1329" s="31">
        <v>21352692</v>
      </c>
      <c r="K1329" s="31" t="s">
        <v>2820</v>
      </c>
      <c r="L1329" s="31" t="s">
        <v>2821</v>
      </c>
      <c r="M1329" s="28"/>
      <c r="N1329" s="31" t="s">
        <v>57</v>
      </c>
      <c r="O1329" s="31" t="s">
        <v>1</v>
      </c>
      <c r="P1329" s="31" t="s">
        <v>28</v>
      </c>
      <c r="Q1329" s="31">
        <v>0</v>
      </c>
      <c r="R1329" s="31">
        <v>0</v>
      </c>
      <c r="S1329" s="3">
        <v>395822647.02999997</v>
      </c>
    </row>
    <row r="1330" spans="1:19" ht="10.95" customHeight="1" x14ac:dyDescent="0.3">
      <c r="A1330" s="30">
        <v>45199</v>
      </c>
      <c r="B1330" s="100">
        <v>45199</v>
      </c>
      <c r="C1330" s="101"/>
      <c r="D1330" s="36">
        <v>45170</v>
      </c>
      <c r="E1330" s="31" t="s">
        <v>1099</v>
      </c>
      <c r="F1330" s="31" t="s">
        <v>60</v>
      </c>
      <c r="G1330" s="31" t="s">
        <v>59</v>
      </c>
      <c r="H1330" s="31" t="s">
        <v>2780</v>
      </c>
      <c r="I1330" s="31" t="s">
        <v>2693</v>
      </c>
      <c r="J1330" s="31">
        <v>21351916</v>
      </c>
      <c r="K1330" s="31" t="s">
        <v>2824</v>
      </c>
      <c r="L1330" s="31" t="s">
        <v>2290</v>
      </c>
      <c r="M1330" s="28"/>
      <c r="N1330" s="31" t="s">
        <v>57</v>
      </c>
      <c r="O1330" s="31" t="s">
        <v>1</v>
      </c>
      <c r="P1330" s="31" t="s">
        <v>31</v>
      </c>
      <c r="Q1330" s="3">
        <v>-2278.6999999999998</v>
      </c>
      <c r="R1330" s="3">
        <v>-335596.47</v>
      </c>
      <c r="S1330" s="3">
        <v>395487050.56999999</v>
      </c>
    </row>
    <row r="1331" spans="1:19" ht="10.95" customHeight="1" x14ac:dyDescent="0.3">
      <c r="A1331" s="30">
        <v>45199</v>
      </c>
      <c r="B1331" s="100">
        <v>45199</v>
      </c>
      <c r="C1331" s="101"/>
      <c r="D1331" s="36">
        <v>45170</v>
      </c>
      <c r="E1331" s="31" t="s">
        <v>61</v>
      </c>
      <c r="F1331" s="31" t="s">
        <v>60</v>
      </c>
      <c r="G1331" s="31" t="s">
        <v>59</v>
      </c>
      <c r="H1331" s="31" t="s">
        <v>2828</v>
      </c>
      <c r="I1331" s="31" t="s">
        <v>2693</v>
      </c>
      <c r="J1331" s="31">
        <v>21352339</v>
      </c>
      <c r="K1331" s="28"/>
      <c r="L1331" s="31" t="s">
        <v>2829</v>
      </c>
      <c r="M1331" s="28"/>
      <c r="N1331" s="31" t="s">
        <v>57</v>
      </c>
      <c r="O1331" s="31" t="s">
        <v>1</v>
      </c>
      <c r="P1331" s="31" t="s">
        <v>31</v>
      </c>
      <c r="Q1331" s="3">
        <v>-2588.37</v>
      </c>
      <c r="R1331" s="3">
        <v>-381203.24</v>
      </c>
      <c r="S1331" s="3">
        <v>395105847.32999998</v>
      </c>
    </row>
    <row r="1332" spans="1:19" ht="10.95" customHeight="1" x14ac:dyDescent="0.3">
      <c r="A1332" s="30">
        <v>45199</v>
      </c>
      <c r="B1332" s="100">
        <v>45199</v>
      </c>
      <c r="C1332" s="101"/>
      <c r="D1332" s="36">
        <v>45170</v>
      </c>
      <c r="E1332" s="31" t="s">
        <v>1099</v>
      </c>
      <c r="F1332" s="31" t="s">
        <v>60</v>
      </c>
      <c r="G1332" s="31" t="s">
        <v>59</v>
      </c>
      <c r="H1332" s="31" t="s">
        <v>2825</v>
      </c>
      <c r="I1332" s="31" t="s">
        <v>2693</v>
      </c>
      <c r="J1332" s="31">
        <v>21352297</v>
      </c>
      <c r="K1332" s="31" t="s">
        <v>2822</v>
      </c>
      <c r="L1332" s="31" t="s">
        <v>2823</v>
      </c>
      <c r="M1332" s="28"/>
      <c r="N1332" s="31" t="s">
        <v>57</v>
      </c>
      <c r="O1332" s="31" t="s">
        <v>1</v>
      </c>
      <c r="P1332" s="31" t="s">
        <v>31</v>
      </c>
      <c r="Q1332" s="3">
        <v>-2588.37</v>
      </c>
      <c r="R1332" s="3">
        <v>-381203.24</v>
      </c>
      <c r="S1332" s="3">
        <v>394724644.08999997</v>
      </c>
    </row>
    <row r="1333" spans="1:19" ht="10.95" customHeight="1" x14ac:dyDescent="0.3">
      <c r="A1333" s="30">
        <v>45199</v>
      </c>
      <c r="B1333" s="100">
        <v>45199</v>
      </c>
      <c r="C1333" s="101"/>
      <c r="D1333" s="36">
        <v>45170</v>
      </c>
      <c r="E1333" s="31" t="s">
        <v>1099</v>
      </c>
      <c r="F1333" s="31" t="s">
        <v>60</v>
      </c>
      <c r="G1333" s="31" t="s">
        <v>59</v>
      </c>
      <c r="H1333" s="31" t="s">
        <v>2825</v>
      </c>
      <c r="I1333" s="31" t="s">
        <v>2693</v>
      </c>
      <c r="J1333" s="31">
        <v>21352297</v>
      </c>
      <c r="K1333" s="31" t="s">
        <v>2820</v>
      </c>
      <c r="L1333" s="31" t="s">
        <v>2821</v>
      </c>
      <c r="M1333" s="28"/>
      <c r="N1333" s="31" t="s">
        <v>57</v>
      </c>
      <c r="O1333" s="31" t="s">
        <v>1</v>
      </c>
      <c r="P1333" s="31" t="s">
        <v>31</v>
      </c>
      <c r="Q1333" s="31">
        <v>-723.21</v>
      </c>
      <c r="R1333" s="3">
        <v>-106511.05</v>
      </c>
      <c r="S1333" s="3">
        <v>394618133.04000002</v>
      </c>
    </row>
    <row r="1334" spans="1:19" ht="10.95" customHeight="1" x14ac:dyDescent="0.3">
      <c r="A1334" s="30">
        <v>45199</v>
      </c>
      <c r="B1334" s="100">
        <v>45199</v>
      </c>
      <c r="C1334" s="101"/>
      <c r="D1334" s="36">
        <v>45170</v>
      </c>
      <c r="E1334" s="31" t="s">
        <v>61</v>
      </c>
      <c r="F1334" s="31" t="s">
        <v>60</v>
      </c>
      <c r="G1334" s="31" t="s">
        <v>59</v>
      </c>
      <c r="H1334" s="31" t="s">
        <v>2826</v>
      </c>
      <c r="I1334" s="31" t="s">
        <v>2693</v>
      </c>
      <c r="J1334" s="31">
        <v>21352341</v>
      </c>
      <c r="K1334" s="28"/>
      <c r="L1334" s="31" t="s">
        <v>2827</v>
      </c>
      <c r="M1334" s="28"/>
      <c r="N1334" s="31" t="s">
        <v>57</v>
      </c>
      <c r="O1334" s="31" t="s">
        <v>1</v>
      </c>
      <c r="P1334" s="31" t="s">
        <v>31</v>
      </c>
      <c r="Q1334" s="31">
        <v>-723.21</v>
      </c>
      <c r="R1334" s="3">
        <v>-106511.05</v>
      </c>
      <c r="S1334" s="3">
        <v>394511622</v>
      </c>
    </row>
    <row r="1335" spans="1:19" ht="10.95" customHeight="1" x14ac:dyDescent="0.3">
      <c r="A1335" s="30">
        <v>45199</v>
      </c>
      <c r="B1335" s="100">
        <v>45138</v>
      </c>
      <c r="C1335" s="101"/>
      <c r="D1335" s="36">
        <v>45170</v>
      </c>
      <c r="E1335" s="31" t="s">
        <v>566</v>
      </c>
      <c r="F1335" s="31" t="s">
        <v>60</v>
      </c>
      <c r="G1335" s="31" t="s">
        <v>59</v>
      </c>
      <c r="H1335" s="31" t="s">
        <v>2780</v>
      </c>
      <c r="I1335" s="31" t="s">
        <v>2693</v>
      </c>
      <c r="J1335" s="31">
        <v>21351916</v>
      </c>
      <c r="K1335" s="31" t="s">
        <v>2783</v>
      </c>
      <c r="L1335" s="31" t="s">
        <v>2784</v>
      </c>
      <c r="M1335" s="28"/>
      <c r="N1335" s="31" t="s">
        <v>57</v>
      </c>
      <c r="O1335" s="31" t="s">
        <v>1</v>
      </c>
      <c r="P1335" s="31" t="s">
        <v>31</v>
      </c>
      <c r="Q1335" s="31">
        <v>-335.38</v>
      </c>
      <c r="R1335" s="3">
        <v>-47437.06</v>
      </c>
      <c r="S1335" s="3">
        <v>394464184.94</v>
      </c>
    </row>
    <row r="1336" spans="1:19" ht="10.95" customHeight="1" x14ac:dyDescent="0.3">
      <c r="A1336" s="30">
        <v>45199</v>
      </c>
      <c r="B1336" s="100">
        <v>45138</v>
      </c>
      <c r="C1336" s="101"/>
      <c r="D1336" s="36">
        <v>45170</v>
      </c>
      <c r="E1336" s="31" t="s">
        <v>566</v>
      </c>
      <c r="F1336" s="31" t="s">
        <v>60</v>
      </c>
      <c r="G1336" s="31" t="s">
        <v>59</v>
      </c>
      <c r="H1336" s="31" t="s">
        <v>2780</v>
      </c>
      <c r="I1336" s="31" t="s">
        <v>2693</v>
      </c>
      <c r="J1336" s="31">
        <v>21351916</v>
      </c>
      <c r="K1336" s="31" t="s">
        <v>2781</v>
      </c>
      <c r="L1336" s="31" t="s">
        <v>2782</v>
      </c>
      <c r="M1336" s="28"/>
      <c r="N1336" s="31" t="s">
        <v>57</v>
      </c>
      <c r="O1336" s="31" t="s">
        <v>1</v>
      </c>
      <c r="P1336" s="31" t="s">
        <v>31</v>
      </c>
      <c r="Q1336" s="31">
        <v>-335.38</v>
      </c>
      <c r="R1336" s="3">
        <v>-47437.06</v>
      </c>
      <c r="S1336" s="3">
        <v>394416747.88</v>
      </c>
    </row>
    <row r="1337" spans="1:19" ht="10.95" customHeight="1" x14ac:dyDescent="0.3">
      <c r="A1337" s="30">
        <v>45199</v>
      </c>
      <c r="B1337" s="100">
        <v>45138</v>
      </c>
      <c r="C1337" s="101"/>
      <c r="D1337" s="36">
        <v>45170</v>
      </c>
      <c r="E1337" s="31" t="s">
        <v>566</v>
      </c>
      <c r="F1337" s="31" t="s">
        <v>60</v>
      </c>
      <c r="G1337" s="31" t="s">
        <v>59</v>
      </c>
      <c r="H1337" s="31" t="s">
        <v>2780</v>
      </c>
      <c r="I1337" s="31" t="s">
        <v>2693</v>
      </c>
      <c r="J1337" s="31">
        <v>21351916</v>
      </c>
      <c r="K1337" s="31" t="s">
        <v>2781</v>
      </c>
      <c r="L1337" s="31" t="s">
        <v>2782</v>
      </c>
      <c r="M1337" s="28"/>
      <c r="N1337" s="31" t="s">
        <v>57</v>
      </c>
      <c r="O1337" s="31" t="s">
        <v>1</v>
      </c>
      <c r="P1337" s="31" t="s">
        <v>28</v>
      </c>
      <c r="Q1337" s="31">
        <v>335.38</v>
      </c>
      <c r="R1337" s="3">
        <v>47437.06</v>
      </c>
      <c r="S1337" s="3">
        <v>394464184.94</v>
      </c>
    </row>
    <row r="1338" spans="1:19" ht="10.95" customHeight="1" x14ac:dyDescent="0.3">
      <c r="A1338" s="30">
        <v>45199</v>
      </c>
      <c r="B1338" s="100">
        <v>45138</v>
      </c>
      <c r="C1338" s="101"/>
      <c r="D1338" s="36">
        <v>45170</v>
      </c>
      <c r="E1338" s="31" t="s">
        <v>566</v>
      </c>
      <c r="F1338" s="31" t="s">
        <v>60</v>
      </c>
      <c r="G1338" s="31" t="s">
        <v>59</v>
      </c>
      <c r="H1338" s="31" t="s">
        <v>2780</v>
      </c>
      <c r="I1338" s="31" t="s">
        <v>2693</v>
      </c>
      <c r="J1338" s="31">
        <v>21351916</v>
      </c>
      <c r="K1338" s="31" t="s">
        <v>2783</v>
      </c>
      <c r="L1338" s="31" t="s">
        <v>2784</v>
      </c>
      <c r="M1338" s="28"/>
      <c r="N1338" s="31" t="s">
        <v>57</v>
      </c>
      <c r="O1338" s="31" t="s">
        <v>1</v>
      </c>
      <c r="P1338" s="31" t="s">
        <v>28</v>
      </c>
      <c r="Q1338" s="31">
        <v>335.38</v>
      </c>
      <c r="R1338" s="3">
        <v>47437.06</v>
      </c>
      <c r="S1338" s="3">
        <v>394511622</v>
      </c>
    </row>
    <row r="1339" spans="1:19" ht="10.95" customHeight="1" x14ac:dyDescent="0.3">
      <c r="A1339" s="30">
        <v>45199</v>
      </c>
      <c r="B1339" s="98"/>
      <c r="C1339" s="99"/>
      <c r="D1339" s="36">
        <v>45170</v>
      </c>
      <c r="E1339" s="28"/>
      <c r="F1339" s="31" t="s">
        <v>58</v>
      </c>
      <c r="G1339" s="31" t="s">
        <v>327</v>
      </c>
      <c r="H1339" s="31" t="s">
        <v>2688</v>
      </c>
      <c r="I1339" s="31" t="s">
        <v>2689</v>
      </c>
      <c r="J1339" s="31">
        <v>21267795</v>
      </c>
      <c r="K1339" s="31" t="s">
        <v>2320</v>
      </c>
      <c r="L1339" s="31" t="s">
        <v>2321</v>
      </c>
      <c r="M1339" s="31" t="s">
        <v>335</v>
      </c>
      <c r="N1339" s="31" t="s">
        <v>57</v>
      </c>
      <c r="O1339" s="31" t="s">
        <v>1</v>
      </c>
      <c r="P1339" s="31" t="s">
        <v>31</v>
      </c>
      <c r="Q1339" s="3">
        <v>-1000</v>
      </c>
      <c r="R1339" s="3">
        <v>-147800</v>
      </c>
      <c r="S1339" s="3">
        <v>394363822</v>
      </c>
    </row>
    <row r="1340" spans="1:19" ht="10.95" customHeight="1" x14ac:dyDescent="0.3">
      <c r="A1340" s="30">
        <v>45199</v>
      </c>
      <c r="B1340" s="98"/>
      <c r="C1340" s="99"/>
      <c r="D1340" s="36">
        <v>45170</v>
      </c>
      <c r="E1340" s="28"/>
      <c r="F1340" s="31" t="s">
        <v>841</v>
      </c>
      <c r="G1340" s="31" t="s">
        <v>840</v>
      </c>
      <c r="H1340" s="31" t="s">
        <v>2720</v>
      </c>
      <c r="I1340" s="31" t="s">
        <v>2721</v>
      </c>
      <c r="J1340" s="31">
        <v>21268855</v>
      </c>
      <c r="K1340" s="31" t="s">
        <v>2722</v>
      </c>
      <c r="L1340" s="31">
        <v>9130</v>
      </c>
      <c r="M1340" s="28"/>
      <c r="N1340" s="31" t="s">
        <v>57</v>
      </c>
      <c r="O1340" s="31" t="s">
        <v>1</v>
      </c>
      <c r="P1340" s="31" t="s">
        <v>31</v>
      </c>
      <c r="Q1340" s="3">
        <v>-1000000</v>
      </c>
      <c r="R1340" s="3">
        <v>-147800000</v>
      </c>
      <c r="S1340" s="3">
        <v>246563822</v>
      </c>
    </row>
    <row r="1341" spans="1:19" ht="10.95" customHeight="1" x14ac:dyDescent="0.3">
      <c r="A1341" s="30">
        <v>45201</v>
      </c>
      <c r="B1341" s="98"/>
      <c r="C1341" s="99"/>
      <c r="D1341" s="36">
        <v>45200</v>
      </c>
      <c r="E1341" s="28"/>
      <c r="F1341" s="31">
        <v>42</v>
      </c>
      <c r="G1341" s="31" t="s">
        <v>32</v>
      </c>
      <c r="H1341" s="31" t="s">
        <v>2830</v>
      </c>
      <c r="I1341" s="31" t="s">
        <v>2834</v>
      </c>
      <c r="J1341" s="31">
        <v>21191913</v>
      </c>
      <c r="K1341" s="28"/>
      <c r="L1341" s="28"/>
      <c r="M1341" s="31" t="s">
        <v>109</v>
      </c>
      <c r="N1341" s="31" t="s">
        <v>66</v>
      </c>
      <c r="O1341" s="31" t="s">
        <v>1</v>
      </c>
      <c r="P1341" s="31" t="s">
        <v>31</v>
      </c>
      <c r="Q1341" s="31">
        <v>-554.62</v>
      </c>
      <c r="R1341" s="3">
        <v>-81923.19</v>
      </c>
      <c r="S1341" s="3">
        <v>246481898.81</v>
      </c>
    </row>
    <row r="1342" spans="1:19" ht="10.95" customHeight="1" x14ac:dyDescent="0.3">
      <c r="A1342" s="30">
        <v>45201</v>
      </c>
      <c r="B1342" s="98"/>
      <c r="C1342" s="99"/>
      <c r="D1342" s="36">
        <v>45200</v>
      </c>
      <c r="E1342" s="28"/>
      <c r="F1342" s="31">
        <v>42</v>
      </c>
      <c r="G1342" s="31" t="s">
        <v>32</v>
      </c>
      <c r="H1342" s="31" t="s">
        <v>2830</v>
      </c>
      <c r="I1342" s="31" t="s">
        <v>2831</v>
      </c>
      <c r="J1342" s="31">
        <v>21191912</v>
      </c>
      <c r="K1342" s="28"/>
      <c r="L1342" s="28"/>
      <c r="M1342" s="31" t="s">
        <v>17</v>
      </c>
      <c r="N1342" s="31" t="s">
        <v>66</v>
      </c>
      <c r="O1342" s="31" t="s">
        <v>1</v>
      </c>
      <c r="P1342" s="31" t="s">
        <v>31</v>
      </c>
      <c r="Q1342" s="31">
        <v>-415.74</v>
      </c>
      <c r="R1342" s="3">
        <v>-61409.16</v>
      </c>
      <c r="S1342" s="3">
        <v>246420489.65000001</v>
      </c>
    </row>
    <row r="1343" spans="1:19" ht="10.95" customHeight="1" x14ac:dyDescent="0.3">
      <c r="A1343" s="30">
        <v>45201</v>
      </c>
      <c r="B1343" s="98"/>
      <c r="C1343" s="99"/>
      <c r="D1343" s="36">
        <v>45200</v>
      </c>
      <c r="E1343" s="28"/>
      <c r="F1343" s="31">
        <v>42</v>
      </c>
      <c r="G1343" s="31" t="s">
        <v>32</v>
      </c>
      <c r="H1343" s="31" t="s">
        <v>2830</v>
      </c>
      <c r="I1343" s="31" t="s">
        <v>2832</v>
      </c>
      <c r="J1343" s="31">
        <v>21191911</v>
      </c>
      <c r="K1343" s="28"/>
      <c r="L1343" s="28"/>
      <c r="M1343" s="31" t="s">
        <v>17</v>
      </c>
      <c r="N1343" s="31" t="s">
        <v>66</v>
      </c>
      <c r="O1343" s="31" t="s">
        <v>1</v>
      </c>
      <c r="P1343" s="31" t="s">
        <v>31</v>
      </c>
      <c r="Q1343" s="31">
        <v>-268.81</v>
      </c>
      <c r="R1343" s="3">
        <v>-39706.06</v>
      </c>
      <c r="S1343" s="3">
        <v>246380783.59</v>
      </c>
    </row>
    <row r="1344" spans="1:19" ht="10.95" customHeight="1" x14ac:dyDescent="0.3">
      <c r="A1344" s="30">
        <v>45201</v>
      </c>
      <c r="B1344" s="98"/>
      <c r="C1344" s="99"/>
      <c r="D1344" s="36">
        <v>45200</v>
      </c>
      <c r="E1344" s="28"/>
      <c r="F1344" s="31">
        <v>42</v>
      </c>
      <c r="G1344" s="31" t="s">
        <v>32</v>
      </c>
      <c r="H1344" s="31" t="s">
        <v>2830</v>
      </c>
      <c r="I1344" s="31" t="s">
        <v>2833</v>
      </c>
      <c r="J1344" s="31">
        <v>21191910</v>
      </c>
      <c r="K1344" s="28"/>
      <c r="L1344" s="28"/>
      <c r="M1344" s="31" t="s">
        <v>17</v>
      </c>
      <c r="N1344" s="31" t="s">
        <v>66</v>
      </c>
      <c r="O1344" s="31" t="s">
        <v>1</v>
      </c>
      <c r="P1344" s="31" t="s">
        <v>31</v>
      </c>
      <c r="Q1344" s="31">
        <v>-262.91000000000003</v>
      </c>
      <c r="R1344" s="3">
        <v>-38834.559999999998</v>
      </c>
      <c r="S1344" s="3">
        <v>246341949.03</v>
      </c>
    </row>
    <row r="1345" spans="1:19" ht="10.95" customHeight="1" x14ac:dyDescent="0.3">
      <c r="A1345" s="30">
        <v>45201</v>
      </c>
      <c r="B1345" s="98"/>
      <c r="C1345" s="99"/>
      <c r="D1345" s="36">
        <v>45200</v>
      </c>
      <c r="E1345" s="28"/>
      <c r="F1345" s="31">
        <v>42</v>
      </c>
      <c r="G1345" s="31" t="s">
        <v>32</v>
      </c>
      <c r="H1345" s="31" t="s">
        <v>2830</v>
      </c>
      <c r="I1345" s="31" t="s">
        <v>2835</v>
      </c>
      <c r="J1345" s="31">
        <v>21191919</v>
      </c>
      <c r="K1345" s="28"/>
      <c r="L1345" s="28"/>
      <c r="M1345" s="31" t="s">
        <v>135</v>
      </c>
      <c r="N1345" s="31" t="s">
        <v>66</v>
      </c>
      <c r="O1345" s="31" t="s">
        <v>1</v>
      </c>
      <c r="P1345" s="31" t="s">
        <v>31</v>
      </c>
      <c r="Q1345" s="3">
        <v>-21329.72</v>
      </c>
      <c r="R1345" s="3">
        <v>-3150623.34</v>
      </c>
      <c r="S1345" s="3">
        <v>243191325.69</v>
      </c>
    </row>
    <row r="1346" spans="1:19" ht="10.95" customHeight="1" x14ac:dyDescent="0.3">
      <c r="A1346" s="30">
        <v>45201</v>
      </c>
      <c r="B1346" s="98"/>
      <c r="C1346" s="99"/>
      <c r="D1346" s="36">
        <v>45200</v>
      </c>
      <c r="E1346" s="28"/>
      <c r="F1346" s="31">
        <v>42</v>
      </c>
      <c r="G1346" s="31" t="s">
        <v>32</v>
      </c>
      <c r="H1346" s="31" t="s">
        <v>2830</v>
      </c>
      <c r="I1346" s="31" t="s">
        <v>2836</v>
      </c>
      <c r="J1346" s="31">
        <v>21191915</v>
      </c>
      <c r="K1346" s="28"/>
      <c r="L1346" s="28"/>
      <c r="M1346" s="31" t="s">
        <v>357</v>
      </c>
      <c r="N1346" s="31" t="s">
        <v>66</v>
      </c>
      <c r="O1346" s="31" t="s">
        <v>1</v>
      </c>
      <c r="P1346" s="31" t="s">
        <v>31</v>
      </c>
      <c r="Q1346" s="3">
        <v>-2583.96</v>
      </c>
      <c r="R1346" s="3">
        <v>-381677.99</v>
      </c>
      <c r="S1346" s="3">
        <v>242809647.69999999</v>
      </c>
    </row>
    <row r="1347" spans="1:19" ht="10.95" customHeight="1" x14ac:dyDescent="0.3">
      <c r="A1347" s="30">
        <v>45201</v>
      </c>
      <c r="B1347" s="98"/>
      <c r="C1347" s="99"/>
      <c r="D1347" s="36">
        <v>45200</v>
      </c>
      <c r="E1347" s="28"/>
      <c r="F1347" s="31">
        <v>42</v>
      </c>
      <c r="G1347" s="31" t="s">
        <v>32</v>
      </c>
      <c r="H1347" s="31" t="s">
        <v>2830</v>
      </c>
      <c r="I1347" s="31" t="s">
        <v>2837</v>
      </c>
      <c r="J1347" s="31">
        <v>21191916</v>
      </c>
      <c r="K1347" s="28"/>
      <c r="L1347" s="28"/>
      <c r="M1347" s="31" t="s">
        <v>17</v>
      </c>
      <c r="N1347" s="31" t="s">
        <v>66</v>
      </c>
      <c r="O1347" s="31" t="s">
        <v>1</v>
      </c>
      <c r="P1347" s="31" t="s">
        <v>31</v>
      </c>
      <c r="Q1347" s="3">
        <v>-4477.2299999999996</v>
      </c>
      <c r="R1347" s="3">
        <v>-661333.82999999996</v>
      </c>
      <c r="S1347" s="3">
        <v>242148313.87</v>
      </c>
    </row>
    <row r="1348" spans="1:19" ht="10.95" customHeight="1" x14ac:dyDescent="0.3">
      <c r="A1348" s="30">
        <v>45201</v>
      </c>
      <c r="B1348" s="98"/>
      <c r="C1348" s="99"/>
      <c r="D1348" s="36">
        <v>45200</v>
      </c>
      <c r="E1348" s="28"/>
      <c r="F1348" s="31">
        <v>42</v>
      </c>
      <c r="G1348" s="31" t="s">
        <v>32</v>
      </c>
      <c r="H1348" s="31" t="s">
        <v>2830</v>
      </c>
      <c r="I1348" s="31" t="s">
        <v>2838</v>
      </c>
      <c r="J1348" s="31">
        <v>21191917</v>
      </c>
      <c r="K1348" s="28"/>
      <c r="L1348" s="28"/>
      <c r="M1348" s="31" t="s">
        <v>6</v>
      </c>
      <c r="N1348" s="31" t="s">
        <v>66</v>
      </c>
      <c r="O1348" s="31" t="s">
        <v>1</v>
      </c>
      <c r="P1348" s="31" t="s">
        <v>31</v>
      </c>
      <c r="Q1348" s="3">
        <v>-4893.9399999999996</v>
      </c>
      <c r="R1348" s="3">
        <v>-722886.26</v>
      </c>
      <c r="S1348" s="3">
        <v>241425427.61000001</v>
      </c>
    </row>
    <row r="1349" spans="1:19" ht="10.95" customHeight="1" x14ac:dyDescent="0.3">
      <c r="A1349" s="30">
        <v>45201</v>
      </c>
      <c r="B1349" s="98"/>
      <c r="C1349" s="99"/>
      <c r="D1349" s="36">
        <v>45200</v>
      </c>
      <c r="E1349" s="28"/>
      <c r="F1349" s="31">
        <v>42</v>
      </c>
      <c r="G1349" s="31" t="s">
        <v>32</v>
      </c>
      <c r="H1349" s="31" t="s">
        <v>2830</v>
      </c>
      <c r="I1349" s="31" t="s">
        <v>2839</v>
      </c>
      <c r="J1349" s="31">
        <v>21191918</v>
      </c>
      <c r="K1349" s="28"/>
      <c r="L1349" s="28"/>
      <c r="M1349" s="31" t="s">
        <v>139</v>
      </c>
      <c r="N1349" s="31" t="s">
        <v>66</v>
      </c>
      <c r="O1349" s="31" t="s">
        <v>1</v>
      </c>
      <c r="P1349" s="31" t="s">
        <v>31</v>
      </c>
      <c r="Q1349" s="3">
        <v>-9099.98</v>
      </c>
      <c r="R1349" s="3">
        <v>-1344162.48</v>
      </c>
      <c r="S1349" s="3">
        <v>240081265.13</v>
      </c>
    </row>
    <row r="1350" spans="1:19" ht="10.95" customHeight="1" x14ac:dyDescent="0.3">
      <c r="A1350" s="30">
        <v>45201</v>
      </c>
      <c r="B1350" s="98"/>
      <c r="C1350" s="99"/>
      <c r="D1350" s="36">
        <v>45200</v>
      </c>
      <c r="E1350" s="28"/>
      <c r="F1350" s="31">
        <v>42</v>
      </c>
      <c r="G1350" s="31" t="s">
        <v>32</v>
      </c>
      <c r="H1350" s="31" t="s">
        <v>2830</v>
      </c>
      <c r="I1350" s="31" t="s">
        <v>2840</v>
      </c>
      <c r="J1350" s="31">
        <v>21191914</v>
      </c>
      <c r="K1350" s="28"/>
      <c r="L1350" s="28"/>
      <c r="M1350" s="31" t="s">
        <v>67</v>
      </c>
      <c r="N1350" s="31" t="s">
        <v>66</v>
      </c>
      <c r="O1350" s="31" t="s">
        <v>1</v>
      </c>
      <c r="P1350" s="31" t="s">
        <v>31</v>
      </c>
      <c r="Q1350" s="3">
        <v>-1919.16</v>
      </c>
      <c r="R1350" s="3">
        <v>-283480.06</v>
      </c>
      <c r="S1350" s="3">
        <v>239797785.06999999</v>
      </c>
    </row>
    <row r="1351" spans="1:19" ht="10.95" customHeight="1" x14ac:dyDescent="0.3">
      <c r="A1351" s="30">
        <v>45204</v>
      </c>
      <c r="B1351" s="98"/>
      <c r="C1351" s="99"/>
      <c r="D1351" s="36">
        <v>45200</v>
      </c>
      <c r="E1351" s="28"/>
      <c r="F1351" s="31">
        <v>42</v>
      </c>
      <c r="G1351" s="31" t="s">
        <v>30</v>
      </c>
      <c r="H1351" s="31" t="s">
        <v>2841</v>
      </c>
      <c r="I1351" s="31" t="s">
        <v>2849</v>
      </c>
      <c r="J1351" s="31">
        <v>21192401</v>
      </c>
      <c r="K1351" s="28"/>
      <c r="L1351" s="28"/>
      <c r="M1351" s="31" t="s">
        <v>76</v>
      </c>
      <c r="N1351" s="31" t="s">
        <v>66</v>
      </c>
      <c r="O1351" s="31" t="s">
        <v>1</v>
      </c>
      <c r="P1351" s="31" t="s">
        <v>28</v>
      </c>
      <c r="Q1351" s="3">
        <v>17604.27</v>
      </c>
      <c r="R1351" s="3">
        <v>2600335.2999999998</v>
      </c>
      <c r="S1351" s="3">
        <v>242398120.37</v>
      </c>
    </row>
    <row r="1352" spans="1:19" ht="10.95" customHeight="1" x14ac:dyDescent="0.3">
      <c r="A1352" s="30">
        <v>45204</v>
      </c>
      <c r="B1352" s="98"/>
      <c r="C1352" s="99"/>
      <c r="D1352" s="36">
        <v>45200</v>
      </c>
      <c r="E1352" s="28"/>
      <c r="F1352" s="31">
        <v>42</v>
      </c>
      <c r="G1352" s="31" t="s">
        <v>30</v>
      </c>
      <c r="H1352" s="31" t="s">
        <v>2841</v>
      </c>
      <c r="I1352" s="31" t="s">
        <v>2848</v>
      </c>
      <c r="J1352" s="31">
        <v>21192399</v>
      </c>
      <c r="K1352" s="28"/>
      <c r="L1352" s="28"/>
      <c r="M1352" s="31" t="s">
        <v>388</v>
      </c>
      <c r="N1352" s="31" t="s">
        <v>66</v>
      </c>
      <c r="O1352" s="31" t="s">
        <v>1</v>
      </c>
      <c r="P1352" s="31" t="s">
        <v>28</v>
      </c>
      <c r="Q1352" s="3">
        <v>4760.6499999999996</v>
      </c>
      <c r="R1352" s="3">
        <v>703197.93</v>
      </c>
      <c r="S1352" s="3">
        <v>243101318.30000001</v>
      </c>
    </row>
    <row r="1353" spans="1:19" ht="10.95" customHeight="1" x14ac:dyDescent="0.3">
      <c r="A1353" s="30">
        <v>45204</v>
      </c>
      <c r="B1353" s="98"/>
      <c r="C1353" s="99"/>
      <c r="D1353" s="36">
        <v>45200</v>
      </c>
      <c r="E1353" s="28"/>
      <c r="F1353" s="31">
        <v>42</v>
      </c>
      <c r="G1353" s="31" t="s">
        <v>30</v>
      </c>
      <c r="H1353" s="31" t="s">
        <v>2841</v>
      </c>
      <c r="I1353" s="31" t="s">
        <v>2843</v>
      </c>
      <c r="J1353" s="31">
        <v>21192398</v>
      </c>
      <c r="K1353" s="28"/>
      <c r="L1353" s="28"/>
      <c r="M1353" s="31" t="s">
        <v>140</v>
      </c>
      <c r="N1353" s="31" t="s">
        <v>66</v>
      </c>
      <c r="O1353" s="31" t="s">
        <v>1</v>
      </c>
      <c r="P1353" s="31" t="s">
        <v>28</v>
      </c>
      <c r="Q1353" s="3">
        <v>2363.1</v>
      </c>
      <c r="R1353" s="3">
        <v>349054.65</v>
      </c>
      <c r="S1353" s="3">
        <v>243450372.94999999</v>
      </c>
    </row>
    <row r="1354" spans="1:19" ht="10.95" customHeight="1" x14ac:dyDescent="0.3">
      <c r="A1354" s="30">
        <v>45204</v>
      </c>
      <c r="B1354" s="98"/>
      <c r="C1354" s="99"/>
      <c r="D1354" s="36">
        <v>45200</v>
      </c>
      <c r="E1354" s="28"/>
      <c r="F1354" s="31">
        <v>42</v>
      </c>
      <c r="G1354" s="31" t="s">
        <v>30</v>
      </c>
      <c r="H1354" s="31" t="s">
        <v>2841</v>
      </c>
      <c r="I1354" s="31" t="s">
        <v>2842</v>
      </c>
      <c r="J1354" s="31">
        <v>21192397</v>
      </c>
      <c r="K1354" s="28"/>
      <c r="L1354" s="28"/>
      <c r="M1354" s="31" t="s">
        <v>67</v>
      </c>
      <c r="N1354" s="31" t="s">
        <v>66</v>
      </c>
      <c r="O1354" s="31" t="s">
        <v>1</v>
      </c>
      <c r="P1354" s="31" t="s">
        <v>28</v>
      </c>
      <c r="Q1354" s="3">
        <v>1381.1</v>
      </c>
      <c r="R1354" s="3">
        <v>204002.95</v>
      </c>
      <c r="S1354" s="3">
        <v>243654375.90000001</v>
      </c>
    </row>
    <row r="1355" spans="1:19" ht="10.95" customHeight="1" x14ac:dyDescent="0.3">
      <c r="A1355" s="30">
        <v>45204</v>
      </c>
      <c r="B1355" s="98"/>
      <c r="C1355" s="99"/>
      <c r="D1355" s="36">
        <v>45200</v>
      </c>
      <c r="E1355" s="28"/>
      <c r="F1355" s="31">
        <v>42</v>
      </c>
      <c r="G1355" s="31" t="s">
        <v>30</v>
      </c>
      <c r="H1355" s="31" t="s">
        <v>2841</v>
      </c>
      <c r="I1355" s="31" t="s">
        <v>2850</v>
      </c>
      <c r="J1355" s="31">
        <v>21192402</v>
      </c>
      <c r="K1355" s="28"/>
      <c r="L1355" s="28"/>
      <c r="M1355" s="31" t="s">
        <v>71</v>
      </c>
      <c r="N1355" s="31" t="s">
        <v>66</v>
      </c>
      <c r="O1355" s="31" t="s">
        <v>1</v>
      </c>
      <c r="P1355" s="31" t="s">
        <v>28</v>
      </c>
      <c r="Q1355" s="3">
        <v>32921.07</v>
      </c>
      <c r="R1355" s="3">
        <v>4862787.3</v>
      </c>
      <c r="S1355" s="3">
        <v>248517163.19999999</v>
      </c>
    </row>
    <row r="1356" spans="1:19" ht="10.95" customHeight="1" x14ac:dyDescent="0.3">
      <c r="A1356" s="30">
        <v>45204</v>
      </c>
      <c r="B1356" s="98"/>
      <c r="C1356" s="99"/>
      <c r="D1356" s="36">
        <v>45200</v>
      </c>
      <c r="E1356" s="28"/>
      <c r="F1356" s="31">
        <v>42</v>
      </c>
      <c r="G1356" s="31" t="s">
        <v>30</v>
      </c>
      <c r="H1356" s="31" t="s">
        <v>2844</v>
      </c>
      <c r="I1356" s="31" t="s">
        <v>2845</v>
      </c>
      <c r="J1356" s="31">
        <v>21192717</v>
      </c>
      <c r="K1356" s="28"/>
      <c r="L1356" s="28"/>
      <c r="M1356" s="31" t="s">
        <v>415</v>
      </c>
      <c r="N1356" s="31" t="s">
        <v>66</v>
      </c>
      <c r="O1356" s="31" t="s">
        <v>1</v>
      </c>
      <c r="P1356" s="31" t="s">
        <v>28</v>
      </c>
      <c r="Q1356" s="3">
        <v>3711.3</v>
      </c>
      <c r="R1356" s="3">
        <v>548197.93000000005</v>
      </c>
      <c r="S1356" s="3">
        <v>249065361.13</v>
      </c>
    </row>
    <row r="1357" spans="1:19" ht="10.95" customHeight="1" x14ac:dyDescent="0.3">
      <c r="A1357" s="30">
        <v>45204</v>
      </c>
      <c r="B1357" s="98"/>
      <c r="C1357" s="99"/>
      <c r="D1357" s="36">
        <v>45200</v>
      </c>
      <c r="E1357" s="28"/>
      <c r="F1357" s="31">
        <v>42</v>
      </c>
      <c r="G1357" s="31" t="s">
        <v>30</v>
      </c>
      <c r="H1357" s="31" t="s">
        <v>2846</v>
      </c>
      <c r="I1357" s="31" t="s">
        <v>2847</v>
      </c>
      <c r="J1357" s="31">
        <v>21192583</v>
      </c>
      <c r="K1357" s="28"/>
      <c r="L1357" s="28"/>
      <c r="M1357" s="31" t="s">
        <v>478</v>
      </c>
      <c r="N1357" s="31" t="s">
        <v>66</v>
      </c>
      <c r="O1357" s="31" t="s">
        <v>1</v>
      </c>
      <c r="P1357" s="31" t="s">
        <v>28</v>
      </c>
      <c r="Q1357" s="3">
        <v>2431.44</v>
      </c>
      <c r="R1357" s="3">
        <v>359149.19</v>
      </c>
      <c r="S1357" s="3">
        <v>249424510.31999999</v>
      </c>
    </row>
    <row r="1358" spans="1:19" ht="10.95" customHeight="1" x14ac:dyDescent="0.3">
      <c r="A1358" s="30">
        <v>45204</v>
      </c>
      <c r="B1358" s="98"/>
      <c r="C1358" s="99"/>
      <c r="D1358" s="36">
        <v>45200</v>
      </c>
      <c r="E1358" s="28"/>
      <c r="F1358" s="31">
        <v>42</v>
      </c>
      <c r="G1358" s="31" t="s">
        <v>30</v>
      </c>
      <c r="H1358" s="31" t="s">
        <v>2854</v>
      </c>
      <c r="I1358" s="31" t="s">
        <v>2855</v>
      </c>
      <c r="J1358" s="31">
        <v>21192400</v>
      </c>
      <c r="K1358" s="28"/>
      <c r="L1358" s="28"/>
      <c r="M1358" s="31" t="s">
        <v>1496</v>
      </c>
      <c r="N1358" s="31" t="s">
        <v>66</v>
      </c>
      <c r="O1358" s="31" t="s">
        <v>1</v>
      </c>
      <c r="P1358" s="31" t="s">
        <v>28</v>
      </c>
      <c r="Q1358" s="3">
        <v>9795.56</v>
      </c>
      <c r="R1358" s="3">
        <v>1446906.94</v>
      </c>
      <c r="S1358" s="3">
        <v>250871417.25999999</v>
      </c>
    </row>
    <row r="1359" spans="1:19" ht="10.95" customHeight="1" x14ac:dyDescent="0.3">
      <c r="A1359" s="30">
        <v>45204</v>
      </c>
      <c r="B1359" s="98"/>
      <c r="C1359" s="99"/>
      <c r="D1359" s="36">
        <v>45200</v>
      </c>
      <c r="E1359" s="28"/>
      <c r="F1359" s="31">
        <v>42</v>
      </c>
      <c r="G1359" s="31" t="s">
        <v>30</v>
      </c>
      <c r="H1359" s="31" t="s">
        <v>2841</v>
      </c>
      <c r="I1359" s="31" t="s">
        <v>2853</v>
      </c>
      <c r="J1359" s="31">
        <v>21192406</v>
      </c>
      <c r="K1359" s="28"/>
      <c r="L1359" s="28"/>
      <c r="M1359" s="28"/>
      <c r="N1359" s="31" t="s">
        <v>68</v>
      </c>
      <c r="O1359" s="31" t="s">
        <v>1</v>
      </c>
      <c r="P1359" s="31" t="s">
        <v>28</v>
      </c>
      <c r="Q1359" s="3">
        <v>1434</v>
      </c>
      <c r="R1359" s="3">
        <v>211816.84</v>
      </c>
      <c r="S1359" s="3">
        <v>251083234.09999999</v>
      </c>
    </row>
    <row r="1360" spans="1:19" ht="10.95" customHeight="1" x14ac:dyDescent="0.3">
      <c r="A1360" s="30">
        <v>45204</v>
      </c>
      <c r="B1360" s="98"/>
      <c r="C1360" s="99"/>
      <c r="D1360" s="36">
        <v>45200</v>
      </c>
      <c r="E1360" s="28"/>
      <c r="F1360" s="31">
        <v>42</v>
      </c>
      <c r="G1360" s="31" t="s">
        <v>30</v>
      </c>
      <c r="H1360" s="31" t="s">
        <v>2841</v>
      </c>
      <c r="I1360" s="31" t="s">
        <v>2852</v>
      </c>
      <c r="J1360" s="31">
        <v>21192405</v>
      </c>
      <c r="K1360" s="28"/>
      <c r="L1360" s="28"/>
      <c r="M1360" s="31" t="s">
        <v>17</v>
      </c>
      <c r="N1360" s="31" t="s">
        <v>68</v>
      </c>
      <c r="O1360" s="31" t="s">
        <v>1</v>
      </c>
      <c r="P1360" s="31" t="s">
        <v>28</v>
      </c>
      <c r="Q1360" s="31">
        <v>312.73</v>
      </c>
      <c r="R1360" s="3">
        <v>46193.5</v>
      </c>
      <c r="S1360" s="3">
        <v>251129427.59999999</v>
      </c>
    </row>
    <row r="1361" spans="1:19" ht="10.95" customHeight="1" x14ac:dyDescent="0.3">
      <c r="A1361" s="30">
        <v>45204</v>
      </c>
      <c r="B1361" s="98"/>
      <c r="C1361" s="99"/>
      <c r="D1361" s="36">
        <v>45200</v>
      </c>
      <c r="E1361" s="28"/>
      <c r="F1361" s="31">
        <v>42</v>
      </c>
      <c r="G1361" s="31" t="s">
        <v>30</v>
      </c>
      <c r="H1361" s="31" t="s">
        <v>2841</v>
      </c>
      <c r="I1361" s="31" t="s">
        <v>2851</v>
      </c>
      <c r="J1361" s="31">
        <v>21192403</v>
      </c>
      <c r="K1361" s="28"/>
      <c r="L1361" s="28"/>
      <c r="M1361" s="31" t="s">
        <v>17</v>
      </c>
      <c r="N1361" s="31" t="s">
        <v>66</v>
      </c>
      <c r="O1361" s="31" t="s">
        <v>1</v>
      </c>
      <c r="P1361" s="31" t="s">
        <v>28</v>
      </c>
      <c r="Q1361" s="3">
        <v>33613.01</v>
      </c>
      <c r="R1361" s="3">
        <v>4964994.09</v>
      </c>
      <c r="S1361" s="3">
        <v>256094421.69</v>
      </c>
    </row>
    <row r="1362" spans="1:19" ht="10.95" customHeight="1" x14ac:dyDescent="0.3">
      <c r="A1362" s="30">
        <v>45205</v>
      </c>
      <c r="B1362" s="98"/>
      <c r="C1362" s="99"/>
      <c r="D1362" s="36">
        <v>45200</v>
      </c>
      <c r="E1362" s="28"/>
      <c r="F1362" s="31">
        <v>42</v>
      </c>
      <c r="G1362" s="31" t="s">
        <v>32</v>
      </c>
      <c r="H1362" s="31" t="s">
        <v>2856</v>
      </c>
      <c r="I1362" s="31" t="s">
        <v>2857</v>
      </c>
      <c r="J1362" s="31">
        <v>21348002</v>
      </c>
      <c r="K1362" s="28"/>
      <c r="L1362" s="28"/>
      <c r="M1362" s="31" t="s">
        <v>67</v>
      </c>
      <c r="N1362" s="31" t="s">
        <v>66</v>
      </c>
      <c r="O1362" s="31" t="s">
        <v>1</v>
      </c>
      <c r="P1362" s="31" t="s">
        <v>31</v>
      </c>
      <c r="Q1362" s="3">
        <v>-15219.05</v>
      </c>
      <c r="R1362" s="3">
        <v>-2251338.7599999998</v>
      </c>
      <c r="S1362" s="3">
        <v>253843082.93000001</v>
      </c>
    </row>
    <row r="1363" spans="1:19" ht="10.95" customHeight="1" x14ac:dyDescent="0.3">
      <c r="A1363" s="30">
        <v>45208</v>
      </c>
      <c r="B1363" s="98"/>
      <c r="C1363" s="99"/>
      <c r="D1363" s="36">
        <v>45200</v>
      </c>
      <c r="E1363" s="28"/>
      <c r="F1363" s="31">
        <v>42</v>
      </c>
      <c r="G1363" s="31" t="s">
        <v>32</v>
      </c>
      <c r="H1363" s="31" t="s">
        <v>2858</v>
      </c>
      <c r="I1363" s="31" t="s">
        <v>2860</v>
      </c>
      <c r="J1363" s="31">
        <v>21348001</v>
      </c>
      <c r="K1363" s="28"/>
      <c r="L1363" s="28"/>
      <c r="M1363" s="31" t="s">
        <v>135</v>
      </c>
      <c r="N1363" s="31" t="s">
        <v>66</v>
      </c>
      <c r="O1363" s="31" t="s">
        <v>1</v>
      </c>
      <c r="P1363" s="31" t="s">
        <v>31</v>
      </c>
      <c r="Q1363" s="3">
        <v>-2334.0700000000002</v>
      </c>
      <c r="R1363" s="3">
        <v>-344766.62</v>
      </c>
      <c r="S1363" s="3">
        <v>253498316.31</v>
      </c>
    </row>
    <row r="1364" spans="1:19" ht="10.95" customHeight="1" x14ac:dyDescent="0.3">
      <c r="A1364" s="30">
        <v>45208</v>
      </c>
      <c r="B1364" s="98"/>
      <c r="C1364" s="99"/>
      <c r="D1364" s="36">
        <v>45200</v>
      </c>
      <c r="E1364" s="28"/>
      <c r="F1364" s="31">
        <v>42</v>
      </c>
      <c r="G1364" s="31" t="s">
        <v>32</v>
      </c>
      <c r="H1364" s="31" t="s">
        <v>2858</v>
      </c>
      <c r="I1364" s="31" t="s">
        <v>2859</v>
      </c>
      <c r="J1364" s="31">
        <v>21348000</v>
      </c>
      <c r="K1364" s="28"/>
      <c r="L1364" s="28"/>
      <c r="M1364" s="31" t="s">
        <v>67</v>
      </c>
      <c r="N1364" s="31" t="s">
        <v>66</v>
      </c>
      <c r="O1364" s="31" t="s">
        <v>1</v>
      </c>
      <c r="P1364" s="31" t="s">
        <v>31</v>
      </c>
      <c r="Q1364" s="3">
        <v>-1419.94</v>
      </c>
      <c r="R1364" s="3">
        <v>-209740.03</v>
      </c>
      <c r="S1364" s="3">
        <v>253288576.28</v>
      </c>
    </row>
    <row r="1365" spans="1:19" ht="10.95" customHeight="1" x14ac:dyDescent="0.3">
      <c r="A1365" s="30">
        <v>45210</v>
      </c>
      <c r="B1365" s="98"/>
      <c r="C1365" s="99"/>
      <c r="D1365" s="36">
        <v>45200</v>
      </c>
      <c r="E1365" s="28"/>
      <c r="F1365" s="31">
        <v>42</v>
      </c>
      <c r="G1365" s="31" t="s">
        <v>30</v>
      </c>
      <c r="H1365" s="31" t="s">
        <v>2861</v>
      </c>
      <c r="I1365" s="31" t="s">
        <v>2865</v>
      </c>
      <c r="J1365" s="31">
        <v>21347951</v>
      </c>
      <c r="K1365" s="28"/>
      <c r="L1365" s="28"/>
      <c r="M1365" s="31" t="s">
        <v>56</v>
      </c>
      <c r="N1365" s="31" t="s">
        <v>66</v>
      </c>
      <c r="O1365" s="31" t="s">
        <v>1</v>
      </c>
      <c r="P1365" s="31" t="s">
        <v>28</v>
      </c>
      <c r="Q1365" s="3">
        <v>20465.64</v>
      </c>
      <c r="R1365" s="3">
        <v>3022989.66</v>
      </c>
      <c r="S1365" s="3">
        <v>256311565.94</v>
      </c>
    </row>
    <row r="1366" spans="1:19" ht="10.95" customHeight="1" x14ac:dyDescent="0.3">
      <c r="A1366" s="30">
        <v>45210</v>
      </c>
      <c r="B1366" s="98"/>
      <c r="C1366" s="99"/>
      <c r="D1366" s="36">
        <v>45200</v>
      </c>
      <c r="E1366" s="28"/>
      <c r="F1366" s="31">
        <v>42</v>
      </c>
      <c r="G1366" s="31" t="s">
        <v>30</v>
      </c>
      <c r="H1366" s="31" t="s">
        <v>2861</v>
      </c>
      <c r="I1366" s="31" t="s">
        <v>2862</v>
      </c>
      <c r="J1366" s="31">
        <v>21347945</v>
      </c>
      <c r="K1366" s="28"/>
      <c r="L1366" s="28"/>
      <c r="M1366" s="31" t="s">
        <v>462</v>
      </c>
      <c r="N1366" s="31" t="s">
        <v>66</v>
      </c>
      <c r="O1366" s="31" t="s">
        <v>1</v>
      </c>
      <c r="P1366" s="31" t="s">
        <v>28</v>
      </c>
      <c r="Q1366" s="3">
        <v>7270.31</v>
      </c>
      <c r="R1366" s="3">
        <v>1073901.03</v>
      </c>
      <c r="S1366" s="3">
        <v>257385466.97</v>
      </c>
    </row>
    <row r="1367" spans="1:19" ht="10.95" customHeight="1" x14ac:dyDescent="0.3">
      <c r="A1367" s="30">
        <v>45210</v>
      </c>
      <c r="B1367" s="98"/>
      <c r="C1367" s="99"/>
      <c r="D1367" s="36">
        <v>45200</v>
      </c>
      <c r="E1367" s="28"/>
      <c r="F1367" s="31">
        <v>42</v>
      </c>
      <c r="G1367" s="31" t="s">
        <v>30</v>
      </c>
      <c r="H1367" s="31" t="s">
        <v>2861</v>
      </c>
      <c r="I1367" s="31" t="s">
        <v>2863</v>
      </c>
      <c r="J1367" s="31">
        <v>21347943</v>
      </c>
      <c r="K1367" s="28"/>
      <c r="L1367" s="28"/>
      <c r="M1367" s="31" t="s">
        <v>140</v>
      </c>
      <c r="N1367" s="31" t="s">
        <v>66</v>
      </c>
      <c r="O1367" s="31" t="s">
        <v>1</v>
      </c>
      <c r="P1367" s="31" t="s">
        <v>28</v>
      </c>
      <c r="Q1367" s="3">
        <v>6062.63</v>
      </c>
      <c r="R1367" s="3">
        <v>895514.03</v>
      </c>
      <c r="S1367" s="3">
        <v>258280981</v>
      </c>
    </row>
    <row r="1368" spans="1:19" ht="10.95" customHeight="1" x14ac:dyDescent="0.3">
      <c r="A1368" s="30">
        <v>45210</v>
      </c>
      <c r="B1368" s="98"/>
      <c r="C1368" s="99"/>
      <c r="D1368" s="36">
        <v>45200</v>
      </c>
      <c r="E1368" s="28"/>
      <c r="F1368" s="31">
        <v>42</v>
      </c>
      <c r="G1368" s="31" t="s">
        <v>30</v>
      </c>
      <c r="H1368" s="31" t="s">
        <v>2861</v>
      </c>
      <c r="I1368" s="31" t="s">
        <v>2864</v>
      </c>
      <c r="J1368" s="31">
        <v>21347940</v>
      </c>
      <c r="K1368" s="28"/>
      <c r="L1368" s="28"/>
      <c r="M1368" s="31" t="s">
        <v>71</v>
      </c>
      <c r="N1368" s="31" t="s">
        <v>66</v>
      </c>
      <c r="O1368" s="31" t="s">
        <v>1</v>
      </c>
      <c r="P1368" s="31" t="s">
        <v>28</v>
      </c>
      <c r="Q1368" s="3">
        <v>5186.4799999999996</v>
      </c>
      <c r="R1368" s="3">
        <v>766097.49</v>
      </c>
      <c r="S1368" s="3">
        <v>259047078.49000001</v>
      </c>
    </row>
    <row r="1369" spans="1:19" ht="10.95" customHeight="1" x14ac:dyDescent="0.3">
      <c r="A1369" s="30">
        <v>45210</v>
      </c>
      <c r="B1369" s="98"/>
      <c r="C1369" s="99"/>
      <c r="D1369" s="36">
        <v>45200</v>
      </c>
      <c r="E1369" s="28"/>
      <c r="F1369" s="31">
        <v>42</v>
      </c>
      <c r="G1369" s="31" t="s">
        <v>30</v>
      </c>
      <c r="H1369" s="31" t="s">
        <v>2861</v>
      </c>
      <c r="I1369" s="31" t="s">
        <v>2866</v>
      </c>
      <c r="J1369" s="31">
        <v>21347991</v>
      </c>
      <c r="K1369" s="28"/>
      <c r="L1369" s="28"/>
      <c r="M1369" s="31" t="s">
        <v>1496</v>
      </c>
      <c r="N1369" s="31" t="s">
        <v>68</v>
      </c>
      <c r="O1369" s="31" t="s">
        <v>1</v>
      </c>
      <c r="P1369" s="31" t="s">
        <v>28</v>
      </c>
      <c r="Q1369" s="3">
        <v>42962.61</v>
      </c>
      <c r="R1369" s="3">
        <v>6346028.0599999996</v>
      </c>
      <c r="S1369" s="3">
        <v>265393106.55000001</v>
      </c>
    </row>
    <row r="1370" spans="1:19" ht="10.95" customHeight="1" x14ac:dyDescent="0.3">
      <c r="A1370" s="30">
        <v>45211</v>
      </c>
      <c r="B1370" s="98"/>
      <c r="C1370" s="99"/>
      <c r="D1370" s="36">
        <v>45200</v>
      </c>
      <c r="E1370" s="28"/>
      <c r="F1370" s="31">
        <v>42</v>
      </c>
      <c r="G1370" s="31" t="s">
        <v>30</v>
      </c>
      <c r="H1370" s="31" t="s">
        <v>2867</v>
      </c>
      <c r="I1370" s="31" t="s">
        <v>2868</v>
      </c>
      <c r="J1370" s="31">
        <v>21347881</v>
      </c>
      <c r="K1370" s="28"/>
      <c r="L1370" s="28"/>
      <c r="M1370" s="31" t="s">
        <v>2869</v>
      </c>
      <c r="N1370" s="31" t="s">
        <v>64</v>
      </c>
      <c r="O1370" s="31" t="s">
        <v>1</v>
      </c>
      <c r="P1370" s="31" t="s">
        <v>28</v>
      </c>
      <c r="Q1370" s="31">
        <v>345.5</v>
      </c>
      <c r="R1370" s="3">
        <v>51185.19</v>
      </c>
      <c r="S1370" s="3">
        <v>265444291.74000001</v>
      </c>
    </row>
    <row r="1371" spans="1:19" ht="10.95" customHeight="1" x14ac:dyDescent="0.3">
      <c r="A1371" s="30">
        <v>45211</v>
      </c>
      <c r="B1371" s="98"/>
      <c r="C1371" s="99"/>
      <c r="D1371" s="36">
        <v>45200</v>
      </c>
      <c r="E1371" s="28"/>
      <c r="F1371" s="31">
        <v>42</v>
      </c>
      <c r="G1371" s="31" t="s">
        <v>30</v>
      </c>
      <c r="H1371" s="31" t="s">
        <v>2867</v>
      </c>
      <c r="I1371" s="31" t="s">
        <v>2900</v>
      </c>
      <c r="J1371" s="31">
        <v>21347930</v>
      </c>
      <c r="K1371" s="28"/>
      <c r="L1371" s="28"/>
      <c r="M1371" s="31" t="s">
        <v>2901</v>
      </c>
      <c r="N1371" s="31" t="s">
        <v>66</v>
      </c>
      <c r="O1371" s="31" t="s">
        <v>1</v>
      </c>
      <c r="P1371" s="31" t="s">
        <v>28</v>
      </c>
      <c r="Q1371" s="31">
        <v>615.92999999999995</v>
      </c>
      <c r="R1371" s="3">
        <v>91248.89</v>
      </c>
      <c r="S1371" s="3">
        <v>265535540.63</v>
      </c>
    </row>
    <row r="1372" spans="1:19" ht="10.95" customHeight="1" x14ac:dyDescent="0.3">
      <c r="A1372" s="30">
        <v>45211</v>
      </c>
      <c r="B1372" s="98"/>
      <c r="C1372" s="99"/>
      <c r="D1372" s="36">
        <v>45200</v>
      </c>
      <c r="E1372" s="28"/>
      <c r="F1372" s="31">
        <v>42</v>
      </c>
      <c r="G1372" s="31" t="s">
        <v>30</v>
      </c>
      <c r="H1372" s="31" t="s">
        <v>2867</v>
      </c>
      <c r="I1372" s="31" t="s">
        <v>2872</v>
      </c>
      <c r="J1372" s="31">
        <v>21347947</v>
      </c>
      <c r="K1372" s="28"/>
      <c r="L1372" s="28"/>
      <c r="M1372" s="31" t="s">
        <v>137</v>
      </c>
      <c r="N1372" s="31" t="s">
        <v>66</v>
      </c>
      <c r="O1372" s="31" t="s">
        <v>1</v>
      </c>
      <c r="P1372" s="31" t="s">
        <v>28</v>
      </c>
      <c r="Q1372" s="3">
        <v>9264.2999999999993</v>
      </c>
      <c r="R1372" s="3">
        <v>1372488.89</v>
      </c>
      <c r="S1372" s="3">
        <v>266908029.52000001</v>
      </c>
    </row>
    <row r="1373" spans="1:19" ht="10.95" customHeight="1" x14ac:dyDescent="0.3">
      <c r="A1373" s="30">
        <v>45211</v>
      </c>
      <c r="B1373" s="98"/>
      <c r="C1373" s="99"/>
      <c r="D1373" s="36">
        <v>45200</v>
      </c>
      <c r="E1373" s="28"/>
      <c r="F1373" s="31">
        <v>42</v>
      </c>
      <c r="G1373" s="31" t="s">
        <v>30</v>
      </c>
      <c r="H1373" s="31" t="s">
        <v>2867</v>
      </c>
      <c r="I1373" s="31" t="s">
        <v>2873</v>
      </c>
      <c r="J1373" s="31">
        <v>21347990</v>
      </c>
      <c r="K1373" s="28"/>
      <c r="L1373" s="28"/>
      <c r="M1373" s="31" t="s">
        <v>67</v>
      </c>
      <c r="N1373" s="31" t="s">
        <v>68</v>
      </c>
      <c r="O1373" s="31" t="s">
        <v>1</v>
      </c>
      <c r="P1373" s="31" t="s">
        <v>28</v>
      </c>
      <c r="Q1373" s="3">
        <v>20244.54</v>
      </c>
      <c r="R1373" s="3">
        <v>2999191.11</v>
      </c>
      <c r="S1373" s="3">
        <v>269907220.63</v>
      </c>
    </row>
    <row r="1374" spans="1:19" ht="10.95" customHeight="1" x14ac:dyDescent="0.3">
      <c r="A1374" s="30">
        <v>45211</v>
      </c>
      <c r="B1374" s="98"/>
      <c r="C1374" s="99"/>
      <c r="D1374" s="36">
        <v>45200</v>
      </c>
      <c r="E1374" s="28"/>
      <c r="F1374" s="31">
        <v>42</v>
      </c>
      <c r="G1374" s="31" t="s">
        <v>30</v>
      </c>
      <c r="H1374" s="31" t="s">
        <v>2874</v>
      </c>
      <c r="I1374" s="31" t="s">
        <v>2875</v>
      </c>
      <c r="J1374" s="31">
        <v>21347931</v>
      </c>
      <c r="K1374" s="28"/>
      <c r="L1374" s="28"/>
      <c r="M1374" s="31" t="s">
        <v>835</v>
      </c>
      <c r="N1374" s="31" t="s">
        <v>66</v>
      </c>
      <c r="O1374" s="31" t="s">
        <v>1</v>
      </c>
      <c r="P1374" s="31" t="s">
        <v>28</v>
      </c>
      <c r="Q1374" s="31">
        <v>870.21</v>
      </c>
      <c r="R1374" s="3">
        <v>128920</v>
      </c>
      <c r="S1374" s="3">
        <v>270036140.63</v>
      </c>
    </row>
    <row r="1375" spans="1:19" ht="10.95" customHeight="1" x14ac:dyDescent="0.3">
      <c r="A1375" s="30">
        <v>45211</v>
      </c>
      <c r="B1375" s="98"/>
      <c r="C1375" s="99"/>
      <c r="D1375" s="36">
        <v>45200</v>
      </c>
      <c r="E1375" s="28"/>
      <c r="F1375" s="31">
        <v>42</v>
      </c>
      <c r="G1375" s="31" t="s">
        <v>30</v>
      </c>
      <c r="H1375" s="31" t="s">
        <v>2874</v>
      </c>
      <c r="I1375" s="31" t="s">
        <v>2876</v>
      </c>
      <c r="J1375" s="31">
        <v>21347933</v>
      </c>
      <c r="K1375" s="28"/>
      <c r="L1375" s="28"/>
      <c r="M1375" s="31" t="s">
        <v>72</v>
      </c>
      <c r="N1375" s="31" t="s">
        <v>66</v>
      </c>
      <c r="O1375" s="31" t="s">
        <v>1</v>
      </c>
      <c r="P1375" s="31" t="s">
        <v>28</v>
      </c>
      <c r="Q1375" s="3">
        <v>1915.68</v>
      </c>
      <c r="R1375" s="3">
        <v>283804.44</v>
      </c>
      <c r="S1375" s="3">
        <v>270319945.06999999</v>
      </c>
    </row>
    <row r="1376" spans="1:19" ht="10.95" customHeight="1" x14ac:dyDescent="0.3">
      <c r="A1376" s="30">
        <v>45211</v>
      </c>
      <c r="B1376" s="98"/>
      <c r="C1376" s="99"/>
      <c r="D1376" s="36">
        <v>45200</v>
      </c>
      <c r="E1376" s="28"/>
      <c r="F1376" s="31">
        <v>42</v>
      </c>
      <c r="G1376" s="31" t="s">
        <v>30</v>
      </c>
      <c r="H1376" s="31" t="s">
        <v>2874</v>
      </c>
      <c r="I1376" s="31" t="s">
        <v>2877</v>
      </c>
      <c r="J1376" s="31">
        <v>21347934</v>
      </c>
      <c r="K1376" s="28"/>
      <c r="L1376" s="28"/>
      <c r="M1376" s="31" t="s">
        <v>76</v>
      </c>
      <c r="N1376" s="31" t="s">
        <v>66</v>
      </c>
      <c r="O1376" s="31" t="s">
        <v>1</v>
      </c>
      <c r="P1376" s="31" t="s">
        <v>28</v>
      </c>
      <c r="Q1376" s="3">
        <v>2122.62</v>
      </c>
      <c r="R1376" s="3">
        <v>314462.21999999997</v>
      </c>
      <c r="S1376" s="3">
        <v>270634407.29000002</v>
      </c>
    </row>
    <row r="1377" spans="1:19" ht="10.95" customHeight="1" x14ac:dyDescent="0.3">
      <c r="A1377" s="30">
        <v>45211</v>
      </c>
      <c r="B1377" s="98"/>
      <c r="C1377" s="99"/>
      <c r="D1377" s="36">
        <v>45200</v>
      </c>
      <c r="E1377" s="28"/>
      <c r="F1377" s="31">
        <v>42</v>
      </c>
      <c r="G1377" s="31" t="s">
        <v>30</v>
      </c>
      <c r="H1377" s="31" t="s">
        <v>2874</v>
      </c>
      <c r="I1377" s="31" t="s">
        <v>2878</v>
      </c>
      <c r="J1377" s="31">
        <v>21347936</v>
      </c>
      <c r="K1377" s="28"/>
      <c r="L1377" s="28"/>
      <c r="M1377" s="31" t="s">
        <v>75</v>
      </c>
      <c r="N1377" s="31" t="s">
        <v>66</v>
      </c>
      <c r="O1377" s="31" t="s">
        <v>1</v>
      </c>
      <c r="P1377" s="31" t="s">
        <v>28</v>
      </c>
      <c r="Q1377" s="3">
        <v>2826.87</v>
      </c>
      <c r="R1377" s="3">
        <v>418795.56</v>
      </c>
      <c r="S1377" s="3">
        <v>271053202.85000002</v>
      </c>
    </row>
    <row r="1378" spans="1:19" ht="10.95" customHeight="1" x14ac:dyDescent="0.3">
      <c r="A1378" s="30">
        <v>45211</v>
      </c>
      <c r="B1378" s="98"/>
      <c r="C1378" s="99"/>
      <c r="D1378" s="36">
        <v>45200</v>
      </c>
      <c r="E1378" s="28"/>
      <c r="F1378" s="31">
        <v>42</v>
      </c>
      <c r="G1378" s="31" t="s">
        <v>30</v>
      </c>
      <c r="H1378" s="31" t="s">
        <v>2874</v>
      </c>
      <c r="I1378" s="31" t="s">
        <v>2879</v>
      </c>
      <c r="J1378" s="31">
        <v>21347946</v>
      </c>
      <c r="K1378" s="28"/>
      <c r="L1378" s="28"/>
      <c r="M1378" s="31" t="s">
        <v>462</v>
      </c>
      <c r="N1378" s="31" t="s">
        <v>66</v>
      </c>
      <c r="O1378" s="31" t="s">
        <v>1</v>
      </c>
      <c r="P1378" s="31" t="s">
        <v>28</v>
      </c>
      <c r="Q1378" s="3">
        <v>8944.6200000000008</v>
      </c>
      <c r="R1378" s="3">
        <v>1325128.8899999999</v>
      </c>
      <c r="S1378" s="3">
        <v>272378331.74000001</v>
      </c>
    </row>
    <row r="1379" spans="1:19" ht="10.95" customHeight="1" x14ac:dyDescent="0.3">
      <c r="A1379" s="30">
        <v>45211</v>
      </c>
      <c r="B1379" s="98"/>
      <c r="C1379" s="99"/>
      <c r="D1379" s="36">
        <v>45200</v>
      </c>
      <c r="E1379" s="28"/>
      <c r="F1379" s="31">
        <v>42</v>
      </c>
      <c r="G1379" s="31" t="s">
        <v>30</v>
      </c>
      <c r="H1379" s="31" t="s">
        <v>2874</v>
      </c>
      <c r="I1379" s="31" t="s">
        <v>2880</v>
      </c>
      <c r="J1379" s="31">
        <v>21347958</v>
      </c>
      <c r="K1379" s="28"/>
      <c r="L1379" s="28"/>
      <c r="M1379" s="31" t="s">
        <v>75</v>
      </c>
      <c r="N1379" s="31" t="s">
        <v>66</v>
      </c>
      <c r="O1379" s="31" t="s">
        <v>1</v>
      </c>
      <c r="P1379" s="31" t="s">
        <v>28</v>
      </c>
      <c r="Q1379" s="3">
        <v>57304.08</v>
      </c>
      <c r="R1379" s="3">
        <v>8489493.3300000001</v>
      </c>
      <c r="S1379" s="3">
        <v>280867825.06999999</v>
      </c>
    </row>
    <row r="1380" spans="1:19" ht="10.95" customHeight="1" x14ac:dyDescent="0.3">
      <c r="A1380" s="30">
        <v>45211</v>
      </c>
      <c r="B1380" s="98"/>
      <c r="C1380" s="99"/>
      <c r="D1380" s="36">
        <v>45200</v>
      </c>
      <c r="E1380" s="28"/>
      <c r="F1380" s="31">
        <v>42</v>
      </c>
      <c r="G1380" s="31" t="s">
        <v>30</v>
      </c>
      <c r="H1380" s="31" t="s">
        <v>2874</v>
      </c>
      <c r="I1380" s="31" t="s">
        <v>2881</v>
      </c>
      <c r="J1380" s="31">
        <v>21347987</v>
      </c>
      <c r="K1380" s="28"/>
      <c r="L1380" s="28"/>
      <c r="M1380" s="31" t="s">
        <v>72</v>
      </c>
      <c r="N1380" s="31" t="s">
        <v>68</v>
      </c>
      <c r="O1380" s="31" t="s">
        <v>1</v>
      </c>
      <c r="P1380" s="31" t="s">
        <v>28</v>
      </c>
      <c r="Q1380" s="3">
        <v>6605.32</v>
      </c>
      <c r="R1380" s="3">
        <v>978565.93</v>
      </c>
      <c r="S1380" s="3">
        <v>281846391</v>
      </c>
    </row>
    <row r="1381" spans="1:19" ht="10.95" customHeight="1" x14ac:dyDescent="0.3">
      <c r="A1381" s="30">
        <v>45211</v>
      </c>
      <c r="B1381" s="98"/>
      <c r="C1381" s="99"/>
      <c r="D1381" s="36">
        <v>45200</v>
      </c>
      <c r="E1381" s="28"/>
      <c r="F1381" s="31">
        <v>42</v>
      </c>
      <c r="G1381" s="31" t="s">
        <v>30</v>
      </c>
      <c r="H1381" s="31" t="s">
        <v>2882</v>
      </c>
      <c r="I1381" s="31" t="s">
        <v>2883</v>
      </c>
      <c r="J1381" s="31">
        <v>21347932</v>
      </c>
      <c r="K1381" s="28"/>
      <c r="L1381" s="28"/>
      <c r="M1381" s="31" t="s">
        <v>2398</v>
      </c>
      <c r="N1381" s="31" t="s">
        <v>66</v>
      </c>
      <c r="O1381" s="31" t="s">
        <v>1</v>
      </c>
      <c r="P1381" s="31" t="s">
        <v>28</v>
      </c>
      <c r="Q1381" s="3">
        <v>1866.04</v>
      </c>
      <c r="R1381" s="3">
        <v>276450.37</v>
      </c>
      <c r="S1381" s="3">
        <v>282122841.37</v>
      </c>
    </row>
    <row r="1382" spans="1:19" ht="10.95" customHeight="1" x14ac:dyDescent="0.3">
      <c r="A1382" s="30">
        <v>45211</v>
      </c>
      <c r="B1382" s="98"/>
      <c r="C1382" s="99"/>
      <c r="D1382" s="36">
        <v>45200</v>
      </c>
      <c r="E1382" s="28"/>
      <c r="F1382" s="31">
        <v>42</v>
      </c>
      <c r="G1382" s="31" t="s">
        <v>30</v>
      </c>
      <c r="H1382" s="31" t="s">
        <v>2882</v>
      </c>
      <c r="I1382" s="31" t="s">
        <v>2884</v>
      </c>
      <c r="J1382" s="31">
        <v>21347935</v>
      </c>
      <c r="K1382" s="28"/>
      <c r="L1382" s="28"/>
      <c r="M1382" s="31" t="s">
        <v>110</v>
      </c>
      <c r="N1382" s="31" t="s">
        <v>66</v>
      </c>
      <c r="O1382" s="31" t="s">
        <v>1</v>
      </c>
      <c r="P1382" s="31" t="s">
        <v>28</v>
      </c>
      <c r="Q1382" s="3">
        <v>2675</v>
      </c>
      <c r="R1382" s="3">
        <v>396296.3</v>
      </c>
      <c r="S1382" s="3">
        <v>282519137.67000002</v>
      </c>
    </row>
    <row r="1383" spans="1:19" ht="10.95" customHeight="1" x14ac:dyDescent="0.3">
      <c r="A1383" s="30">
        <v>45211</v>
      </c>
      <c r="B1383" s="98"/>
      <c r="C1383" s="99"/>
      <c r="D1383" s="36">
        <v>45200</v>
      </c>
      <c r="E1383" s="28"/>
      <c r="F1383" s="31">
        <v>42</v>
      </c>
      <c r="G1383" s="31" t="s">
        <v>30</v>
      </c>
      <c r="H1383" s="31" t="s">
        <v>2882</v>
      </c>
      <c r="I1383" s="31" t="s">
        <v>2885</v>
      </c>
      <c r="J1383" s="31">
        <v>21347939</v>
      </c>
      <c r="K1383" s="28"/>
      <c r="L1383" s="28"/>
      <c r="M1383" s="31" t="s">
        <v>1186</v>
      </c>
      <c r="N1383" s="31" t="s">
        <v>66</v>
      </c>
      <c r="O1383" s="31" t="s">
        <v>1</v>
      </c>
      <c r="P1383" s="31" t="s">
        <v>28</v>
      </c>
      <c r="Q1383" s="3">
        <v>4727.29</v>
      </c>
      <c r="R1383" s="3">
        <v>700339.26</v>
      </c>
      <c r="S1383" s="3">
        <v>283219476.93000001</v>
      </c>
    </row>
    <row r="1384" spans="1:19" ht="10.95" customHeight="1" x14ac:dyDescent="0.3">
      <c r="A1384" s="30">
        <v>45211</v>
      </c>
      <c r="B1384" s="98"/>
      <c r="C1384" s="99"/>
      <c r="D1384" s="36">
        <v>45200</v>
      </c>
      <c r="E1384" s="28"/>
      <c r="F1384" s="31">
        <v>42</v>
      </c>
      <c r="G1384" s="31" t="s">
        <v>30</v>
      </c>
      <c r="H1384" s="31" t="s">
        <v>2882</v>
      </c>
      <c r="I1384" s="31" t="s">
        <v>2886</v>
      </c>
      <c r="J1384" s="31">
        <v>21347941</v>
      </c>
      <c r="K1384" s="28"/>
      <c r="L1384" s="28"/>
      <c r="M1384" s="31" t="s">
        <v>6</v>
      </c>
      <c r="N1384" s="31" t="s">
        <v>66</v>
      </c>
      <c r="O1384" s="31" t="s">
        <v>1</v>
      </c>
      <c r="P1384" s="31" t="s">
        <v>28</v>
      </c>
      <c r="Q1384" s="3">
        <v>5508.22</v>
      </c>
      <c r="R1384" s="3">
        <v>816032.59</v>
      </c>
      <c r="S1384" s="3">
        <v>284035509.51999998</v>
      </c>
    </row>
    <row r="1385" spans="1:19" ht="10.95" customHeight="1" x14ac:dyDescent="0.3">
      <c r="A1385" s="30">
        <v>45211</v>
      </c>
      <c r="B1385" s="98"/>
      <c r="C1385" s="99"/>
      <c r="D1385" s="36">
        <v>45200</v>
      </c>
      <c r="E1385" s="28"/>
      <c r="F1385" s="31">
        <v>42</v>
      </c>
      <c r="G1385" s="31" t="s">
        <v>30</v>
      </c>
      <c r="H1385" s="31" t="s">
        <v>2882</v>
      </c>
      <c r="I1385" s="31" t="s">
        <v>2887</v>
      </c>
      <c r="J1385" s="31">
        <v>21347942</v>
      </c>
      <c r="K1385" s="28"/>
      <c r="L1385" s="28"/>
      <c r="M1385" s="31" t="s">
        <v>135</v>
      </c>
      <c r="N1385" s="31" t="s">
        <v>66</v>
      </c>
      <c r="O1385" s="31" t="s">
        <v>1</v>
      </c>
      <c r="P1385" s="31" t="s">
        <v>28</v>
      </c>
      <c r="Q1385" s="3">
        <v>5608.75</v>
      </c>
      <c r="R1385" s="3">
        <v>830925.93</v>
      </c>
      <c r="S1385" s="3">
        <v>284866435.44999999</v>
      </c>
    </row>
    <row r="1386" spans="1:19" ht="10.95" customHeight="1" x14ac:dyDescent="0.3">
      <c r="A1386" s="30">
        <v>45211</v>
      </c>
      <c r="B1386" s="98"/>
      <c r="C1386" s="99"/>
      <c r="D1386" s="36">
        <v>45200</v>
      </c>
      <c r="E1386" s="28"/>
      <c r="F1386" s="31">
        <v>42</v>
      </c>
      <c r="G1386" s="31" t="s">
        <v>30</v>
      </c>
      <c r="H1386" s="31" t="s">
        <v>2882</v>
      </c>
      <c r="I1386" s="31" t="s">
        <v>2888</v>
      </c>
      <c r="J1386" s="31">
        <v>21347944</v>
      </c>
      <c r="K1386" s="28"/>
      <c r="L1386" s="28"/>
      <c r="M1386" s="31" t="s">
        <v>2626</v>
      </c>
      <c r="N1386" s="31" t="s">
        <v>66</v>
      </c>
      <c r="O1386" s="31" t="s">
        <v>1</v>
      </c>
      <c r="P1386" s="31" t="s">
        <v>28</v>
      </c>
      <c r="Q1386" s="3">
        <v>6511</v>
      </c>
      <c r="R1386" s="3">
        <v>964592.59</v>
      </c>
      <c r="S1386" s="3">
        <v>285831028.04000002</v>
      </c>
    </row>
    <row r="1387" spans="1:19" ht="10.95" customHeight="1" x14ac:dyDescent="0.3">
      <c r="A1387" s="30">
        <v>45211</v>
      </c>
      <c r="B1387" s="98"/>
      <c r="C1387" s="99"/>
      <c r="D1387" s="36">
        <v>45200</v>
      </c>
      <c r="E1387" s="28"/>
      <c r="F1387" s="31">
        <v>42</v>
      </c>
      <c r="G1387" s="31" t="s">
        <v>30</v>
      </c>
      <c r="H1387" s="31" t="s">
        <v>2882</v>
      </c>
      <c r="I1387" s="31" t="s">
        <v>2889</v>
      </c>
      <c r="J1387" s="31">
        <v>21347949</v>
      </c>
      <c r="K1387" s="28"/>
      <c r="L1387" s="28"/>
      <c r="M1387" s="31" t="s">
        <v>139</v>
      </c>
      <c r="N1387" s="31" t="s">
        <v>66</v>
      </c>
      <c r="O1387" s="31" t="s">
        <v>1</v>
      </c>
      <c r="P1387" s="31" t="s">
        <v>28</v>
      </c>
      <c r="Q1387" s="3">
        <v>18505.39</v>
      </c>
      <c r="R1387" s="3">
        <v>2741539.26</v>
      </c>
      <c r="S1387" s="3">
        <v>288572567.30000001</v>
      </c>
    </row>
    <row r="1388" spans="1:19" ht="10.95" customHeight="1" x14ac:dyDescent="0.3">
      <c r="A1388" s="30">
        <v>45211</v>
      </c>
      <c r="B1388" s="98"/>
      <c r="C1388" s="99"/>
      <c r="D1388" s="36">
        <v>45200</v>
      </c>
      <c r="E1388" s="28"/>
      <c r="F1388" s="31">
        <v>42</v>
      </c>
      <c r="G1388" s="31" t="s">
        <v>30</v>
      </c>
      <c r="H1388" s="31" t="s">
        <v>2882</v>
      </c>
      <c r="I1388" s="31" t="s">
        <v>2890</v>
      </c>
      <c r="J1388" s="31">
        <v>21347950</v>
      </c>
      <c r="K1388" s="28"/>
      <c r="L1388" s="28"/>
      <c r="M1388" s="31" t="s">
        <v>8</v>
      </c>
      <c r="N1388" s="31" t="s">
        <v>66</v>
      </c>
      <c r="O1388" s="31" t="s">
        <v>1</v>
      </c>
      <c r="P1388" s="31" t="s">
        <v>28</v>
      </c>
      <c r="Q1388" s="3">
        <v>18908.55</v>
      </c>
      <c r="R1388" s="3">
        <v>2801266.67</v>
      </c>
      <c r="S1388" s="3">
        <v>291373833.97000003</v>
      </c>
    </row>
    <row r="1389" spans="1:19" ht="10.95" customHeight="1" x14ac:dyDescent="0.3">
      <c r="A1389" s="30">
        <v>45211</v>
      </c>
      <c r="B1389" s="98"/>
      <c r="C1389" s="99"/>
      <c r="D1389" s="36">
        <v>45200</v>
      </c>
      <c r="E1389" s="28"/>
      <c r="F1389" s="31">
        <v>42</v>
      </c>
      <c r="G1389" s="31" t="s">
        <v>30</v>
      </c>
      <c r="H1389" s="31" t="s">
        <v>2882</v>
      </c>
      <c r="I1389" s="31" t="s">
        <v>2891</v>
      </c>
      <c r="J1389" s="31">
        <v>21347957</v>
      </c>
      <c r="K1389" s="28"/>
      <c r="L1389" s="28"/>
      <c r="M1389" s="31" t="s">
        <v>2410</v>
      </c>
      <c r="N1389" s="31" t="s">
        <v>66</v>
      </c>
      <c r="O1389" s="31" t="s">
        <v>1</v>
      </c>
      <c r="P1389" s="31" t="s">
        <v>28</v>
      </c>
      <c r="Q1389" s="3">
        <v>46521.34</v>
      </c>
      <c r="R1389" s="3">
        <v>6892050.3700000001</v>
      </c>
      <c r="S1389" s="3">
        <v>298265884.33999997</v>
      </c>
    </row>
    <row r="1390" spans="1:19" ht="10.95" customHeight="1" x14ac:dyDescent="0.3">
      <c r="A1390" s="30">
        <v>45211</v>
      </c>
      <c r="B1390" s="98"/>
      <c r="C1390" s="99"/>
      <c r="D1390" s="36">
        <v>45200</v>
      </c>
      <c r="E1390" s="28"/>
      <c r="F1390" s="31">
        <v>42</v>
      </c>
      <c r="G1390" s="31" t="s">
        <v>30</v>
      </c>
      <c r="H1390" s="31" t="s">
        <v>2892</v>
      </c>
      <c r="I1390" s="31" t="s">
        <v>2893</v>
      </c>
      <c r="J1390" s="31">
        <v>21347938</v>
      </c>
      <c r="K1390" s="28"/>
      <c r="L1390" s="28"/>
      <c r="M1390" s="31" t="s">
        <v>357</v>
      </c>
      <c r="N1390" s="31" t="s">
        <v>66</v>
      </c>
      <c r="O1390" s="31" t="s">
        <v>1</v>
      </c>
      <c r="P1390" s="31" t="s">
        <v>28</v>
      </c>
      <c r="Q1390" s="3">
        <v>4105.54</v>
      </c>
      <c r="R1390" s="3">
        <v>608228.15</v>
      </c>
      <c r="S1390" s="3">
        <v>298874112.49000001</v>
      </c>
    </row>
    <row r="1391" spans="1:19" ht="10.95" customHeight="1" x14ac:dyDescent="0.3">
      <c r="A1391" s="30">
        <v>45211</v>
      </c>
      <c r="B1391" s="98"/>
      <c r="C1391" s="99"/>
      <c r="D1391" s="36">
        <v>45200</v>
      </c>
      <c r="E1391" s="28"/>
      <c r="F1391" s="31">
        <v>42</v>
      </c>
      <c r="G1391" s="31" t="s">
        <v>30</v>
      </c>
      <c r="H1391" s="31" t="s">
        <v>2892</v>
      </c>
      <c r="I1391" s="31" t="s">
        <v>2894</v>
      </c>
      <c r="J1391" s="31">
        <v>21347948</v>
      </c>
      <c r="K1391" s="28"/>
      <c r="L1391" s="28"/>
      <c r="M1391" s="31" t="s">
        <v>71</v>
      </c>
      <c r="N1391" s="31" t="s">
        <v>66</v>
      </c>
      <c r="O1391" s="31" t="s">
        <v>1</v>
      </c>
      <c r="P1391" s="31" t="s">
        <v>28</v>
      </c>
      <c r="Q1391" s="3">
        <v>12792.53</v>
      </c>
      <c r="R1391" s="3">
        <v>1895189.63</v>
      </c>
      <c r="S1391" s="3">
        <v>300769302.12</v>
      </c>
    </row>
    <row r="1392" spans="1:19" ht="10.95" customHeight="1" x14ac:dyDescent="0.3">
      <c r="A1392" s="30">
        <v>45211</v>
      </c>
      <c r="B1392" s="98"/>
      <c r="C1392" s="99"/>
      <c r="D1392" s="36">
        <v>45200</v>
      </c>
      <c r="E1392" s="28"/>
      <c r="F1392" s="31">
        <v>42</v>
      </c>
      <c r="G1392" s="31" t="s">
        <v>30</v>
      </c>
      <c r="H1392" s="31" t="s">
        <v>2892</v>
      </c>
      <c r="I1392" s="31" t="s">
        <v>2895</v>
      </c>
      <c r="J1392" s="31">
        <v>21347955</v>
      </c>
      <c r="K1392" s="28"/>
      <c r="L1392" s="28"/>
      <c r="M1392" s="31" t="s">
        <v>71</v>
      </c>
      <c r="N1392" s="31" t="s">
        <v>66</v>
      </c>
      <c r="O1392" s="31" t="s">
        <v>1</v>
      </c>
      <c r="P1392" s="31" t="s">
        <v>28</v>
      </c>
      <c r="Q1392" s="3">
        <v>32124.57</v>
      </c>
      <c r="R1392" s="3">
        <v>4759195.5599999996</v>
      </c>
      <c r="S1392" s="3">
        <v>305528497.68000001</v>
      </c>
    </row>
    <row r="1393" spans="1:19" ht="10.95" customHeight="1" x14ac:dyDescent="0.3">
      <c r="A1393" s="30">
        <v>45211</v>
      </c>
      <c r="B1393" s="98"/>
      <c r="C1393" s="99"/>
      <c r="D1393" s="36">
        <v>45200</v>
      </c>
      <c r="E1393" s="28"/>
      <c r="F1393" s="31">
        <v>42</v>
      </c>
      <c r="G1393" s="31" t="s">
        <v>30</v>
      </c>
      <c r="H1393" s="31" t="s">
        <v>2892</v>
      </c>
      <c r="I1393" s="31" t="s">
        <v>2896</v>
      </c>
      <c r="J1393" s="31">
        <v>21347984</v>
      </c>
      <c r="K1393" s="28"/>
      <c r="L1393" s="28"/>
      <c r="M1393" s="28"/>
      <c r="N1393" s="31" t="s">
        <v>68</v>
      </c>
      <c r="O1393" s="31" t="s">
        <v>1</v>
      </c>
      <c r="P1393" s="31" t="s">
        <v>28</v>
      </c>
      <c r="Q1393" s="3">
        <v>2143.65</v>
      </c>
      <c r="R1393" s="3">
        <v>317577.78000000003</v>
      </c>
      <c r="S1393" s="3">
        <v>305846075.45999998</v>
      </c>
    </row>
    <row r="1394" spans="1:19" ht="10.95" customHeight="1" x14ac:dyDescent="0.3">
      <c r="A1394" s="30">
        <v>45211</v>
      </c>
      <c r="B1394" s="98"/>
      <c r="C1394" s="99"/>
      <c r="D1394" s="36">
        <v>45200</v>
      </c>
      <c r="E1394" s="28"/>
      <c r="F1394" s="31">
        <v>42</v>
      </c>
      <c r="G1394" s="31" t="s">
        <v>30</v>
      </c>
      <c r="H1394" s="31" t="s">
        <v>2897</v>
      </c>
      <c r="I1394" s="31" t="s">
        <v>2898</v>
      </c>
      <c r="J1394" s="31">
        <v>21347952</v>
      </c>
      <c r="K1394" s="28"/>
      <c r="L1394" s="28"/>
      <c r="M1394" s="31" t="s">
        <v>70</v>
      </c>
      <c r="N1394" s="31" t="s">
        <v>66</v>
      </c>
      <c r="O1394" s="31" t="s">
        <v>1</v>
      </c>
      <c r="P1394" s="31" t="s">
        <v>28</v>
      </c>
      <c r="Q1394" s="3">
        <v>26407.5</v>
      </c>
      <c r="R1394" s="3">
        <v>3912222.22</v>
      </c>
      <c r="S1394" s="3">
        <v>309758297.68000001</v>
      </c>
    </row>
    <row r="1395" spans="1:19" ht="10.95" customHeight="1" x14ac:dyDescent="0.3">
      <c r="A1395" s="30">
        <v>45211</v>
      </c>
      <c r="B1395" s="98"/>
      <c r="C1395" s="99"/>
      <c r="D1395" s="36">
        <v>45200</v>
      </c>
      <c r="E1395" s="28"/>
      <c r="F1395" s="31">
        <v>42</v>
      </c>
      <c r="G1395" s="31" t="s">
        <v>30</v>
      </c>
      <c r="H1395" s="31" t="s">
        <v>2897</v>
      </c>
      <c r="I1395" s="31" t="s">
        <v>2899</v>
      </c>
      <c r="J1395" s="31">
        <v>21347954</v>
      </c>
      <c r="K1395" s="28"/>
      <c r="L1395" s="28"/>
      <c r="M1395" s="31" t="s">
        <v>1109</v>
      </c>
      <c r="N1395" s="31" t="s">
        <v>66</v>
      </c>
      <c r="O1395" s="31" t="s">
        <v>1</v>
      </c>
      <c r="P1395" s="31" t="s">
        <v>28</v>
      </c>
      <c r="Q1395" s="3">
        <v>30775</v>
      </c>
      <c r="R1395" s="3">
        <v>4559259.26</v>
      </c>
      <c r="S1395" s="3">
        <v>314317556.94</v>
      </c>
    </row>
    <row r="1396" spans="1:19" ht="10.95" customHeight="1" x14ac:dyDescent="0.3">
      <c r="A1396" s="30">
        <v>45211</v>
      </c>
      <c r="B1396" s="98"/>
      <c r="C1396" s="99"/>
      <c r="D1396" s="36">
        <v>45200</v>
      </c>
      <c r="E1396" s="28"/>
      <c r="F1396" s="31">
        <v>42</v>
      </c>
      <c r="G1396" s="31" t="s">
        <v>30</v>
      </c>
      <c r="H1396" s="31" t="s">
        <v>2870</v>
      </c>
      <c r="I1396" s="31" t="s">
        <v>2871</v>
      </c>
      <c r="J1396" s="31">
        <v>21347965</v>
      </c>
      <c r="K1396" s="28"/>
      <c r="L1396" s="28"/>
      <c r="M1396" s="31" t="s">
        <v>341</v>
      </c>
      <c r="N1396" s="31" t="s">
        <v>65</v>
      </c>
      <c r="O1396" s="31" t="s">
        <v>1</v>
      </c>
      <c r="P1396" s="31" t="s">
        <v>28</v>
      </c>
      <c r="Q1396" s="31">
        <v>608.67999999999995</v>
      </c>
      <c r="R1396" s="3">
        <v>90174.81</v>
      </c>
      <c r="S1396" s="3">
        <v>314407731.75</v>
      </c>
    </row>
    <row r="1397" spans="1:19" ht="10.95" customHeight="1" x14ac:dyDescent="0.3">
      <c r="A1397" s="30">
        <v>45211</v>
      </c>
      <c r="B1397" s="98"/>
      <c r="C1397" s="99"/>
      <c r="D1397" s="36">
        <v>45200</v>
      </c>
      <c r="E1397" s="28"/>
      <c r="F1397" s="31">
        <v>42</v>
      </c>
      <c r="G1397" s="31" t="s">
        <v>32</v>
      </c>
      <c r="H1397" s="31" t="s">
        <v>2968</v>
      </c>
      <c r="I1397" s="31" t="s">
        <v>2969</v>
      </c>
      <c r="J1397" s="31">
        <v>21477236</v>
      </c>
      <c r="K1397" s="28"/>
      <c r="L1397" s="28"/>
      <c r="M1397" s="31" t="s">
        <v>67</v>
      </c>
      <c r="N1397" s="31" t="s">
        <v>66</v>
      </c>
      <c r="O1397" s="31" t="s">
        <v>1</v>
      </c>
      <c r="P1397" s="31" t="s">
        <v>31</v>
      </c>
      <c r="Q1397" s="3">
        <v>-18635.36</v>
      </c>
      <c r="R1397" s="3">
        <v>-2760794.07</v>
      </c>
      <c r="S1397" s="3">
        <v>311646937.68000001</v>
      </c>
    </row>
    <row r="1398" spans="1:19" ht="10.95" customHeight="1" x14ac:dyDescent="0.3">
      <c r="A1398" s="30">
        <v>45211</v>
      </c>
      <c r="B1398" s="98"/>
      <c r="C1398" s="99"/>
      <c r="D1398" s="36">
        <v>45200</v>
      </c>
      <c r="E1398" s="28"/>
      <c r="F1398" s="31">
        <v>42</v>
      </c>
      <c r="G1398" s="31" t="s">
        <v>32</v>
      </c>
      <c r="H1398" s="31" t="s">
        <v>2968</v>
      </c>
      <c r="I1398" s="31" t="s">
        <v>2970</v>
      </c>
      <c r="J1398" s="31">
        <v>21477238</v>
      </c>
      <c r="K1398" s="28"/>
      <c r="L1398" s="28"/>
      <c r="M1398" s="31" t="s">
        <v>137</v>
      </c>
      <c r="N1398" s="31" t="s">
        <v>68</v>
      </c>
      <c r="O1398" s="31" t="s">
        <v>1</v>
      </c>
      <c r="P1398" s="31" t="s">
        <v>31</v>
      </c>
      <c r="Q1398" s="31">
        <v>-303.16000000000003</v>
      </c>
      <c r="R1398" s="3">
        <v>-44912.59</v>
      </c>
      <c r="S1398" s="3">
        <v>311602025.08999997</v>
      </c>
    </row>
    <row r="1399" spans="1:19" ht="10.95" customHeight="1" x14ac:dyDescent="0.3">
      <c r="A1399" s="30">
        <v>45216</v>
      </c>
      <c r="B1399" s="98"/>
      <c r="C1399" s="99"/>
      <c r="D1399" s="36">
        <v>45200</v>
      </c>
      <c r="E1399" s="28"/>
      <c r="F1399" s="31">
        <v>42</v>
      </c>
      <c r="G1399" s="31" t="s">
        <v>32</v>
      </c>
      <c r="H1399" s="31" t="s">
        <v>2968</v>
      </c>
      <c r="I1399" s="31" t="s">
        <v>2971</v>
      </c>
      <c r="J1399" s="31">
        <v>21477229</v>
      </c>
      <c r="K1399" s="28"/>
      <c r="L1399" s="28"/>
      <c r="M1399" s="31" t="s">
        <v>56</v>
      </c>
      <c r="N1399" s="31" t="s">
        <v>66</v>
      </c>
      <c r="O1399" s="31" t="s">
        <v>1</v>
      </c>
      <c r="P1399" s="31" t="s">
        <v>31</v>
      </c>
      <c r="Q1399" s="3">
        <v>-2195.75</v>
      </c>
      <c r="R1399" s="3">
        <v>-325778.93</v>
      </c>
      <c r="S1399" s="3">
        <v>311276246.16000003</v>
      </c>
    </row>
    <row r="1400" spans="1:19" ht="10.95" customHeight="1" x14ac:dyDescent="0.3">
      <c r="A1400" s="30">
        <v>45217</v>
      </c>
      <c r="B1400" s="98"/>
      <c r="C1400" s="99"/>
      <c r="D1400" s="36">
        <v>45200</v>
      </c>
      <c r="E1400" s="28"/>
      <c r="F1400" s="31">
        <v>42</v>
      </c>
      <c r="G1400" s="31" t="s">
        <v>30</v>
      </c>
      <c r="H1400" s="31" t="s">
        <v>2910</v>
      </c>
      <c r="I1400" s="31" t="s">
        <v>2911</v>
      </c>
      <c r="J1400" s="31">
        <v>21352085</v>
      </c>
      <c r="K1400" s="28"/>
      <c r="L1400" s="28"/>
      <c r="M1400" s="31" t="s">
        <v>330</v>
      </c>
      <c r="N1400" s="31" t="s">
        <v>66</v>
      </c>
      <c r="O1400" s="31" t="s">
        <v>1</v>
      </c>
      <c r="P1400" s="31" t="s">
        <v>28</v>
      </c>
      <c r="Q1400" s="3">
        <v>20953.23</v>
      </c>
      <c r="R1400" s="3">
        <v>3118040.18</v>
      </c>
      <c r="S1400" s="3">
        <v>314394286.33999997</v>
      </c>
    </row>
    <row r="1401" spans="1:19" ht="10.95" customHeight="1" x14ac:dyDescent="0.3">
      <c r="A1401" s="30">
        <v>45217</v>
      </c>
      <c r="B1401" s="98"/>
      <c r="C1401" s="99"/>
      <c r="D1401" s="36">
        <v>45200</v>
      </c>
      <c r="E1401" s="28"/>
      <c r="F1401" s="31">
        <v>42</v>
      </c>
      <c r="G1401" s="31" t="s">
        <v>30</v>
      </c>
      <c r="H1401" s="31" t="s">
        <v>2910</v>
      </c>
      <c r="I1401" s="31" t="s">
        <v>2912</v>
      </c>
      <c r="J1401" s="31">
        <v>21352087</v>
      </c>
      <c r="K1401" s="28"/>
      <c r="L1401" s="28"/>
      <c r="M1401" s="31" t="s">
        <v>139</v>
      </c>
      <c r="N1401" s="31" t="s">
        <v>66</v>
      </c>
      <c r="O1401" s="31" t="s">
        <v>1</v>
      </c>
      <c r="P1401" s="31" t="s">
        <v>28</v>
      </c>
      <c r="Q1401" s="3">
        <v>49855.91</v>
      </c>
      <c r="R1401" s="3">
        <v>7419034.2300000004</v>
      </c>
      <c r="S1401" s="3">
        <v>321813320.56999999</v>
      </c>
    </row>
    <row r="1402" spans="1:19" ht="10.95" customHeight="1" x14ac:dyDescent="0.3">
      <c r="A1402" s="30">
        <v>45217</v>
      </c>
      <c r="B1402" s="98"/>
      <c r="C1402" s="99"/>
      <c r="D1402" s="36">
        <v>45200</v>
      </c>
      <c r="E1402" s="28"/>
      <c r="F1402" s="31">
        <v>42</v>
      </c>
      <c r="G1402" s="31" t="s">
        <v>30</v>
      </c>
      <c r="H1402" s="31" t="s">
        <v>2902</v>
      </c>
      <c r="I1402" s="31" t="s">
        <v>2913</v>
      </c>
      <c r="J1402" s="31">
        <v>21352079</v>
      </c>
      <c r="K1402" s="28"/>
      <c r="L1402" s="28"/>
      <c r="M1402" s="31" t="s">
        <v>694</v>
      </c>
      <c r="N1402" s="31" t="s">
        <v>66</v>
      </c>
      <c r="O1402" s="31" t="s">
        <v>1</v>
      </c>
      <c r="P1402" s="31" t="s">
        <v>28</v>
      </c>
      <c r="Q1402" s="3">
        <v>1598.71</v>
      </c>
      <c r="R1402" s="3">
        <v>237903.27</v>
      </c>
      <c r="S1402" s="3">
        <v>322051223.83999997</v>
      </c>
    </row>
    <row r="1403" spans="1:19" ht="10.95" customHeight="1" x14ac:dyDescent="0.3">
      <c r="A1403" s="30">
        <v>45217</v>
      </c>
      <c r="B1403" s="98"/>
      <c r="C1403" s="99"/>
      <c r="D1403" s="36">
        <v>45200</v>
      </c>
      <c r="E1403" s="28"/>
      <c r="F1403" s="31">
        <v>42</v>
      </c>
      <c r="G1403" s="31" t="s">
        <v>30</v>
      </c>
      <c r="H1403" s="31" t="s">
        <v>2902</v>
      </c>
      <c r="I1403" s="31" t="s">
        <v>2903</v>
      </c>
      <c r="J1403" s="31">
        <v>21352082</v>
      </c>
      <c r="K1403" s="28"/>
      <c r="L1403" s="28"/>
      <c r="M1403" s="31" t="s">
        <v>446</v>
      </c>
      <c r="N1403" s="31" t="s">
        <v>66</v>
      </c>
      <c r="O1403" s="31" t="s">
        <v>1</v>
      </c>
      <c r="P1403" s="31" t="s">
        <v>28</v>
      </c>
      <c r="Q1403" s="3">
        <v>8127.55</v>
      </c>
      <c r="R1403" s="3">
        <v>1209456.8500000001</v>
      </c>
      <c r="S1403" s="3">
        <v>323260680.69</v>
      </c>
    </row>
    <row r="1404" spans="1:19" ht="10.95" customHeight="1" x14ac:dyDescent="0.3">
      <c r="A1404" s="30">
        <v>45217</v>
      </c>
      <c r="B1404" s="98"/>
      <c r="C1404" s="99"/>
      <c r="D1404" s="36">
        <v>45200</v>
      </c>
      <c r="E1404" s="28"/>
      <c r="F1404" s="31">
        <v>42</v>
      </c>
      <c r="G1404" s="31" t="s">
        <v>30</v>
      </c>
      <c r="H1404" s="31" t="s">
        <v>2904</v>
      </c>
      <c r="I1404" s="31" t="s">
        <v>2905</v>
      </c>
      <c r="J1404" s="31">
        <v>21352066</v>
      </c>
      <c r="K1404" s="28"/>
      <c r="L1404" s="28"/>
      <c r="M1404" s="31" t="s">
        <v>6</v>
      </c>
      <c r="N1404" s="31" t="s">
        <v>64</v>
      </c>
      <c r="O1404" s="31" t="s">
        <v>1</v>
      </c>
      <c r="P1404" s="31" t="s">
        <v>28</v>
      </c>
      <c r="Q1404" s="3">
        <v>16770.189999999999</v>
      </c>
      <c r="R1404" s="3">
        <v>2495563.9900000002</v>
      </c>
      <c r="S1404" s="3">
        <v>325756244.68000001</v>
      </c>
    </row>
    <row r="1405" spans="1:19" ht="10.95" customHeight="1" x14ac:dyDescent="0.3">
      <c r="A1405" s="30">
        <v>45217</v>
      </c>
      <c r="B1405" s="98"/>
      <c r="C1405" s="99"/>
      <c r="D1405" s="36">
        <v>45200</v>
      </c>
      <c r="E1405" s="28"/>
      <c r="F1405" s="31">
        <v>42</v>
      </c>
      <c r="G1405" s="31" t="s">
        <v>30</v>
      </c>
      <c r="H1405" s="31" t="s">
        <v>2904</v>
      </c>
      <c r="I1405" s="31" t="s">
        <v>2906</v>
      </c>
      <c r="J1405" s="31">
        <v>21352078</v>
      </c>
      <c r="K1405" s="28"/>
      <c r="L1405" s="28"/>
      <c r="M1405" s="31" t="s">
        <v>12</v>
      </c>
      <c r="N1405" s="31" t="s">
        <v>66</v>
      </c>
      <c r="O1405" s="31" t="s">
        <v>1</v>
      </c>
      <c r="P1405" s="31" t="s">
        <v>28</v>
      </c>
      <c r="Q1405" s="31">
        <v>764.27</v>
      </c>
      <c r="R1405" s="3">
        <v>113730.65</v>
      </c>
      <c r="S1405" s="3">
        <v>325869975.32999998</v>
      </c>
    </row>
    <row r="1406" spans="1:19" ht="10.95" customHeight="1" x14ac:dyDescent="0.3">
      <c r="A1406" s="30">
        <v>45217</v>
      </c>
      <c r="B1406" s="98"/>
      <c r="C1406" s="99"/>
      <c r="D1406" s="36">
        <v>45200</v>
      </c>
      <c r="E1406" s="28"/>
      <c r="F1406" s="31">
        <v>42</v>
      </c>
      <c r="G1406" s="31" t="s">
        <v>30</v>
      </c>
      <c r="H1406" s="31" t="s">
        <v>2904</v>
      </c>
      <c r="I1406" s="31" t="s">
        <v>2907</v>
      </c>
      <c r="J1406" s="31">
        <v>21352081</v>
      </c>
      <c r="K1406" s="28"/>
      <c r="L1406" s="28"/>
      <c r="M1406" s="31" t="s">
        <v>70</v>
      </c>
      <c r="N1406" s="31" t="s">
        <v>66</v>
      </c>
      <c r="O1406" s="31" t="s">
        <v>1</v>
      </c>
      <c r="P1406" s="31" t="s">
        <v>28</v>
      </c>
      <c r="Q1406" s="3">
        <v>3760.15</v>
      </c>
      <c r="R1406" s="3">
        <v>559546.13</v>
      </c>
      <c r="S1406" s="3">
        <v>326429521.45999998</v>
      </c>
    </row>
    <row r="1407" spans="1:19" ht="10.95" customHeight="1" x14ac:dyDescent="0.3">
      <c r="A1407" s="30">
        <v>45217</v>
      </c>
      <c r="B1407" s="98"/>
      <c r="C1407" s="99"/>
      <c r="D1407" s="36">
        <v>45200</v>
      </c>
      <c r="E1407" s="28"/>
      <c r="F1407" s="31">
        <v>42</v>
      </c>
      <c r="G1407" s="31" t="s">
        <v>30</v>
      </c>
      <c r="H1407" s="31" t="s">
        <v>2904</v>
      </c>
      <c r="I1407" s="31" t="s">
        <v>2908</v>
      </c>
      <c r="J1407" s="31">
        <v>21352084</v>
      </c>
      <c r="K1407" s="28"/>
      <c r="L1407" s="28"/>
      <c r="M1407" s="31" t="s">
        <v>8</v>
      </c>
      <c r="N1407" s="31" t="s">
        <v>66</v>
      </c>
      <c r="O1407" s="31" t="s">
        <v>1</v>
      </c>
      <c r="P1407" s="31" t="s">
        <v>28</v>
      </c>
      <c r="Q1407" s="3">
        <v>14844.72</v>
      </c>
      <c r="R1407" s="3">
        <v>2209035.71</v>
      </c>
      <c r="S1407" s="3">
        <v>328638557.17000002</v>
      </c>
    </row>
    <row r="1408" spans="1:19" ht="10.95" customHeight="1" x14ac:dyDescent="0.3">
      <c r="A1408" s="30">
        <v>45217</v>
      </c>
      <c r="B1408" s="98"/>
      <c r="C1408" s="99"/>
      <c r="D1408" s="36">
        <v>45200</v>
      </c>
      <c r="E1408" s="28"/>
      <c r="F1408" s="31">
        <v>42</v>
      </c>
      <c r="G1408" s="31" t="s">
        <v>30</v>
      </c>
      <c r="H1408" s="31" t="s">
        <v>2904</v>
      </c>
      <c r="I1408" s="31" t="s">
        <v>2909</v>
      </c>
      <c r="J1408" s="31">
        <v>21352086</v>
      </c>
      <c r="K1408" s="28"/>
      <c r="L1408" s="28"/>
      <c r="M1408" s="31" t="s">
        <v>70</v>
      </c>
      <c r="N1408" s="31" t="s">
        <v>66</v>
      </c>
      <c r="O1408" s="31" t="s">
        <v>1</v>
      </c>
      <c r="P1408" s="31" t="s">
        <v>28</v>
      </c>
      <c r="Q1408" s="3">
        <v>21465.62</v>
      </c>
      <c r="R1408" s="3">
        <v>3194288.69</v>
      </c>
      <c r="S1408" s="3">
        <v>331832845.86000001</v>
      </c>
    </row>
    <row r="1409" spans="1:19" ht="10.95" customHeight="1" x14ac:dyDescent="0.3">
      <c r="A1409" s="30">
        <v>45218</v>
      </c>
      <c r="B1409" s="98"/>
      <c r="C1409" s="99"/>
      <c r="D1409" s="36">
        <v>45200</v>
      </c>
      <c r="E1409" s="28"/>
      <c r="F1409" s="31">
        <v>42</v>
      </c>
      <c r="G1409" s="31" t="s">
        <v>30</v>
      </c>
      <c r="H1409" s="31" t="s">
        <v>2972</v>
      </c>
      <c r="I1409" s="31" t="s">
        <v>2975</v>
      </c>
      <c r="J1409" s="31">
        <v>21477150</v>
      </c>
      <c r="K1409" s="28"/>
      <c r="L1409" s="28"/>
      <c r="M1409" s="31" t="s">
        <v>72</v>
      </c>
      <c r="N1409" s="31" t="s">
        <v>66</v>
      </c>
      <c r="O1409" s="31" t="s">
        <v>1</v>
      </c>
      <c r="P1409" s="31" t="s">
        <v>28</v>
      </c>
      <c r="Q1409" s="3">
        <v>13305.26</v>
      </c>
      <c r="R1409" s="3">
        <v>1979949.4</v>
      </c>
      <c r="S1409" s="3">
        <v>333812795.25999999</v>
      </c>
    </row>
    <row r="1410" spans="1:19" ht="10.95" customHeight="1" x14ac:dyDescent="0.3">
      <c r="A1410" s="30">
        <v>45218</v>
      </c>
      <c r="B1410" s="98"/>
      <c r="C1410" s="99"/>
      <c r="D1410" s="36">
        <v>45200</v>
      </c>
      <c r="E1410" s="28"/>
      <c r="F1410" s="31">
        <v>42</v>
      </c>
      <c r="G1410" s="31" t="s">
        <v>30</v>
      </c>
      <c r="H1410" s="31" t="s">
        <v>2972</v>
      </c>
      <c r="I1410" s="31" t="s">
        <v>2973</v>
      </c>
      <c r="J1410" s="31">
        <v>21477126</v>
      </c>
      <c r="K1410" s="28"/>
      <c r="L1410" s="28"/>
      <c r="M1410" s="31" t="s">
        <v>111</v>
      </c>
      <c r="N1410" s="31" t="s">
        <v>66</v>
      </c>
      <c r="O1410" s="31" t="s">
        <v>1</v>
      </c>
      <c r="P1410" s="31" t="s">
        <v>28</v>
      </c>
      <c r="Q1410" s="3">
        <v>1256.28</v>
      </c>
      <c r="R1410" s="3">
        <v>186946.43</v>
      </c>
      <c r="S1410" s="3">
        <v>333999741.69</v>
      </c>
    </row>
    <row r="1411" spans="1:19" ht="10.95" customHeight="1" x14ac:dyDescent="0.3">
      <c r="A1411" s="30">
        <v>45218</v>
      </c>
      <c r="B1411" s="98"/>
      <c r="C1411" s="99"/>
      <c r="D1411" s="36">
        <v>45200</v>
      </c>
      <c r="E1411" s="28"/>
      <c r="F1411" s="31">
        <v>42</v>
      </c>
      <c r="G1411" s="31" t="s">
        <v>30</v>
      </c>
      <c r="H1411" s="31" t="s">
        <v>2972</v>
      </c>
      <c r="I1411" s="31" t="s">
        <v>2974</v>
      </c>
      <c r="J1411" s="31">
        <v>21477125</v>
      </c>
      <c r="K1411" s="28"/>
      <c r="L1411" s="28"/>
      <c r="M1411" s="31" t="s">
        <v>12</v>
      </c>
      <c r="N1411" s="31" t="s">
        <v>66</v>
      </c>
      <c r="O1411" s="31" t="s">
        <v>1</v>
      </c>
      <c r="P1411" s="31" t="s">
        <v>28</v>
      </c>
      <c r="Q1411" s="3">
        <v>1165.8599999999999</v>
      </c>
      <c r="R1411" s="3">
        <v>173491.07</v>
      </c>
      <c r="S1411" s="3">
        <v>334173232.75999999</v>
      </c>
    </row>
    <row r="1412" spans="1:19" ht="10.95" customHeight="1" x14ac:dyDescent="0.3">
      <c r="A1412" s="30">
        <v>45218</v>
      </c>
      <c r="B1412" s="98"/>
      <c r="C1412" s="99"/>
      <c r="D1412" s="36">
        <v>45200</v>
      </c>
      <c r="E1412" s="28"/>
      <c r="F1412" s="31">
        <v>42</v>
      </c>
      <c r="G1412" s="31" t="s">
        <v>30</v>
      </c>
      <c r="H1412" s="31" t="s">
        <v>2976</v>
      </c>
      <c r="I1412" s="31" t="s">
        <v>2977</v>
      </c>
      <c r="J1412" s="31">
        <v>21477151</v>
      </c>
      <c r="K1412" s="28"/>
      <c r="L1412" s="28"/>
      <c r="M1412" s="31" t="s">
        <v>2978</v>
      </c>
      <c r="N1412" s="31" t="s">
        <v>66</v>
      </c>
      <c r="O1412" s="31" t="s">
        <v>1</v>
      </c>
      <c r="P1412" s="31" t="s">
        <v>28</v>
      </c>
      <c r="Q1412" s="3">
        <v>14166.16</v>
      </c>
      <c r="R1412" s="3">
        <v>2108059.52</v>
      </c>
      <c r="S1412" s="3">
        <v>336281292.27999997</v>
      </c>
    </row>
    <row r="1413" spans="1:19" ht="10.95" customHeight="1" x14ac:dyDescent="0.3">
      <c r="A1413" s="30">
        <v>45218</v>
      </c>
      <c r="B1413" s="98"/>
      <c r="C1413" s="99"/>
      <c r="D1413" s="36">
        <v>45200</v>
      </c>
      <c r="E1413" s="28"/>
      <c r="F1413" s="31">
        <v>42</v>
      </c>
      <c r="G1413" s="31" t="s">
        <v>30</v>
      </c>
      <c r="H1413" s="31" t="s">
        <v>2976</v>
      </c>
      <c r="I1413" s="31" t="s">
        <v>2979</v>
      </c>
      <c r="J1413" s="31">
        <v>21477152</v>
      </c>
      <c r="K1413" s="28"/>
      <c r="L1413" s="28"/>
      <c r="M1413" s="31" t="s">
        <v>67</v>
      </c>
      <c r="N1413" s="31" t="s">
        <v>66</v>
      </c>
      <c r="O1413" s="31" t="s">
        <v>1</v>
      </c>
      <c r="P1413" s="31" t="s">
        <v>28</v>
      </c>
      <c r="Q1413" s="3">
        <v>22488.16</v>
      </c>
      <c r="R1413" s="3">
        <v>3346452.38</v>
      </c>
      <c r="S1413" s="3">
        <v>339627744.66000003</v>
      </c>
    </row>
    <row r="1414" spans="1:19" ht="10.95" customHeight="1" x14ac:dyDescent="0.3">
      <c r="A1414" s="30">
        <v>45218</v>
      </c>
      <c r="B1414" s="98"/>
      <c r="C1414" s="99"/>
      <c r="D1414" s="36">
        <v>45200</v>
      </c>
      <c r="E1414" s="28"/>
      <c r="F1414" s="31">
        <v>42</v>
      </c>
      <c r="G1414" s="31" t="s">
        <v>32</v>
      </c>
      <c r="H1414" s="31" t="s">
        <v>2980</v>
      </c>
      <c r="I1414" s="31" t="s">
        <v>2981</v>
      </c>
      <c r="J1414" s="31">
        <v>21477231</v>
      </c>
      <c r="K1414" s="28"/>
      <c r="L1414" s="28"/>
      <c r="M1414" s="31" t="s">
        <v>17</v>
      </c>
      <c r="N1414" s="31" t="s">
        <v>66</v>
      </c>
      <c r="O1414" s="31" t="s">
        <v>1</v>
      </c>
      <c r="P1414" s="31" t="s">
        <v>31</v>
      </c>
      <c r="Q1414" s="3">
        <v>-2507.5300000000002</v>
      </c>
      <c r="R1414" s="3">
        <v>-373144.35</v>
      </c>
      <c r="S1414" s="3">
        <v>339254600.31</v>
      </c>
    </row>
    <row r="1415" spans="1:19" ht="10.95" customHeight="1" x14ac:dyDescent="0.3">
      <c r="A1415" s="30">
        <v>45218</v>
      </c>
      <c r="B1415" s="98"/>
      <c r="C1415" s="99"/>
      <c r="D1415" s="36">
        <v>45200</v>
      </c>
      <c r="E1415" s="28"/>
      <c r="F1415" s="31">
        <v>42</v>
      </c>
      <c r="G1415" s="31" t="s">
        <v>32</v>
      </c>
      <c r="H1415" s="31" t="s">
        <v>2980</v>
      </c>
      <c r="I1415" s="31" t="s">
        <v>2982</v>
      </c>
      <c r="J1415" s="31">
        <v>21477234</v>
      </c>
      <c r="K1415" s="28"/>
      <c r="L1415" s="28"/>
      <c r="M1415" s="31" t="s">
        <v>67</v>
      </c>
      <c r="N1415" s="31" t="s">
        <v>66</v>
      </c>
      <c r="O1415" s="31" t="s">
        <v>1</v>
      </c>
      <c r="P1415" s="31" t="s">
        <v>31</v>
      </c>
      <c r="Q1415" s="3">
        <v>-7743.6</v>
      </c>
      <c r="R1415" s="3">
        <v>-1152321.43</v>
      </c>
      <c r="S1415" s="3">
        <v>338102278.88</v>
      </c>
    </row>
    <row r="1416" spans="1:19" ht="10.95" customHeight="1" x14ac:dyDescent="0.3">
      <c r="A1416" s="30">
        <v>45218</v>
      </c>
      <c r="B1416" s="98"/>
      <c r="C1416" s="99"/>
      <c r="D1416" s="36">
        <v>45200</v>
      </c>
      <c r="E1416" s="28"/>
      <c r="F1416" s="31">
        <v>42</v>
      </c>
      <c r="G1416" s="31" t="s">
        <v>32</v>
      </c>
      <c r="H1416" s="31" t="s">
        <v>2980</v>
      </c>
      <c r="I1416" s="31" t="s">
        <v>2983</v>
      </c>
      <c r="J1416" s="31">
        <v>21477235</v>
      </c>
      <c r="K1416" s="28"/>
      <c r="L1416" s="28"/>
      <c r="M1416" s="31" t="s">
        <v>75</v>
      </c>
      <c r="N1416" s="31" t="s">
        <v>66</v>
      </c>
      <c r="O1416" s="31" t="s">
        <v>1</v>
      </c>
      <c r="P1416" s="31" t="s">
        <v>31</v>
      </c>
      <c r="Q1416" s="3">
        <v>-11974.37</v>
      </c>
      <c r="R1416" s="3">
        <v>-1781900.3</v>
      </c>
      <c r="S1416" s="3">
        <v>336320378.57999998</v>
      </c>
    </row>
    <row r="1417" spans="1:19" ht="10.95" customHeight="1" x14ac:dyDescent="0.3">
      <c r="A1417" s="30">
        <v>45223</v>
      </c>
      <c r="B1417" s="98"/>
      <c r="C1417" s="99"/>
      <c r="D1417" s="36">
        <v>45200</v>
      </c>
      <c r="E1417" s="28"/>
      <c r="F1417" s="31">
        <v>42</v>
      </c>
      <c r="G1417" s="31" t="s">
        <v>30</v>
      </c>
      <c r="H1417" s="31" t="s">
        <v>2984</v>
      </c>
      <c r="I1417" s="31" t="s">
        <v>2985</v>
      </c>
      <c r="J1417" s="31">
        <v>21477156</v>
      </c>
      <c r="K1417" s="28"/>
      <c r="L1417" s="28"/>
      <c r="M1417" s="31" t="s">
        <v>56</v>
      </c>
      <c r="N1417" s="31" t="s">
        <v>66</v>
      </c>
      <c r="O1417" s="31" t="s">
        <v>1</v>
      </c>
      <c r="P1417" s="31" t="s">
        <v>28</v>
      </c>
      <c r="Q1417" s="3">
        <v>73839.91</v>
      </c>
      <c r="R1417" s="3">
        <v>11004457.529999999</v>
      </c>
      <c r="S1417" s="3">
        <v>347324836.11000001</v>
      </c>
    </row>
    <row r="1418" spans="1:19" ht="10.95" customHeight="1" x14ac:dyDescent="0.3">
      <c r="A1418" s="30">
        <v>45223</v>
      </c>
      <c r="B1418" s="98"/>
      <c r="C1418" s="99"/>
      <c r="D1418" s="36">
        <v>45200</v>
      </c>
      <c r="E1418" s="28"/>
      <c r="F1418" s="31">
        <v>42</v>
      </c>
      <c r="G1418" s="31" t="s">
        <v>30</v>
      </c>
      <c r="H1418" s="31" t="s">
        <v>2986</v>
      </c>
      <c r="I1418" s="31" t="s">
        <v>2987</v>
      </c>
      <c r="J1418" s="31">
        <v>21477169</v>
      </c>
      <c r="K1418" s="28"/>
      <c r="L1418" s="28"/>
      <c r="M1418" s="31" t="s">
        <v>6</v>
      </c>
      <c r="N1418" s="31" t="s">
        <v>65</v>
      </c>
      <c r="O1418" s="31" t="s">
        <v>1</v>
      </c>
      <c r="P1418" s="31" t="s">
        <v>28</v>
      </c>
      <c r="Q1418" s="3">
        <v>1363.03</v>
      </c>
      <c r="R1418" s="3">
        <v>203134.13</v>
      </c>
      <c r="S1418" s="3">
        <v>347527970.24000001</v>
      </c>
    </row>
    <row r="1419" spans="1:19" ht="10.95" customHeight="1" x14ac:dyDescent="0.3">
      <c r="A1419" s="30">
        <v>45224</v>
      </c>
      <c r="B1419" s="98"/>
      <c r="C1419" s="99"/>
      <c r="D1419" s="36">
        <v>45200</v>
      </c>
      <c r="E1419" s="28"/>
      <c r="F1419" s="31">
        <v>42</v>
      </c>
      <c r="G1419" s="31" t="s">
        <v>30</v>
      </c>
      <c r="H1419" s="31" t="s">
        <v>2988</v>
      </c>
      <c r="I1419" s="31" t="s">
        <v>2989</v>
      </c>
      <c r="J1419" s="31">
        <v>21477123</v>
      </c>
      <c r="K1419" s="28"/>
      <c r="L1419" s="28"/>
      <c r="M1419" s="31" t="s">
        <v>670</v>
      </c>
      <c r="N1419" s="31" t="s">
        <v>66</v>
      </c>
      <c r="O1419" s="31" t="s">
        <v>1</v>
      </c>
      <c r="P1419" s="31" t="s">
        <v>28</v>
      </c>
      <c r="Q1419" s="31">
        <v>372.09</v>
      </c>
      <c r="R1419" s="3">
        <v>55535.82</v>
      </c>
      <c r="S1419" s="3">
        <v>347583506.06</v>
      </c>
    </row>
    <row r="1420" spans="1:19" ht="10.95" customHeight="1" x14ac:dyDescent="0.3">
      <c r="A1420" s="30">
        <v>45224</v>
      </c>
      <c r="B1420" s="98"/>
      <c r="C1420" s="99"/>
      <c r="D1420" s="36">
        <v>45200</v>
      </c>
      <c r="E1420" s="28"/>
      <c r="F1420" s="31">
        <v>42</v>
      </c>
      <c r="G1420" s="31" t="s">
        <v>30</v>
      </c>
      <c r="H1420" s="31" t="s">
        <v>2988</v>
      </c>
      <c r="I1420" s="31" t="s">
        <v>2990</v>
      </c>
      <c r="J1420" s="31">
        <v>21477128</v>
      </c>
      <c r="K1420" s="28"/>
      <c r="L1420" s="28"/>
      <c r="M1420" s="31" t="s">
        <v>478</v>
      </c>
      <c r="N1420" s="31" t="s">
        <v>66</v>
      </c>
      <c r="O1420" s="31" t="s">
        <v>1</v>
      </c>
      <c r="P1420" s="31" t="s">
        <v>28</v>
      </c>
      <c r="Q1420" s="3">
        <v>1666.68</v>
      </c>
      <c r="R1420" s="3">
        <v>248758.21</v>
      </c>
      <c r="S1420" s="3">
        <v>347832264.26999998</v>
      </c>
    </row>
    <row r="1421" spans="1:19" ht="10.95" customHeight="1" x14ac:dyDescent="0.3">
      <c r="A1421" s="30">
        <v>45224</v>
      </c>
      <c r="B1421" s="98"/>
      <c r="C1421" s="99"/>
      <c r="D1421" s="36">
        <v>45200</v>
      </c>
      <c r="E1421" s="28"/>
      <c r="F1421" s="31">
        <v>42</v>
      </c>
      <c r="G1421" s="31" t="s">
        <v>30</v>
      </c>
      <c r="H1421" s="31" t="s">
        <v>2988</v>
      </c>
      <c r="I1421" s="31" t="s">
        <v>2991</v>
      </c>
      <c r="J1421" s="31">
        <v>21477137</v>
      </c>
      <c r="K1421" s="28"/>
      <c r="L1421" s="28"/>
      <c r="M1421" s="31" t="s">
        <v>1186</v>
      </c>
      <c r="N1421" s="31" t="s">
        <v>66</v>
      </c>
      <c r="O1421" s="31" t="s">
        <v>1</v>
      </c>
      <c r="P1421" s="31" t="s">
        <v>28</v>
      </c>
      <c r="Q1421" s="3">
        <v>3333.51</v>
      </c>
      <c r="R1421" s="3">
        <v>497538.81</v>
      </c>
      <c r="S1421" s="3">
        <v>348329803.07999998</v>
      </c>
    </row>
    <row r="1422" spans="1:19" ht="10.95" customHeight="1" x14ac:dyDescent="0.3">
      <c r="A1422" s="30">
        <v>45224</v>
      </c>
      <c r="B1422" s="98"/>
      <c r="C1422" s="99"/>
      <c r="D1422" s="36">
        <v>45200</v>
      </c>
      <c r="E1422" s="28"/>
      <c r="F1422" s="31">
        <v>42</v>
      </c>
      <c r="G1422" s="31" t="s">
        <v>30</v>
      </c>
      <c r="H1422" s="31" t="s">
        <v>2988</v>
      </c>
      <c r="I1422" s="31" t="s">
        <v>2992</v>
      </c>
      <c r="J1422" s="31">
        <v>21477144</v>
      </c>
      <c r="K1422" s="28"/>
      <c r="L1422" s="28"/>
      <c r="M1422" s="31" t="s">
        <v>70</v>
      </c>
      <c r="N1422" s="31" t="s">
        <v>66</v>
      </c>
      <c r="O1422" s="31" t="s">
        <v>1</v>
      </c>
      <c r="P1422" s="31" t="s">
        <v>28</v>
      </c>
      <c r="Q1422" s="3">
        <v>7048.14</v>
      </c>
      <c r="R1422" s="3">
        <v>1051961.19</v>
      </c>
      <c r="S1422" s="3">
        <v>349381764.26999998</v>
      </c>
    </row>
    <row r="1423" spans="1:19" ht="10.95" customHeight="1" x14ac:dyDescent="0.3">
      <c r="A1423" s="30">
        <v>45224</v>
      </c>
      <c r="B1423" s="98"/>
      <c r="C1423" s="99"/>
      <c r="D1423" s="36">
        <v>45200</v>
      </c>
      <c r="E1423" s="28"/>
      <c r="F1423" s="31">
        <v>42</v>
      </c>
      <c r="G1423" s="31" t="s">
        <v>30</v>
      </c>
      <c r="H1423" s="31" t="s">
        <v>2988</v>
      </c>
      <c r="I1423" s="31" t="s">
        <v>2993</v>
      </c>
      <c r="J1423" s="31">
        <v>21477148</v>
      </c>
      <c r="K1423" s="28"/>
      <c r="L1423" s="28"/>
      <c r="M1423" s="31" t="s">
        <v>70</v>
      </c>
      <c r="N1423" s="31" t="s">
        <v>66</v>
      </c>
      <c r="O1423" s="31" t="s">
        <v>1</v>
      </c>
      <c r="P1423" s="31" t="s">
        <v>28</v>
      </c>
      <c r="Q1423" s="3">
        <v>11707.66</v>
      </c>
      <c r="R1423" s="3">
        <v>1747411.94</v>
      </c>
      <c r="S1423" s="3">
        <v>351129176.20999998</v>
      </c>
    </row>
    <row r="1424" spans="1:19" ht="10.95" customHeight="1" x14ac:dyDescent="0.3">
      <c r="A1424" s="30">
        <v>45224</v>
      </c>
      <c r="B1424" s="98"/>
      <c r="C1424" s="99"/>
      <c r="D1424" s="36">
        <v>45200</v>
      </c>
      <c r="E1424" s="28"/>
      <c r="F1424" s="31">
        <v>42</v>
      </c>
      <c r="G1424" s="31" t="s">
        <v>30</v>
      </c>
      <c r="H1424" s="31" t="s">
        <v>2994</v>
      </c>
      <c r="I1424" s="31" t="s">
        <v>2995</v>
      </c>
      <c r="J1424" s="31">
        <v>21477140</v>
      </c>
      <c r="K1424" s="28"/>
      <c r="L1424" s="28"/>
      <c r="M1424" s="31" t="s">
        <v>6</v>
      </c>
      <c r="N1424" s="31" t="s">
        <v>66</v>
      </c>
      <c r="O1424" s="31" t="s">
        <v>1</v>
      </c>
      <c r="P1424" s="31" t="s">
        <v>28</v>
      </c>
      <c r="Q1424" s="3">
        <v>4459.38</v>
      </c>
      <c r="R1424" s="3">
        <v>665579.1</v>
      </c>
      <c r="S1424" s="3">
        <v>351794755.31</v>
      </c>
    </row>
    <row r="1425" spans="1:19" ht="10.95" customHeight="1" x14ac:dyDescent="0.3">
      <c r="A1425" s="30">
        <v>45224</v>
      </c>
      <c r="B1425" s="98"/>
      <c r="C1425" s="99"/>
      <c r="D1425" s="36">
        <v>45200</v>
      </c>
      <c r="E1425" s="28"/>
      <c r="F1425" s="31">
        <v>42</v>
      </c>
      <c r="G1425" s="31" t="s">
        <v>30</v>
      </c>
      <c r="H1425" s="31" t="s">
        <v>2994</v>
      </c>
      <c r="I1425" s="31" t="s">
        <v>2996</v>
      </c>
      <c r="J1425" s="31">
        <v>21477157</v>
      </c>
      <c r="K1425" s="28"/>
      <c r="L1425" s="28"/>
      <c r="M1425" s="31" t="s">
        <v>6</v>
      </c>
      <c r="N1425" s="31" t="s">
        <v>66</v>
      </c>
      <c r="O1425" s="31" t="s">
        <v>1</v>
      </c>
      <c r="P1425" s="31" t="s">
        <v>28</v>
      </c>
      <c r="Q1425" s="3">
        <v>150000</v>
      </c>
      <c r="R1425" s="3">
        <v>22388059.699999999</v>
      </c>
      <c r="S1425" s="3">
        <v>374182815.00999999</v>
      </c>
    </row>
    <row r="1426" spans="1:19" ht="10.95" customHeight="1" x14ac:dyDescent="0.3">
      <c r="A1426" s="30">
        <v>45224</v>
      </c>
      <c r="B1426" s="98"/>
      <c r="C1426" s="99"/>
      <c r="D1426" s="36">
        <v>45200</v>
      </c>
      <c r="E1426" s="28"/>
      <c r="F1426" s="31">
        <v>42</v>
      </c>
      <c r="G1426" s="31" t="s">
        <v>30</v>
      </c>
      <c r="H1426" s="31" t="s">
        <v>2986</v>
      </c>
      <c r="I1426" s="31" t="s">
        <v>2997</v>
      </c>
      <c r="J1426" s="31">
        <v>21477174</v>
      </c>
      <c r="K1426" s="28"/>
      <c r="L1426" s="28"/>
      <c r="M1426" s="31" t="s">
        <v>1502</v>
      </c>
      <c r="N1426" s="31" t="s">
        <v>65</v>
      </c>
      <c r="O1426" s="31" t="s">
        <v>1</v>
      </c>
      <c r="P1426" s="31" t="s">
        <v>28</v>
      </c>
      <c r="Q1426" s="3">
        <v>19329.259999999998</v>
      </c>
      <c r="R1426" s="3">
        <v>2884964.18</v>
      </c>
      <c r="S1426" s="3">
        <v>377067779.19</v>
      </c>
    </row>
    <row r="1427" spans="1:19" ht="10.95" customHeight="1" x14ac:dyDescent="0.3">
      <c r="A1427" s="30">
        <v>45225</v>
      </c>
      <c r="B1427" s="98"/>
      <c r="C1427" s="99"/>
      <c r="D1427" s="36">
        <v>45200</v>
      </c>
      <c r="E1427" s="28"/>
      <c r="F1427" s="31">
        <v>42</v>
      </c>
      <c r="G1427" s="31" t="s">
        <v>30</v>
      </c>
      <c r="H1427" s="31" t="s">
        <v>3001</v>
      </c>
      <c r="I1427" s="31" t="s">
        <v>3002</v>
      </c>
      <c r="J1427" s="31">
        <v>21477037</v>
      </c>
      <c r="K1427" s="28"/>
      <c r="L1427" s="28"/>
      <c r="M1427" s="28"/>
      <c r="N1427" s="31" t="s">
        <v>64</v>
      </c>
      <c r="O1427" s="31" t="s">
        <v>1</v>
      </c>
      <c r="P1427" s="31" t="s">
        <v>28</v>
      </c>
      <c r="Q1427" s="3">
        <v>27830.74</v>
      </c>
      <c r="R1427" s="3">
        <v>4153841.79</v>
      </c>
      <c r="S1427" s="3">
        <v>381221620.98000002</v>
      </c>
    </row>
    <row r="1428" spans="1:19" ht="10.95" customHeight="1" x14ac:dyDescent="0.3">
      <c r="A1428" s="30">
        <v>45225</v>
      </c>
      <c r="B1428" s="98"/>
      <c r="C1428" s="99"/>
      <c r="D1428" s="36">
        <v>45200</v>
      </c>
      <c r="E1428" s="28"/>
      <c r="F1428" s="31">
        <v>42</v>
      </c>
      <c r="G1428" s="31" t="s">
        <v>30</v>
      </c>
      <c r="H1428" s="31" t="s">
        <v>2998</v>
      </c>
      <c r="I1428" s="31" t="s">
        <v>2999</v>
      </c>
      <c r="J1428" s="31">
        <v>21477158</v>
      </c>
      <c r="K1428" s="28"/>
      <c r="L1428" s="28"/>
      <c r="M1428" s="31" t="s">
        <v>67</v>
      </c>
      <c r="N1428" s="31" t="s">
        <v>66</v>
      </c>
      <c r="O1428" s="31" t="s">
        <v>1</v>
      </c>
      <c r="P1428" s="31" t="s">
        <v>28</v>
      </c>
      <c r="Q1428" s="3">
        <v>283247.88</v>
      </c>
      <c r="R1428" s="3">
        <v>42275802.979999997</v>
      </c>
      <c r="S1428" s="3">
        <v>423497423.95999998</v>
      </c>
    </row>
    <row r="1429" spans="1:19" ht="10.95" customHeight="1" x14ac:dyDescent="0.3">
      <c r="A1429" s="30">
        <v>45225</v>
      </c>
      <c r="B1429" s="98"/>
      <c r="C1429" s="99"/>
      <c r="D1429" s="36">
        <v>45200</v>
      </c>
      <c r="E1429" s="28"/>
      <c r="F1429" s="31">
        <v>42</v>
      </c>
      <c r="G1429" s="31" t="s">
        <v>30</v>
      </c>
      <c r="H1429" s="31" t="s">
        <v>2998</v>
      </c>
      <c r="I1429" s="31" t="s">
        <v>3000</v>
      </c>
      <c r="J1429" s="31">
        <v>21477036</v>
      </c>
      <c r="K1429" s="28"/>
      <c r="L1429" s="28"/>
      <c r="M1429" s="31" t="s">
        <v>67</v>
      </c>
      <c r="N1429" s="31" t="s">
        <v>64</v>
      </c>
      <c r="O1429" s="31" t="s">
        <v>1</v>
      </c>
      <c r="P1429" s="31" t="s">
        <v>28</v>
      </c>
      <c r="Q1429" s="3">
        <v>9825</v>
      </c>
      <c r="R1429" s="3">
        <v>1466417.91</v>
      </c>
      <c r="S1429" s="3">
        <v>424963841.87</v>
      </c>
    </row>
    <row r="1430" spans="1:19" ht="10.95" customHeight="1" x14ac:dyDescent="0.3">
      <c r="A1430" s="30">
        <v>45225</v>
      </c>
      <c r="B1430" s="98"/>
      <c r="C1430" s="99"/>
      <c r="D1430" s="36">
        <v>45200</v>
      </c>
      <c r="E1430" s="28"/>
      <c r="F1430" s="31">
        <v>42</v>
      </c>
      <c r="G1430" s="31" t="s">
        <v>30</v>
      </c>
      <c r="H1430" s="31" t="s">
        <v>3001</v>
      </c>
      <c r="I1430" s="31" t="s">
        <v>3015</v>
      </c>
      <c r="J1430" s="31">
        <v>21477121</v>
      </c>
      <c r="K1430" s="28"/>
      <c r="L1430" s="28"/>
      <c r="M1430" s="31" t="s">
        <v>17</v>
      </c>
      <c r="N1430" s="31" t="s">
        <v>66</v>
      </c>
      <c r="O1430" s="31" t="s">
        <v>1</v>
      </c>
      <c r="P1430" s="31" t="s">
        <v>28</v>
      </c>
      <c r="Q1430" s="31">
        <v>99.27</v>
      </c>
      <c r="R1430" s="3">
        <v>14816.42</v>
      </c>
      <c r="S1430" s="3">
        <v>424978658.29000002</v>
      </c>
    </row>
    <row r="1431" spans="1:19" ht="10.95" customHeight="1" x14ac:dyDescent="0.3">
      <c r="A1431" s="30">
        <v>45225</v>
      </c>
      <c r="B1431" s="98"/>
      <c r="C1431" s="99"/>
      <c r="D1431" s="36">
        <v>45200</v>
      </c>
      <c r="E1431" s="28"/>
      <c r="F1431" s="31">
        <v>42</v>
      </c>
      <c r="G1431" s="31" t="s">
        <v>32</v>
      </c>
      <c r="H1431" s="31" t="s">
        <v>3003</v>
      </c>
      <c r="I1431" s="31" t="s">
        <v>3004</v>
      </c>
      <c r="J1431" s="31">
        <v>21477237</v>
      </c>
      <c r="K1431" s="28"/>
      <c r="L1431" s="28"/>
      <c r="M1431" s="31" t="s">
        <v>67</v>
      </c>
      <c r="N1431" s="31" t="s">
        <v>66</v>
      </c>
      <c r="O1431" s="31" t="s">
        <v>1</v>
      </c>
      <c r="P1431" s="31" t="s">
        <v>31</v>
      </c>
      <c r="Q1431" s="3">
        <v>-22488.16</v>
      </c>
      <c r="R1431" s="3">
        <v>-3356441.79</v>
      </c>
      <c r="S1431" s="3">
        <v>421622216.5</v>
      </c>
    </row>
    <row r="1432" spans="1:19" ht="10.95" customHeight="1" x14ac:dyDescent="0.3">
      <c r="A1432" s="30">
        <v>45225</v>
      </c>
      <c r="B1432" s="98"/>
      <c r="C1432" s="99"/>
      <c r="D1432" s="36">
        <v>45200</v>
      </c>
      <c r="E1432" s="28"/>
      <c r="F1432" s="31">
        <v>42</v>
      </c>
      <c r="G1432" s="31" t="s">
        <v>30</v>
      </c>
      <c r="H1432" s="31" t="s">
        <v>2986</v>
      </c>
      <c r="I1432" s="31" t="s">
        <v>3005</v>
      </c>
      <c r="J1432" s="31">
        <v>21477175</v>
      </c>
      <c r="K1432" s="28"/>
      <c r="L1432" s="28"/>
      <c r="M1432" s="28"/>
      <c r="N1432" s="31" t="s">
        <v>65</v>
      </c>
      <c r="O1432" s="31" t="s">
        <v>1</v>
      </c>
      <c r="P1432" s="31" t="s">
        <v>28</v>
      </c>
      <c r="Q1432" s="3">
        <v>38269.67</v>
      </c>
      <c r="R1432" s="3">
        <v>5711891.04</v>
      </c>
      <c r="S1432" s="3">
        <v>427334107.54000002</v>
      </c>
    </row>
    <row r="1433" spans="1:19" ht="10.95" customHeight="1" x14ac:dyDescent="0.3">
      <c r="A1433" s="30">
        <v>45225</v>
      </c>
      <c r="B1433" s="98"/>
      <c r="C1433" s="99"/>
      <c r="D1433" s="36">
        <v>45200</v>
      </c>
      <c r="E1433" s="28"/>
      <c r="F1433" s="31">
        <v>42</v>
      </c>
      <c r="G1433" s="31" t="s">
        <v>30</v>
      </c>
      <c r="H1433" s="31" t="s">
        <v>2986</v>
      </c>
      <c r="I1433" s="31" t="s">
        <v>3006</v>
      </c>
      <c r="J1433" s="31">
        <v>21477167</v>
      </c>
      <c r="K1433" s="28"/>
      <c r="L1433" s="28"/>
      <c r="M1433" s="31" t="s">
        <v>153</v>
      </c>
      <c r="N1433" s="31" t="s">
        <v>65</v>
      </c>
      <c r="O1433" s="31" t="s">
        <v>1</v>
      </c>
      <c r="P1433" s="31" t="s">
        <v>28</v>
      </c>
      <c r="Q1433" s="31">
        <v>617.92999999999995</v>
      </c>
      <c r="R1433" s="3">
        <v>92228.36</v>
      </c>
      <c r="S1433" s="3">
        <v>427426335.89999998</v>
      </c>
    </row>
    <row r="1434" spans="1:19" ht="10.95" customHeight="1" x14ac:dyDescent="0.3">
      <c r="A1434" s="30">
        <v>45225</v>
      </c>
      <c r="B1434" s="98"/>
      <c r="C1434" s="99"/>
      <c r="D1434" s="36">
        <v>45200</v>
      </c>
      <c r="E1434" s="28"/>
      <c r="F1434" s="31">
        <v>42</v>
      </c>
      <c r="G1434" s="31" t="s">
        <v>30</v>
      </c>
      <c r="H1434" s="31" t="s">
        <v>3007</v>
      </c>
      <c r="I1434" s="31" t="s">
        <v>3008</v>
      </c>
      <c r="J1434" s="31">
        <v>21477154</v>
      </c>
      <c r="K1434" s="28"/>
      <c r="L1434" s="28"/>
      <c r="M1434" s="31" t="s">
        <v>17</v>
      </c>
      <c r="N1434" s="31" t="s">
        <v>66</v>
      </c>
      <c r="O1434" s="31" t="s">
        <v>1</v>
      </c>
      <c r="P1434" s="31" t="s">
        <v>28</v>
      </c>
      <c r="Q1434" s="3">
        <v>22977.66</v>
      </c>
      <c r="R1434" s="3">
        <v>3429501.49</v>
      </c>
      <c r="S1434" s="3">
        <v>430855837.38999999</v>
      </c>
    </row>
    <row r="1435" spans="1:19" ht="10.95" customHeight="1" x14ac:dyDescent="0.3">
      <c r="A1435" s="30">
        <v>45225</v>
      </c>
      <c r="B1435" s="98"/>
      <c r="C1435" s="99"/>
      <c r="D1435" s="36">
        <v>45200</v>
      </c>
      <c r="E1435" s="28"/>
      <c r="F1435" s="31">
        <v>42</v>
      </c>
      <c r="G1435" s="31" t="s">
        <v>30</v>
      </c>
      <c r="H1435" s="31" t="s">
        <v>3009</v>
      </c>
      <c r="I1435" s="31" t="s">
        <v>3010</v>
      </c>
      <c r="J1435" s="31">
        <v>21477153</v>
      </c>
      <c r="K1435" s="28"/>
      <c r="L1435" s="28"/>
      <c r="M1435" s="31" t="s">
        <v>67</v>
      </c>
      <c r="N1435" s="31" t="s">
        <v>66</v>
      </c>
      <c r="O1435" s="31" t="s">
        <v>1</v>
      </c>
      <c r="P1435" s="31" t="s">
        <v>28</v>
      </c>
      <c r="Q1435" s="3">
        <v>22488.16</v>
      </c>
      <c r="R1435" s="3">
        <v>3356441.79</v>
      </c>
      <c r="S1435" s="3">
        <v>434212279.18000001</v>
      </c>
    </row>
    <row r="1436" spans="1:19" ht="10.95" customHeight="1" x14ac:dyDescent="0.3">
      <c r="A1436" s="30">
        <v>45225</v>
      </c>
      <c r="B1436" s="98"/>
      <c r="C1436" s="99"/>
      <c r="D1436" s="36">
        <v>45200</v>
      </c>
      <c r="E1436" s="28"/>
      <c r="F1436" s="31">
        <v>42</v>
      </c>
      <c r="G1436" s="31" t="s">
        <v>30</v>
      </c>
      <c r="H1436" s="31" t="s">
        <v>3011</v>
      </c>
      <c r="I1436" s="31" t="s">
        <v>3012</v>
      </c>
      <c r="J1436" s="31">
        <v>21477206</v>
      </c>
      <c r="K1436" s="28"/>
      <c r="L1436" s="28"/>
      <c r="M1436" s="31" t="s">
        <v>67</v>
      </c>
      <c r="N1436" s="31" t="s">
        <v>68</v>
      </c>
      <c r="O1436" s="31" t="s">
        <v>1</v>
      </c>
      <c r="P1436" s="31" t="s">
        <v>28</v>
      </c>
      <c r="Q1436" s="3">
        <v>8512.7900000000009</v>
      </c>
      <c r="R1436" s="3">
        <v>1270565.67</v>
      </c>
      <c r="S1436" s="3">
        <v>435482844.85000002</v>
      </c>
    </row>
    <row r="1437" spans="1:19" ht="10.95" customHeight="1" x14ac:dyDescent="0.3">
      <c r="A1437" s="30">
        <v>45225</v>
      </c>
      <c r="B1437" s="98"/>
      <c r="C1437" s="99"/>
      <c r="D1437" s="36">
        <v>45200</v>
      </c>
      <c r="E1437" s="28"/>
      <c r="F1437" s="31">
        <v>42</v>
      </c>
      <c r="G1437" s="31" t="s">
        <v>30</v>
      </c>
      <c r="H1437" s="31" t="s">
        <v>3011</v>
      </c>
      <c r="I1437" s="31" t="s">
        <v>3013</v>
      </c>
      <c r="J1437" s="31">
        <v>21477141</v>
      </c>
      <c r="K1437" s="28"/>
      <c r="L1437" s="28"/>
      <c r="M1437" s="28"/>
      <c r="N1437" s="31" t="s">
        <v>66</v>
      </c>
      <c r="O1437" s="31" t="s">
        <v>1</v>
      </c>
      <c r="P1437" s="31" t="s">
        <v>28</v>
      </c>
      <c r="Q1437" s="3">
        <v>4682.1000000000004</v>
      </c>
      <c r="R1437" s="3">
        <v>698820.9</v>
      </c>
      <c r="S1437" s="3">
        <v>436181665.75</v>
      </c>
    </row>
    <row r="1438" spans="1:19" ht="10.95" customHeight="1" x14ac:dyDescent="0.3">
      <c r="A1438" s="30">
        <v>45225</v>
      </c>
      <c r="B1438" s="98"/>
      <c r="C1438" s="99"/>
      <c r="D1438" s="36">
        <v>45200</v>
      </c>
      <c r="E1438" s="28"/>
      <c r="F1438" s="31">
        <v>42</v>
      </c>
      <c r="G1438" s="31" t="s">
        <v>30</v>
      </c>
      <c r="H1438" s="31" t="s">
        <v>3011</v>
      </c>
      <c r="I1438" s="31" t="s">
        <v>3014</v>
      </c>
      <c r="J1438" s="31">
        <v>21477138</v>
      </c>
      <c r="K1438" s="28"/>
      <c r="L1438" s="28"/>
      <c r="M1438" s="31" t="s">
        <v>2752</v>
      </c>
      <c r="N1438" s="31" t="s">
        <v>66</v>
      </c>
      <c r="O1438" s="31" t="s">
        <v>1</v>
      </c>
      <c r="P1438" s="31" t="s">
        <v>28</v>
      </c>
      <c r="Q1438" s="3">
        <v>3753.77</v>
      </c>
      <c r="R1438" s="3">
        <v>560264.18000000005</v>
      </c>
      <c r="S1438" s="3">
        <v>436741929.93000001</v>
      </c>
    </row>
    <row r="1439" spans="1:19" ht="10.95" customHeight="1" x14ac:dyDescent="0.3">
      <c r="A1439" s="30">
        <v>45225</v>
      </c>
      <c r="B1439" s="98"/>
      <c r="C1439" s="99"/>
      <c r="D1439" s="36">
        <v>45200</v>
      </c>
      <c r="E1439" s="28"/>
      <c r="F1439" s="31">
        <v>42</v>
      </c>
      <c r="G1439" s="31" t="s">
        <v>30</v>
      </c>
      <c r="H1439" s="31" t="s">
        <v>3011</v>
      </c>
      <c r="I1439" s="31" t="s">
        <v>3018</v>
      </c>
      <c r="J1439" s="31">
        <v>21477136</v>
      </c>
      <c r="K1439" s="28"/>
      <c r="L1439" s="28"/>
      <c r="M1439" s="31" t="s">
        <v>137</v>
      </c>
      <c r="N1439" s="31" t="s">
        <v>66</v>
      </c>
      <c r="O1439" s="31" t="s">
        <v>1</v>
      </c>
      <c r="P1439" s="31" t="s">
        <v>28</v>
      </c>
      <c r="Q1439" s="3">
        <v>3020.7</v>
      </c>
      <c r="R1439" s="3">
        <v>450850.75</v>
      </c>
      <c r="S1439" s="3">
        <v>437192780.68000001</v>
      </c>
    </row>
    <row r="1440" spans="1:19" ht="10.95" customHeight="1" x14ac:dyDescent="0.3">
      <c r="A1440" s="30">
        <v>45225</v>
      </c>
      <c r="B1440" s="98"/>
      <c r="C1440" s="99"/>
      <c r="D1440" s="36">
        <v>45200</v>
      </c>
      <c r="E1440" s="28"/>
      <c r="F1440" s="31">
        <v>42</v>
      </c>
      <c r="G1440" s="31" t="s">
        <v>30</v>
      </c>
      <c r="H1440" s="31" t="s">
        <v>3011</v>
      </c>
      <c r="I1440" s="31" t="s">
        <v>3017</v>
      </c>
      <c r="J1440" s="31">
        <v>21477129</v>
      </c>
      <c r="K1440" s="28"/>
      <c r="L1440" s="28"/>
      <c r="M1440" s="31" t="s">
        <v>446</v>
      </c>
      <c r="N1440" s="31" t="s">
        <v>66</v>
      </c>
      <c r="O1440" s="31" t="s">
        <v>1</v>
      </c>
      <c r="P1440" s="31" t="s">
        <v>28</v>
      </c>
      <c r="Q1440" s="3">
        <v>2074.86</v>
      </c>
      <c r="R1440" s="3">
        <v>309680.59999999998</v>
      </c>
      <c r="S1440" s="3">
        <v>437502461.27999997</v>
      </c>
    </row>
    <row r="1441" spans="1:19" ht="10.95" customHeight="1" x14ac:dyDescent="0.3">
      <c r="A1441" s="30">
        <v>45225</v>
      </c>
      <c r="B1441" s="98"/>
      <c r="C1441" s="99"/>
      <c r="D1441" s="36">
        <v>45200</v>
      </c>
      <c r="E1441" s="28"/>
      <c r="F1441" s="31">
        <v>42</v>
      </c>
      <c r="G1441" s="31" t="s">
        <v>30</v>
      </c>
      <c r="H1441" s="31" t="s">
        <v>3011</v>
      </c>
      <c r="I1441" s="31" t="s">
        <v>3016</v>
      </c>
      <c r="J1441" s="31">
        <v>21477127</v>
      </c>
      <c r="K1441" s="28"/>
      <c r="L1441" s="28"/>
      <c r="M1441" s="31" t="s">
        <v>446</v>
      </c>
      <c r="N1441" s="31" t="s">
        <v>66</v>
      </c>
      <c r="O1441" s="31" t="s">
        <v>1</v>
      </c>
      <c r="P1441" s="31" t="s">
        <v>28</v>
      </c>
      <c r="Q1441" s="3">
        <v>1465.8</v>
      </c>
      <c r="R1441" s="3">
        <v>218776.12</v>
      </c>
      <c r="S1441" s="3">
        <v>437721237.39999998</v>
      </c>
    </row>
    <row r="1442" spans="1:19" ht="15" customHeight="1" x14ac:dyDescent="0.3">
      <c r="A1442" s="111">
        <v>45230</v>
      </c>
      <c r="B1442" s="114">
        <v>45202</v>
      </c>
      <c r="C1442" s="115"/>
      <c r="D1442" s="120">
        <v>45200</v>
      </c>
      <c r="E1442" s="108"/>
      <c r="F1442" s="102" t="s">
        <v>60</v>
      </c>
      <c r="G1442" s="102" t="s">
        <v>30</v>
      </c>
      <c r="H1442" s="102" t="s">
        <v>3019</v>
      </c>
      <c r="I1442" s="102" t="s">
        <v>2952</v>
      </c>
      <c r="J1442" s="102">
        <v>21426113</v>
      </c>
      <c r="K1442" s="33" t="s">
        <v>2939</v>
      </c>
      <c r="L1442" s="102" t="s">
        <v>2940</v>
      </c>
      <c r="M1442" s="102" t="s">
        <v>2939</v>
      </c>
      <c r="N1442" s="102" t="s">
        <v>57</v>
      </c>
      <c r="O1442" s="102" t="s">
        <v>1</v>
      </c>
      <c r="P1442" s="102" t="s">
        <v>28</v>
      </c>
      <c r="Q1442" s="105">
        <v>1000</v>
      </c>
      <c r="R1442" s="105">
        <v>147275.4</v>
      </c>
      <c r="S1442" s="105">
        <v>437868512.80000001</v>
      </c>
    </row>
    <row r="1443" spans="1:19" ht="15" customHeight="1" x14ac:dyDescent="0.3">
      <c r="A1443" s="112"/>
      <c r="B1443" s="116"/>
      <c r="C1443" s="117"/>
      <c r="D1443" s="121"/>
      <c r="E1443" s="109"/>
      <c r="F1443" s="103"/>
      <c r="G1443" s="103"/>
      <c r="H1443" s="103"/>
      <c r="I1443" s="103"/>
      <c r="J1443" s="103"/>
      <c r="K1443" s="35" t="s">
        <v>2941</v>
      </c>
      <c r="L1443" s="103"/>
      <c r="M1443" s="103"/>
      <c r="N1443" s="103"/>
      <c r="O1443" s="103"/>
      <c r="P1443" s="103"/>
      <c r="Q1443" s="106"/>
      <c r="R1443" s="106"/>
      <c r="S1443" s="106"/>
    </row>
    <row r="1444" spans="1:19" ht="15" customHeight="1" x14ac:dyDescent="0.3">
      <c r="A1444" s="113"/>
      <c r="B1444" s="118"/>
      <c r="C1444" s="119"/>
      <c r="D1444" s="122"/>
      <c r="E1444" s="110"/>
      <c r="F1444" s="104"/>
      <c r="G1444" s="104"/>
      <c r="H1444" s="104"/>
      <c r="I1444" s="104"/>
      <c r="J1444" s="104"/>
      <c r="K1444" s="34" t="s">
        <v>2942</v>
      </c>
      <c r="L1444" s="104"/>
      <c r="M1444" s="104"/>
      <c r="N1444" s="104"/>
      <c r="O1444" s="104"/>
      <c r="P1444" s="104"/>
      <c r="Q1444" s="107"/>
      <c r="R1444" s="107"/>
      <c r="S1444" s="107"/>
    </row>
    <row r="1445" spans="1:19" ht="10.95" customHeight="1" x14ac:dyDescent="0.3">
      <c r="A1445" s="30">
        <v>45230</v>
      </c>
      <c r="B1445" s="100">
        <v>45204</v>
      </c>
      <c r="C1445" s="101"/>
      <c r="D1445" s="36">
        <v>45200</v>
      </c>
      <c r="E1445" s="31" t="s">
        <v>62</v>
      </c>
      <c r="F1445" s="31" t="s">
        <v>58</v>
      </c>
      <c r="G1445" s="31" t="s">
        <v>327</v>
      </c>
      <c r="H1445" s="31" t="s">
        <v>3020</v>
      </c>
      <c r="I1445" s="31" t="s">
        <v>3021</v>
      </c>
      <c r="J1445" s="31">
        <v>21426120</v>
      </c>
      <c r="K1445" s="31" t="s">
        <v>2945</v>
      </c>
      <c r="L1445" s="31" t="s">
        <v>2946</v>
      </c>
      <c r="M1445" s="31" t="s">
        <v>1082</v>
      </c>
      <c r="N1445" s="31" t="s">
        <v>57</v>
      </c>
      <c r="O1445" s="31" t="s">
        <v>1</v>
      </c>
      <c r="P1445" s="31" t="s">
        <v>31</v>
      </c>
      <c r="Q1445" s="31">
        <v>-383</v>
      </c>
      <c r="R1445" s="3">
        <v>-56573.120000000003</v>
      </c>
      <c r="S1445" s="3">
        <v>437811939.69</v>
      </c>
    </row>
    <row r="1446" spans="1:19" ht="10.95" customHeight="1" x14ac:dyDescent="0.3">
      <c r="A1446" s="30">
        <v>45230</v>
      </c>
      <c r="B1446" s="100">
        <v>45225</v>
      </c>
      <c r="C1446" s="101"/>
      <c r="D1446" s="36">
        <v>45200</v>
      </c>
      <c r="E1446" s="31" t="s">
        <v>2303</v>
      </c>
      <c r="F1446" s="31" t="s">
        <v>58</v>
      </c>
      <c r="G1446" s="31" t="s">
        <v>327</v>
      </c>
      <c r="H1446" s="31" t="s">
        <v>3020</v>
      </c>
      <c r="I1446" s="31" t="s">
        <v>3021</v>
      </c>
      <c r="J1446" s="31">
        <v>21426120</v>
      </c>
      <c r="K1446" s="31" t="s">
        <v>2949</v>
      </c>
      <c r="L1446" s="31" t="s">
        <v>2950</v>
      </c>
      <c r="M1446" s="31" t="s">
        <v>2755</v>
      </c>
      <c r="N1446" s="31" t="s">
        <v>57</v>
      </c>
      <c r="O1446" s="31" t="s">
        <v>1</v>
      </c>
      <c r="P1446" s="31" t="s">
        <v>31</v>
      </c>
      <c r="Q1446" s="3">
        <v>-4895.17</v>
      </c>
      <c r="R1446" s="3">
        <v>-730622.39</v>
      </c>
      <c r="S1446" s="3">
        <v>437081317.30000001</v>
      </c>
    </row>
    <row r="1447" spans="1:19" ht="10.95" customHeight="1" x14ac:dyDescent="0.3">
      <c r="A1447" s="30">
        <v>45230</v>
      </c>
      <c r="B1447" s="100">
        <v>45226</v>
      </c>
      <c r="C1447" s="101"/>
      <c r="D1447" s="36">
        <v>45200</v>
      </c>
      <c r="E1447" s="28"/>
      <c r="F1447" s="31" t="s">
        <v>60</v>
      </c>
      <c r="G1447" s="31" t="s">
        <v>30</v>
      </c>
      <c r="H1447" s="31" t="s">
        <v>3059</v>
      </c>
      <c r="I1447" s="31" t="s">
        <v>2952</v>
      </c>
      <c r="J1447" s="31">
        <v>22800631</v>
      </c>
      <c r="K1447" s="31" t="s">
        <v>3030</v>
      </c>
      <c r="L1447" s="31" t="s">
        <v>3031</v>
      </c>
      <c r="M1447" s="31" t="s">
        <v>130</v>
      </c>
      <c r="N1447" s="31" t="s">
        <v>57</v>
      </c>
      <c r="O1447" s="31" t="s">
        <v>1</v>
      </c>
      <c r="P1447" s="31" t="s">
        <v>28</v>
      </c>
      <c r="Q1447" s="3">
        <v>1000</v>
      </c>
      <c r="R1447" s="3">
        <v>149476.82999999999</v>
      </c>
      <c r="S1447" s="3">
        <v>437230794.13</v>
      </c>
    </row>
    <row r="1448" spans="1:19" ht="15" customHeight="1" x14ac:dyDescent="0.3">
      <c r="A1448" s="111">
        <v>45230</v>
      </c>
      <c r="B1448" s="114">
        <v>45229</v>
      </c>
      <c r="C1448" s="115"/>
      <c r="D1448" s="120">
        <v>45200</v>
      </c>
      <c r="E1448" s="108"/>
      <c r="F1448" s="102" t="s">
        <v>60</v>
      </c>
      <c r="G1448" s="102" t="s">
        <v>30</v>
      </c>
      <c r="H1448" s="102" t="s">
        <v>3059</v>
      </c>
      <c r="I1448" s="102" t="s">
        <v>2952</v>
      </c>
      <c r="J1448" s="102">
        <v>22800631</v>
      </c>
      <c r="K1448" s="33" t="s">
        <v>3034</v>
      </c>
      <c r="L1448" s="102" t="s">
        <v>3037</v>
      </c>
      <c r="M1448" s="102" t="s">
        <v>130</v>
      </c>
      <c r="N1448" s="102" t="s">
        <v>57</v>
      </c>
      <c r="O1448" s="102" t="s">
        <v>1</v>
      </c>
      <c r="P1448" s="102" t="s">
        <v>28</v>
      </c>
      <c r="Q1448" s="105">
        <v>1000</v>
      </c>
      <c r="R1448" s="105">
        <v>149476.82999999999</v>
      </c>
      <c r="S1448" s="105">
        <v>437380270.95999998</v>
      </c>
    </row>
    <row r="1449" spans="1:19" ht="15" customHeight="1" x14ac:dyDescent="0.3">
      <c r="A1449" s="113"/>
      <c r="B1449" s="118"/>
      <c r="C1449" s="119"/>
      <c r="D1449" s="122"/>
      <c r="E1449" s="110"/>
      <c r="F1449" s="104"/>
      <c r="G1449" s="104"/>
      <c r="H1449" s="104"/>
      <c r="I1449" s="104"/>
      <c r="J1449" s="104"/>
      <c r="K1449" s="34" t="s">
        <v>3036</v>
      </c>
      <c r="L1449" s="104"/>
      <c r="M1449" s="104"/>
      <c r="N1449" s="104"/>
      <c r="O1449" s="104"/>
      <c r="P1449" s="104"/>
      <c r="Q1449" s="107"/>
      <c r="R1449" s="107"/>
      <c r="S1449" s="107"/>
    </row>
    <row r="1450" spans="1:19" ht="10.95" customHeight="1" x14ac:dyDescent="0.3">
      <c r="A1450" s="30">
        <v>45230</v>
      </c>
      <c r="B1450" s="100">
        <v>45230</v>
      </c>
      <c r="C1450" s="101"/>
      <c r="D1450" s="36">
        <v>45200</v>
      </c>
      <c r="E1450" s="28"/>
      <c r="F1450" s="31" t="s">
        <v>117</v>
      </c>
      <c r="G1450" s="31" t="s">
        <v>116</v>
      </c>
      <c r="H1450" s="31" t="s">
        <v>2914</v>
      </c>
      <c r="I1450" s="31" t="s">
        <v>2915</v>
      </c>
      <c r="J1450" s="31">
        <v>21424111</v>
      </c>
      <c r="K1450" s="28"/>
      <c r="L1450" s="28"/>
      <c r="M1450" s="28"/>
      <c r="N1450" s="31" t="s">
        <v>2794</v>
      </c>
      <c r="O1450" s="31" t="s">
        <v>1</v>
      </c>
      <c r="P1450" s="31" t="s">
        <v>31</v>
      </c>
      <c r="Q1450" s="3">
        <v>-2139364.79</v>
      </c>
      <c r="R1450" s="3">
        <v>-315075815.91000003</v>
      </c>
      <c r="S1450" s="3">
        <v>122304455.05</v>
      </c>
    </row>
    <row r="1451" spans="1:19" ht="10.95" customHeight="1" x14ac:dyDescent="0.3">
      <c r="A1451" s="30">
        <v>45230</v>
      </c>
      <c r="B1451" s="100">
        <v>45230</v>
      </c>
      <c r="C1451" s="101"/>
      <c r="D1451" s="36">
        <v>45200</v>
      </c>
      <c r="E1451" s="28"/>
      <c r="F1451" s="31" t="s">
        <v>117</v>
      </c>
      <c r="G1451" s="31" t="s">
        <v>116</v>
      </c>
      <c r="H1451" s="31" t="s">
        <v>2916</v>
      </c>
      <c r="I1451" s="31" t="s">
        <v>2917</v>
      </c>
      <c r="J1451" s="31">
        <v>21424112</v>
      </c>
      <c r="K1451" s="28"/>
      <c r="L1451" s="28"/>
      <c r="M1451" s="28"/>
      <c r="N1451" s="31" t="s">
        <v>2794</v>
      </c>
      <c r="O1451" s="31" t="s">
        <v>1</v>
      </c>
      <c r="P1451" s="31" t="s">
        <v>31</v>
      </c>
      <c r="Q1451" s="3">
        <v>-535911.59</v>
      </c>
      <c r="R1451" s="3">
        <v>-78926596.469999999</v>
      </c>
      <c r="S1451" s="3">
        <v>43377858.579999998</v>
      </c>
    </row>
    <row r="1452" spans="1:19" ht="10.95" customHeight="1" x14ac:dyDescent="0.3">
      <c r="A1452" s="30">
        <v>45230</v>
      </c>
      <c r="B1452" s="100">
        <v>45230</v>
      </c>
      <c r="C1452" s="101"/>
      <c r="D1452" s="36">
        <v>45200</v>
      </c>
      <c r="E1452" s="28"/>
      <c r="F1452" s="31" t="s">
        <v>117</v>
      </c>
      <c r="G1452" s="31" t="s">
        <v>116</v>
      </c>
      <c r="H1452" s="31" t="s">
        <v>2922</v>
      </c>
      <c r="I1452" s="31" t="s">
        <v>2923</v>
      </c>
      <c r="J1452" s="31">
        <v>21424113</v>
      </c>
      <c r="K1452" s="28"/>
      <c r="L1452" s="28"/>
      <c r="M1452" s="28"/>
      <c r="N1452" s="31" t="s">
        <v>2794</v>
      </c>
      <c r="O1452" s="31" t="s">
        <v>1</v>
      </c>
      <c r="P1452" s="31" t="s">
        <v>28</v>
      </c>
      <c r="Q1452" s="3">
        <v>104914.64</v>
      </c>
      <c r="R1452" s="3">
        <v>15451346.1</v>
      </c>
      <c r="S1452" s="3">
        <v>58829204.68</v>
      </c>
    </row>
    <row r="1453" spans="1:19" ht="10.95" customHeight="1" x14ac:dyDescent="0.3">
      <c r="A1453" s="30">
        <v>45230</v>
      </c>
      <c r="B1453" s="100">
        <v>45230</v>
      </c>
      <c r="C1453" s="101"/>
      <c r="D1453" s="36">
        <v>45200</v>
      </c>
      <c r="E1453" s="28"/>
      <c r="F1453" s="31" t="s">
        <v>117</v>
      </c>
      <c r="G1453" s="31" t="s">
        <v>116</v>
      </c>
      <c r="H1453" s="31" t="s">
        <v>2918</v>
      </c>
      <c r="I1453" s="31" t="s">
        <v>2919</v>
      </c>
      <c r="J1453" s="31">
        <v>21424115</v>
      </c>
      <c r="K1453" s="28"/>
      <c r="L1453" s="28"/>
      <c r="M1453" s="28"/>
      <c r="N1453" s="31" t="s">
        <v>2794</v>
      </c>
      <c r="O1453" s="31" t="s">
        <v>1</v>
      </c>
      <c r="P1453" s="31" t="s">
        <v>28</v>
      </c>
      <c r="Q1453" s="3">
        <v>19086.21</v>
      </c>
      <c r="R1453" s="3">
        <v>2810929.31</v>
      </c>
      <c r="S1453" s="3">
        <v>61640133.990000002</v>
      </c>
    </row>
    <row r="1454" spans="1:19" ht="10.95" customHeight="1" x14ac:dyDescent="0.3">
      <c r="A1454" s="30">
        <v>45230</v>
      </c>
      <c r="B1454" s="100">
        <v>45230</v>
      </c>
      <c r="C1454" s="101"/>
      <c r="D1454" s="36">
        <v>45200</v>
      </c>
      <c r="E1454" s="28"/>
      <c r="F1454" s="31" t="s">
        <v>117</v>
      </c>
      <c r="G1454" s="31" t="s">
        <v>116</v>
      </c>
      <c r="H1454" s="31" t="s">
        <v>2920</v>
      </c>
      <c r="I1454" s="31" t="s">
        <v>2921</v>
      </c>
      <c r="J1454" s="31">
        <v>21424114</v>
      </c>
      <c r="K1454" s="28"/>
      <c r="L1454" s="28"/>
      <c r="M1454" s="28"/>
      <c r="N1454" s="31" t="s">
        <v>2794</v>
      </c>
      <c r="O1454" s="31" t="s">
        <v>1</v>
      </c>
      <c r="P1454" s="31" t="s">
        <v>28</v>
      </c>
      <c r="Q1454" s="3">
        <v>9986</v>
      </c>
      <c r="R1454" s="3">
        <v>1470692.19</v>
      </c>
      <c r="S1454" s="3">
        <v>63110826.18</v>
      </c>
    </row>
    <row r="1455" spans="1:19" ht="15" customHeight="1" x14ac:dyDescent="0.3">
      <c r="A1455" s="111">
        <v>45230</v>
      </c>
      <c r="B1455" s="114">
        <v>45230</v>
      </c>
      <c r="C1455" s="115"/>
      <c r="D1455" s="120">
        <v>45200</v>
      </c>
      <c r="E1455" s="108"/>
      <c r="F1455" s="102" t="s">
        <v>60</v>
      </c>
      <c r="G1455" s="102" t="s">
        <v>30</v>
      </c>
      <c r="H1455" s="102" t="s">
        <v>3019</v>
      </c>
      <c r="I1455" s="102" t="s">
        <v>2952</v>
      </c>
      <c r="J1455" s="102">
        <v>21426113</v>
      </c>
      <c r="K1455" s="33" t="s">
        <v>2953</v>
      </c>
      <c r="L1455" s="102" t="s">
        <v>2954</v>
      </c>
      <c r="M1455" s="102" t="s">
        <v>130</v>
      </c>
      <c r="N1455" s="102" t="s">
        <v>57</v>
      </c>
      <c r="O1455" s="102" t="s">
        <v>1</v>
      </c>
      <c r="P1455" s="102" t="s">
        <v>28</v>
      </c>
      <c r="Q1455" s="105">
        <v>1000</v>
      </c>
      <c r="R1455" s="105">
        <v>149253.73000000001</v>
      </c>
      <c r="S1455" s="105">
        <v>63260079.909999996</v>
      </c>
    </row>
    <row r="1456" spans="1:19" ht="15" customHeight="1" x14ac:dyDescent="0.3">
      <c r="A1456" s="113"/>
      <c r="B1456" s="118"/>
      <c r="C1456" s="119"/>
      <c r="D1456" s="122"/>
      <c r="E1456" s="110"/>
      <c r="F1456" s="104"/>
      <c r="G1456" s="104"/>
      <c r="H1456" s="104"/>
      <c r="I1456" s="104"/>
      <c r="J1456" s="104"/>
      <c r="K1456" s="34" t="s">
        <v>2775</v>
      </c>
      <c r="L1456" s="104"/>
      <c r="M1456" s="104"/>
      <c r="N1456" s="104"/>
      <c r="O1456" s="104"/>
      <c r="P1456" s="104"/>
      <c r="Q1456" s="107"/>
      <c r="R1456" s="107"/>
      <c r="S1456" s="107"/>
    </row>
    <row r="1457" spans="1:19" ht="10.95" customHeight="1" x14ac:dyDescent="0.3">
      <c r="A1457" s="30">
        <v>45231</v>
      </c>
      <c r="B1457" s="98"/>
      <c r="C1457" s="99"/>
      <c r="D1457" s="36">
        <v>45231</v>
      </c>
      <c r="E1457" s="28"/>
      <c r="F1457" s="31">
        <v>42</v>
      </c>
      <c r="G1457" s="31" t="s">
        <v>32</v>
      </c>
      <c r="H1457" s="31" t="s">
        <v>3060</v>
      </c>
      <c r="I1457" s="31" t="s">
        <v>3067</v>
      </c>
      <c r="J1457" s="31">
        <v>21477224</v>
      </c>
      <c r="K1457" s="28"/>
      <c r="L1457" s="28"/>
      <c r="M1457" s="31" t="s">
        <v>74</v>
      </c>
      <c r="N1457" s="31" t="s">
        <v>66</v>
      </c>
      <c r="O1457" s="31" t="s">
        <v>1</v>
      </c>
      <c r="P1457" s="31" t="s">
        <v>31</v>
      </c>
      <c r="Q1457" s="31">
        <v>-317.19</v>
      </c>
      <c r="R1457" s="3">
        <v>-47483.53</v>
      </c>
      <c r="S1457" s="3">
        <v>63212596.380000003</v>
      </c>
    </row>
    <row r="1458" spans="1:19" ht="10.95" customHeight="1" x14ac:dyDescent="0.3">
      <c r="A1458" s="30">
        <v>45231</v>
      </c>
      <c r="B1458" s="98"/>
      <c r="C1458" s="99"/>
      <c r="D1458" s="36">
        <v>45231</v>
      </c>
      <c r="E1458" s="28"/>
      <c r="F1458" s="31">
        <v>42</v>
      </c>
      <c r="G1458" s="31" t="s">
        <v>32</v>
      </c>
      <c r="H1458" s="31" t="s">
        <v>3060</v>
      </c>
      <c r="I1458" s="31" t="s">
        <v>3066</v>
      </c>
      <c r="J1458" s="31">
        <v>21477225</v>
      </c>
      <c r="K1458" s="28"/>
      <c r="L1458" s="28"/>
      <c r="M1458" s="28"/>
      <c r="N1458" s="31" t="s">
        <v>66</v>
      </c>
      <c r="O1458" s="31" t="s">
        <v>1</v>
      </c>
      <c r="P1458" s="31" t="s">
        <v>31</v>
      </c>
      <c r="Q1458" s="31">
        <v>-358.28</v>
      </c>
      <c r="R1458" s="3">
        <v>-53634.73</v>
      </c>
      <c r="S1458" s="3">
        <v>63158961.649999999</v>
      </c>
    </row>
    <row r="1459" spans="1:19" ht="10.95" customHeight="1" x14ac:dyDescent="0.3">
      <c r="A1459" s="30">
        <v>45231</v>
      </c>
      <c r="B1459" s="98"/>
      <c r="C1459" s="99"/>
      <c r="D1459" s="36">
        <v>45231</v>
      </c>
      <c r="E1459" s="28"/>
      <c r="F1459" s="31">
        <v>42</v>
      </c>
      <c r="G1459" s="31" t="s">
        <v>32</v>
      </c>
      <c r="H1459" s="31" t="s">
        <v>3060</v>
      </c>
      <c r="I1459" s="31" t="s">
        <v>3065</v>
      </c>
      <c r="J1459" s="31">
        <v>21477226</v>
      </c>
      <c r="K1459" s="28"/>
      <c r="L1459" s="28"/>
      <c r="M1459" s="31" t="s">
        <v>330</v>
      </c>
      <c r="N1459" s="31" t="s">
        <v>66</v>
      </c>
      <c r="O1459" s="31" t="s">
        <v>1</v>
      </c>
      <c r="P1459" s="31" t="s">
        <v>31</v>
      </c>
      <c r="Q1459" s="31">
        <v>-720.38</v>
      </c>
      <c r="R1459" s="3">
        <v>-107841.32</v>
      </c>
      <c r="S1459" s="3">
        <v>63051120.329999998</v>
      </c>
    </row>
    <row r="1460" spans="1:19" ht="10.95" customHeight="1" x14ac:dyDescent="0.3">
      <c r="A1460" s="30">
        <v>45231</v>
      </c>
      <c r="B1460" s="98"/>
      <c r="C1460" s="99"/>
      <c r="D1460" s="36">
        <v>45231</v>
      </c>
      <c r="E1460" s="28"/>
      <c r="F1460" s="31">
        <v>42</v>
      </c>
      <c r="G1460" s="31" t="s">
        <v>32</v>
      </c>
      <c r="H1460" s="31" t="s">
        <v>3060</v>
      </c>
      <c r="I1460" s="31" t="s">
        <v>3069</v>
      </c>
      <c r="J1460" s="31">
        <v>21477233</v>
      </c>
      <c r="K1460" s="28"/>
      <c r="L1460" s="28"/>
      <c r="M1460" s="31" t="s">
        <v>67</v>
      </c>
      <c r="N1460" s="31" t="s">
        <v>66</v>
      </c>
      <c r="O1460" s="31" t="s">
        <v>1</v>
      </c>
      <c r="P1460" s="31" t="s">
        <v>31</v>
      </c>
      <c r="Q1460" s="3">
        <v>-5532.86</v>
      </c>
      <c r="R1460" s="3">
        <v>-828272.46</v>
      </c>
      <c r="S1460" s="3">
        <v>62222847.869999997</v>
      </c>
    </row>
    <row r="1461" spans="1:19" ht="10.95" customHeight="1" x14ac:dyDescent="0.3">
      <c r="A1461" s="30">
        <v>45231</v>
      </c>
      <c r="B1461" s="98"/>
      <c r="C1461" s="99"/>
      <c r="D1461" s="36">
        <v>45231</v>
      </c>
      <c r="E1461" s="28"/>
      <c r="F1461" s="31">
        <v>42</v>
      </c>
      <c r="G1461" s="31" t="s">
        <v>32</v>
      </c>
      <c r="H1461" s="31" t="s">
        <v>3060</v>
      </c>
      <c r="I1461" s="31" t="s">
        <v>3062</v>
      </c>
      <c r="J1461" s="31">
        <v>21477228</v>
      </c>
      <c r="K1461" s="28"/>
      <c r="L1461" s="28"/>
      <c r="M1461" s="31" t="s">
        <v>3063</v>
      </c>
      <c r="N1461" s="31" t="s">
        <v>66</v>
      </c>
      <c r="O1461" s="31" t="s">
        <v>1</v>
      </c>
      <c r="P1461" s="31" t="s">
        <v>31</v>
      </c>
      <c r="Q1461" s="3">
        <v>-1113.56</v>
      </c>
      <c r="R1461" s="3">
        <v>-166700.6</v>
      </c>
      <c r="S1461" s="3">
        <v>62056147.270000003</v>
      </c>
    </row>
    <row r="1462" spans="1:19" ht="10.95" customHeight="1" x14ac:dyDescent="0.3">
      <c r="A1462" s="30">
        <v>45231</v>
      </c>
      <c r="B1462" s="98"/>
      <c r="C1462" s="99"/>
      <c r="D1462" s="36">
        <v>45231</v>
      </c>
      <c r="E1462" s="28"/>
      <c r="F1462" s="31">
        <v>42</v>
      </c>
      <c r="G1462" s="31" t="s">
        <v>32</v>
      </c>
      <c r="H1462" s="31" t="s">
        <v>3060</v>
      </c>
      <c r="I1462" s="31" t="s">
        <v>3061</v>
      </c>
      <c r="J1462" s="31">
        <v>21477230</v>
      </c>
      <c r="K1462" s="28"/>
      <c r="L1462" s="28"/>
      <c r="M1462" s="31" t="s">
        <v>17</v>
      </c>
      <c r="N1462" s="31" t="s">
        <v>66</v>
      </c>
      <c r="O1462" s="31" t="s">
        <v>1</v>
      </c>
      <c r="P1462" s="31" t="s">
        <v>31</v>
      </c>
      <c r="Q1462" s="3">
        <v>-2466.9299999999998</v>
      </c>
      <c r="R1462" s="3">
        <v>-369300.9</v>
      </c>
      <c r="S1462" s="3">
        <v>61686846.369999997</v>
      </c>
    </row>
    <row r="1463" spans="1:19" ht="10.95" customHeight="1" x14ac:dyDescent="0.3">
      <c r="A1463" s="30">
        <v>45231</v>
      </c>
      <c r="B1463" s="98"/>
      <c r="C1463" s="99"/>
      <c r="D1463" s="36">
        <v>45231</v>
      </c>
      <c r="E1463" s="28"/>
      <c r="F1463" s="31">
        <v>42</v>
      </c>
      <c r="G1463" s="31" t="s">
        <v>32</v>
      </c>
      <c r="H1463" s="31" t="s">
        <v>3060</v>
      </c>
      <c r="I1463" s="31" t="s">
        <v>3068</v>
      </c>
      <c r="J1463" s="31">
        <v>21477232</v>
      </c>
      <c r="K1463" s="28"/>
      <c r="L1463" s="28"/>
      <c r="M1463" s="31" t="s">
        <v>478</v>
      </c>
      <c r="N1463" s="31" t="s">
        <v>66</v>
      </c>
      <c r="O1463" s="31" t="s">
        <v>1</v>
      </c>
      <c r="P1463" s="31" t="s">
        <v>31</v>
      </c>
      <c r="Q1463" s="3">
        <v>-5018.8999999999996</v>
      </c>
      <c r="R1463" s="3">
        <v>-751332.34</v>
      </c>
      <c r="S1463" s="3">
        <v>60935514.030000001</v>
      </c>
    </row>
    <row r="1464" spans="1:19" ht="10.95" customHeight="1" x14ac:dyDescent="0.3">
      <c r="A1464" s="30">
        <v>45231</v>
      </c>
      <c r="B1464" s="98"/>
      <c r="C1464" s="99"/>
      <c r="D1464" s="36">
        <v>45231</v>
      </c>
      <c r="E1464" s="28"/>
      <c r="F1464" s="31">
        <v>42</v>
      </c>
      <c r="G1464" s="31" t="s">
        <v>32</v>
      </c>
      <c r="H1464" s="31" t="s">
        <v>3060</v>
      </c>
      <c r="I1464" s="31" t="s">
        <v>3064</v>
      </c>
      <c r="J1464" s="31">
        <v>21477227</v>
      </c>
      <c r="K1464" s="28"/>
      <c r="L1464" s="28"/>
      <c r="M1464" s="31" t="s">
        <v>17</v>
      </c>
      <c r="N1464" s="31" t="s">
        <v>66</v>
      </c>
      <c r="O1464" s="31" t="s">
        <v>1</v>
      </c>
      <c r="P1464" s="31" t="s">
        <v>31</v>
      </c>
      <c r="Q1464" s="31">
        <v>-927.38</v>
      </c>
      <c r="R1464" s="3">
        <v>-138829.34</v>
      </c>
      <c r="S1464" s="3">
        <v>60796684.689999998</v>
      </c>
    </row>
    <row r="1465" spans="1:19" ht="10.95" customHeight="1" x14ac:dyDescent="0.3">
      <c r="A1465" s="30">
        <v>45232</v>
      </c>
      <c r="B1465" s="98"/>
      <c r="C1465" s="99"/>
      <c r="D1465" s="36">
        <v>45231</v>
      </c>
      <c r="E1465" s="28"/>
      <c r="F1465" s="31">
        <v>42</v>
      </c>
      <c r="G1465" s="31" t="s">
        <v>30</v>
      </c>
      <c r="H1465" s="31" t="s">
        <v>3060</v>
      </c>
      <c r="I1465" s="31" t="s">
        <v>3075</v>
      </c>
      <c r="J1465" s="31">
        <v>21477130</v>
      </c>
      <c r="K1465" s="28"/>
      <c r="L1465" s="28"/>
      <c r="M1465" s="31" t="s">
        <v>16</v>
      </c>
      <c r="N1465" s="31" t="s">
        <v>66</v>
      </c>
      <c r="O1465" s="31" t="s">
        <v>1</v>
      </c>
      <c r="P1465" s="31" t="s">
        <v>28</v>
      </c>
      <c r="Q1465" s="3">
        <v>2098.6</v>
      </c>
      <c r="R1465" s="3">
        <v>314161.68</v>
      </c>
      <c r="S1465" s="3">
        <v>61110846.369999997</v>
      </c>
    </row>
    <row r="1466" spans="1:19" ht="10.95" customHeight="1" x14ac:dyDescent="0.3">
      <c r="A1466" s="30">
        <v>45232</v>
      </c>
      <c r="B1466" s="98"/>
      <c r="C1466" s="99"/>
      <c r="D1466" s="36">
        <v>45231</v>
      </c>
      <c r="E1466" s="28"/>
      <c r="F1466" s="31">
        <v>42</v>
      </c>
      <c r="G1466" s="31" t="s">
        <v>30</v>
      </c>
      <c r="H1466" s="31" t="s">
        <v>3060</v>
      </c>
      <c r="I1466" s="31" t="s">
        <v>3074</v>
      </c>
      <c r="J1466" s="31">
        <v>21477131</v>
      </c>
      <c r="K1466" s="28"/>
      <c r="L1466" s="28"/>
      <c r="M1466" s="28"/>
      <c r="N1466" s="31" t="s">
        <v>66</v>
      </c>
      <c r="O1466" s="31" t="s">
        <v>1</v>
      </c>
      <c r="P1466" s="31" t="s">
        <v>28</v>
      </c>
      <c r="Q1466" s="3">
        <v>2497.9</v>
      </c>
      <c r="R1466" s="3">
        <v>373937.13</v>
      </c>
      <c r="S1466" s="3">
        <v>61484783.5</v>
      </c>
    </row>
    <row r="1467" spans="1:19" ht="10.95" customHeight="1" x14ac:dyDescent="0.3">
      <c r="A1467" s="30">
        <v>45232</v>
      </c>
      <c r="B1467" s="98"/>
      <c r="C1467" s="99"/>
      <c r="D1467" s="36">
        <v>45231</v>
      </c>
      <c r="E1467" s="28"/>
      <c r="F1467" s="31">
        <v>42</v>
      </c>
      <c r="G1467" s="31" t="s">
        <v>30</v>
      </c>
      <c r="H1467" s="31" t="s">
        <v>3060</v>
      </c>
      <c r="I1467" s="31" t="s">
        <v>3073</v>
      </c>
      <c r="J1467" s="31">
        <v>21477134</v>
      </c>
      <c r="K1467" s="28"/>
      <c r="L1467" s="28"/>
      <c r="M1467" s="31" t="s">
        <v>2414</v>
      </c>
      <c r="N1467" s="31" t="s">
        <v>66</v>
      </c>
      <c r="O1467" s="31" t="s">
        <v>1</v>
      </c>
      <c r="P1467" s="31" t="s">
        <v>28</v>
      </c>
      <c r="Q1467" s="3">
        <v>2953.01</v>
      </c>
      <c r="R1467" s="3">
        <v>442067.37</v>
      </c>
      <c r="S1467" s="3">
        <v>61926850.869999997</v>
      </c>
    </row>
    <row r="1468" spans="1:19" ht="10.95" customHeight="1" x14ac:dyDescent="0.3">
      <c r="A1468" s="30">
        <v>45232</v>
      </c>
      <c r="B1468" s="98"/>
      <c r="C1468" s="99"/>
      <c r="D1468" s="36">
        <v>45231</v>
      </c>
      <c r="E1468" s="28"/>
      <c r="F1468" s="31">
        <v>42</v>
      </c>
      <c r="G1468" s="31" t="s">
        <v>30</v>
      </c>
      <c r="H1468" s="31" t="s">
        <v>3060</v>
      </c>
      <c r="I1468" s="31" t="s">
        <v>3072</v>
      </c>
      <c r="J1468" s="31">
        <v>21477135</v>
      </c>
      <c r="K1468" s="28"/>
      <c r="L1468" s="28"/>
      <c r="M1468" s="31" t="s">
        <v>72</v>
      </c>
      <c r="N1468" s="31" t="s">
        <v>66</v>
      </c>
      <c r="O1468" s="31" t="s">
        <v>1</v>
      </c>
      <c r="P1468" s="31" t="s">
        <v>28</v>
      </c>
      <c r="Q1468" s="3">
        <v>3014.76</v>
      </c>
      <c r="R1468" s="3">
        <v>451311.38</v>
      </c>
      <c r="S1468" s="3">
        <v>62378162.25</v>
      </c>
    </row>
    <row r="1469" spans="1:19" ht="10.95" customHeight="1" x14ac:dyDescent="0.3">
      <c r="A1469" s="30">
        <v>45232</v>
      </c>
      <c r="B1469" s="98"/>
      <c r="C1469" s="99"/>
      <c r="D1469" s="36">
        <v>45231</v>
      </c>
      <c r="E1469" s="28"/>
      <c r="F1469" s="31">
        <v>42</v>
      </c>
      <c r="G1469" s="31" t="s">
        <v>30</v>
      </c>
      <c r="H1469" s="31" t="s">
        <v>3060</v>
      </c>
      <c r="I1469" s="31" t="s">
        <v>3071</v>
      </c>
      <c r="J1469" s="31">
        <v>21477139</v>
      </c>
      <c r="K1469" s="28"/>
      <c r="L1469" s="28"/>
      <c r="M1469" s="31" t="s">
        <v>111</v>
      </c>
      <c r="N1469" s="31" t="s">
        <v>66</v>
      </c>
      <c r="O1469" s="31" t="s">
        <v>1</v>
      </c>
      <c r="P1469" s="31" t="s">
        <v>28</v>
      </c>
      <c r="Q1469" s="3">
        <v>3783</v>
      </c>
      <c r="R1469" s="3">
        <v>566317.37</v>
      </c>
      <c r="S1469" s="3">
        <v>62944479.619999997</v>
      </c>
    </row>
    <row r="1470" spans="1:19" ht="10.95" customHeight="1" x14ac:dyDescent="0.3">
      <c r="A1470" s="30">
        <v>45232</v>
      </c>
      <c r="B1470" s="98"/>
      <c r="C1470" s="99"/>
      <c r="D1470" s="36">
        <v>45231</v>
      </c>
      <c r="E1470" s="28"/>
      <c r="F1470" s="31">
        <v>42</v>
      </c>
      <c r="G1470" s="31" t="s">
        <v>30</v>
      </c>
      <c r="H1470" s="31" t="s">
        <v>3060</v>
      </c>
      <c r="I1470" s="31" t="s">
        <v>3070</v>
      </c>
      <c r="J1470" s="31">
        <v>21477142</v>
      </c>
      <c r="K1470" s="28"/>
      <c r="L1470" s="28"/>
      <c r="M1470" s="31" t="s">
        <v>16</v>
      </c>
      <c r="N1470" s="31" t="s">
        <v>66</v>
      </c>
      <c r="O1470" s="31" t="s">
        <v>1</v>
      </c>
      <c r="P1470" s="31" t="s">
        <v>28</v>
      </c>
      <c r="Q1470" s="3">
        <v>4776</v>
      </c>
      <c r="R1470" s="3">
        <v>714970.06</v>
      </c>
      <c r="S1470" s="3">
        <v>63659449.68</v>
      </c>
    </row>
    <row r="1471" spans="1:19" ht="10.95" customHeight="1" x14ac:dyDescent="0.3">
      <c r="A1471" s="30">
        <v>45232</v>
      </c>
      <c r="B1471" s="98"/>
      <c r="C1471" s="99"/>
      <c r="D1471" s="36">
        <v>45231</v>
      </c>
      <c r="E1471" s="28"/>
      <c r="F1471" s="31">
        <v>42</v>
      </c>
      <c r="G1471" s="31" t="s">
        <v>30</v>
      </c>
      <c r="H1471" s="31" t="s">
        <v>2986</v>
      </c>
      <c r="I1471" s="31" t="s">
        <v>3077</v>
      </c>
      <c r="J1471" s="31">
        <v>21477172</v>
      </c>
      <c r="K1471" s="28"/>
      <c r="L1471" s="28"/>
      <c r="M1471" s="31" t="s">
        <v>2570</v>
      </c>
      <c r="N1471" s="31" t="s">
        <v>65</v>
      </c>
      <c r="O1471" s="31" t="s">
        <v>1</v>
      </c>
      <c r="P1471" s="31" t="s">
        <v>28</v>
      </c>
      <c r="Q1471" s="3">
        <v>4161</v>
      </c>
      <c r="R1471" s="3">
        <v>621973.09</v>
      </c>
      <c r="S1471" s="3">
        <v>64281422.770000003</v>
      </c>
    </row>
    <row r="1472" spans="1:19" ht="10.95" customHeight="1" x14ac:dyDescent="0.3">
      <c r="A1472" s="30">
        <v>45232</v>
      </c>
      <c r="B1472" s="98"/>
      <c r="C1472" s="99"/>
      <c r="D1472" s="36">
        <v>45231</v>
      </c>
      <c r="E1472" s="28"/>
      <c r="F1472" s="31">
        <v>42</v>
      </c>
      <c r="G1472" s="31" t="s">
        <v>30</v>
      </c>
      <c r="H1472" s="31" t="s">
        <v>3060</v>
      </c>
      <c r="I1472" s="31" t="s">
        <v>3083</v>
      </c>
      <c r="J1472" s="31">
        <v>21477147</v>
      </c>
      <c r="K1472" s="28"/>
      <c r="L1472" s="28"/>
      <c r="M1472" s="31" t="s">
        <v>111</v>
      </c>
      <c r="N1472" s="31" t="s">
        <v>66</v>
      </c>
      <c r="O1472" s="31" t="s">
        <v>1</v>
      </c>
      <c r="P1472" s="31" t="s">
        <v>28</v>
      </c>
      <c r="Q1472" s="3">
        <v>10128.39</v>
      </c>
      <c r="R1472" s="3">
        <v>1516226.05</v>
      </c>
      <c r="S1472" s="3">
        <v>65797648.82</v>
      </c>
    </row>
    <row r="1473" spans="1:19" ht="10.95" customHeight="1" x14ac:dyDescent="0.3">
      <c r="A1473" s="30">
        <v>45232</v>
      </c>
      <c r="B1473" s="98"/>
      <c r="C1473" s="99"/>
      <c r="D1473" s="36">
        <v>45231</v>
      </c>
      <c r="E1473" s="28"/>
      <c r="F1473" s="31">
        <v>42</v>
      </c>
      <c r="G1473" s="31" t="s">
        <v>30</v>
      </c>
      <c r="H1473" s="31" t="s">
        <v>3060</v>
      </c>
      <c r="I1473" s="31" t="s">
        <v>3082</v>
      </c>
      <c r="J1473" s="31">
        <v>21477149</v>
      </c>
      <c r="K1473" s="28"/>
      <c r="L1473" s="28"/>
      <c r="M1473" s="31" t="s">
        <v>627</v>
      </c>
      <c r="N1473" s="31" t="s">
        <v>66</v>
      </c>
      <c r="O1473" s="31" t="s">
        <v>1</v>
      </c>
      <c r="P1473" s="31" t="s">
        <v>28</v>
      </c>
      <c r="Q1473" s="3">
        <v>11800.68</v>
      </c>
      <c r="R1473" s="3">
        <v>1766568.86</v>
      </c>
      <c r="S1473" s="3">
        <v>67564217.680000007</v>
      </c>
    </row>
    <row r="1474" spans="1:19" ht="10.95" customHeight="1" x14ac:dyDescent="0.3">
      <c r="A1474" s="30">
        <v>45232</v>
      </c>
      <c r="B1474" s="98"/>
      <c r="C1474" s="99"/>
      <c r="D1474" s="36">
        <v>45231</v>
      </c>
      <c r="E1474" s="28"/>
      <c r="F1474" s="31">
        <v>42</v>
      </c>
      <c r="G1474" s="31" t="s">
        <v>30</v>
      </c>
      <c r="H1474" s="31" t="s">
        <v>3060</v>
      </c>
      <c r="I1474" s="31" t="s">
        <v>3081</v>
      </c>
      <c r="J1474" s="31">
        <v>21477155</v>
      </c>
      <c r="K1474" s="28"/>
      <c r="L1474" s="28"/>
      <c r="M1474" s="31" t="s">
        <v>12</v>
      </c>
      <c r="N1474" s="31" t="s">
        <v>66</v>
      </c>
      <c r="O1474" s="31" t="s">
        <v>1</v>
      </c>
      <c r="P1474" s="31" t="s">
        <v>28</v>
      </c>
      <c r="Q1474" s="3">
        <v>54725.4</v>
      </c>
      <c r="R1474" s="3">
        <v>8192425.1500000004</v>
      </c>
      <c r="S1474" s="3">
        <v>75756642.829999998</v>
      </c>
    </row>
    <row r="1475" spans="1:19" ht="10.95" customHeight="1" x14ac:dyDescent="0.3">
      <c r="A1475" s="30">
        <v>45232</v>
      </c>
      <c r="B1475" s="98"/>
      <c r="C1475" s="99"/>
      <c r="D1475" s="36">
        <v>45231</v>
      </c>
      <c r="E1475" s="28"/>
      <c r="F1475" s="31">
        <v>42</v>
      </c>
      <c r="G1475" s="31" t="s">
        <v>30</v>
      </c>
      <c r="H1475" s="31" t="s">
        <v>3060</v>
      </c>
      <c r="I1475" s="31" t="s">
        <v>3080</v>
      </c>
      <c r="J1475" s="31">
        <v>21477204</v>
      </c>
      <c r="K1475" s="28"/>
      <c r="L1475" s="28"/>
      <c r="M1475" s="31" t="s">
        <v>2414</v>
      </c>
      <c r="N1475" s="31" t="s">
        <v>68</v>
      </c>
      <c r="O1475" s="31" t="s">
        <v>1</v>
      </c>
      <c r="P1475" s="31" t="s">
        <v>28</v>
      </c>
      <c r="Q1475" s="3">
        <v>2953.01</v>
      </c>
      <c r="R1475" s="3">
        <v>442067.37</v>
      </c>
      <c r="S1475" s="3">
        <v>76198710.200000003</v>
      </c>
    </row>
    <row r="1476" spans="1:19" ht="10.95" customHeight="1" x14ac:dyDescent="0.3">
      <c r="A1476" s="30">
        <v>45232</v>
      </c>
      <c r="B1476" s="98"/>
      <c r="C1476" s="99"/>
      <c r="D1476" s="36">
        <v>45231</v>
      </c>
      <c r="E1476" s="28"/>
      <c r="F1476" s="31">
        <v>42</v>
      </c>
      <c r="G1476" s="31" t="s">
        <v>30</v>
      </c>
      <c r="H1476" s="31" t="s">
        <v>2986</v>
      </c>
      <c r="I1476" s="31" t="s">
        <v>3078</v>
      </c>
      <c r="J1476" s="31">
        <v>21477171</v>
      </c>
      <c r="K1476" s="28"/>
      <c r="L1476" s="28"/>
      <c r="M1476" s="31" t="s">
        <v>3079</v>
      </c>
      <c r="N1476" s="31" t="s">
        <v>65</v>
      </c>
      <c r="O1476" s="31" t="s">
        <v>1</v>
      </c>
      <c r="P1476" s="31" t="s">
        <v>28</v>
      </c>
      <c r="Q1476" s="3">
        <v>4161</v>
      </c>
      <c r="R1476" s="3">
        <v>621973.09</v>
      </c>
      <c r="S1476" s="3">
        <v>76820683.290000007</v>
      </c>
    </row>
    <row r="1477" spans="1:19" ht="10.95" customHeight="1" x14ac:dyDescent="0.3">
      <c r="A1477" s="30">
        <v>45232</v>
      </c>
      <c r="B1477" s="98"/>
      <c r="C1477" s="99"/>
      <c r="D1477" s="36">
        <v>45231</v>
      </c>
      <c r="E1477" s="28"/>
      <c r="F1477" s="31">
        <v>42</v>
      </c>
      <c r="G1477" s="31" t="s">
        <v>30</v>
      </c>
      <c r="H1477" s="31" t="s">
        <v>3060</v>
      </c>
      <c r="I1477" s="31" t="s">
        <v>3076</v>
      </c>
      <c r="J1477" s="31">
        <v>21477143</v>
      </c>
      <c r="K1477" s="28"/>
      <c r="L1477" s="28"/>
      <c r="M1477" s="31" t="s">
        <v>67</v>
      </c>
      <c r="N1477" s="31" t="s">
        <v>66</v>
      </c>
      <c r="O1477" s="31" t="s">
        <v>1</v>
      </c>
      <c r="P1477" s="31" t="s">
        <v>28</v>
      </c>
      <c r="Q1477" s="3">
        <v>5522.04</v>
      </c>
      <c r="R1477" s="3">
        <v>826652.69</v>
      </c>
      <c r="S1477" s="3">
        <v>77647335.980000004</v>
      </c>
    </row>
    <row r="1478" spans="1:19" ht="10.95" customHeight="1" x14ac:dyDescent="0.3">
      <c r="A1478" s="30">
        <v>45238</v>
      </c>
      <c r="B1478" s="98"/>
      <c r="C1478" s="99"/>
      <c r="D1478" s="36">
        <v>45231</v>
      </c>
      <c r="E1478" s="28"/>
      <c r="F1478" s="31">
        <v>42</v>
      </c>
      <c r="G1478" s="31" t="s">
        <v>30</v>
      </c>
      <c r="H1478" s="31" t="s">
        <v>3084</v>
      </c>
      <c r="I1478" s="31" t="s">
        <v>3085</v>
      </c>
      <c r="J1478" s="31">
        <v>23041210</v>
      </c>
      <c r="K1478" s="28"/>
      <c r="L1478" s="28"/>
      <c r="M1478" s="31" t="s">
        <v>2399</v>
      </c>
      <c r="N1478" s="31" t="s">
        <v>64</v>
      </c>
      <c r="O1478" s="31" t="s">
        <v>1</v>
      </c>
      <c r="P1478" s="31" t="s">
        <v>28</v>
      </c>
      <c r="Q1478" s="3">
        <v>29776</v>
      </c>
      <c r="R1478" s="3">
        <v>4477593.9800000004</v>
      </c>
      <c r="S1478" s="3">
        <v>82124929.959999993</v>
      </c>
    </row>
    <row r="1479" spans="1:19" ht="10.95" customHeight="1" x14ac:dyDescent="0.3">
      <c r="A1479" s="30">
        <v>45238</v>
      </c>
      <c r="B1479" s="98"/>
      <c r="C1479" s="99"/>
      <c r="D1479" s="36">
        <v>45231</v>
      </c>
      <c r="E1479" s="28"/>
      <c r="F1479" s="31">
        <v>42</v>
      </c>
      <c r="G1479" s="31" t="s">
        <v>30</v>
      </c>
      <c r="H1479" s="31" t="s">
        <v>3084</v>
      </c>
      <c r="I1479" s="31" t="s">
        <v>3086</v>
      </c>
      <c r="J1479" s="31">
        <v>23041449</v>
      </c>
      <c r="K1479" s="28"/>
      <c r="L1479" s="28"/>
      <c r="M1479" s="31" t="s">
        <v>109</v>
      </c>
      <c r="N1479" s="31" t="s">
        <v>66</v>
      </c>
      <c r="O1479" s="31" t="s">
        <v>1</v>
      </c>
      <c r="P1479" s="31" t="s">
        <v>28</v>
      </c>
      <c r="Q1479" s="3">
        <v>137289.54999999999</v>
      </c>
      <c r="R1479" s="3">
        <v>20645045.109999999</v>
      </c>
      <c r="S1479" s="3">
        <v>102769975.06999999</v>
      </c>
    </row>
    <row r="1480" spans="1:19" ht="10.95" customHeight="1" x14ac:dyDescent="0.3">
      <c r="A1480" s="30">
        <v>45238</v>
      </c>
      <c r="B1480" s="98"/>
      <c r="C1480" s="99"/>
      <c r="D1480" s="36">
        <v>45231</v>
      </c>
      <c r="E1480" s="28"/>
      <c r="F1480" s="31">
        <v>42</v>
      </c>
      <c r="G1480" s="31" t="s">
        <v>30</v>
      </c>
      <c r="H1480" s="31" t="s">
        <v>3094</v>
      </c>
      <c r="I1480" s="31" t="s">
        <v>3097</v>
      </c>
      <c r="J1480" s="31">
        <v>23041373</v>
      </c>
      <c r="K1480" s="28"/>
      <c r="L1480" s="28"/>
      <c r="M1480" s="31" t="s">
        <v>3096</v>
      </c>
      <c r="N1480" s="31" t="s">
        <v>66</v>
      </c>
      <c r="O1480" s="31" t="s">
        <v>1</v>
      </c>
      <c r="P1480" s="31" t="s">
        <v>28</v>
      </c>
      <c r="Q1480" s="31">
        <v>656.86</v>
      </c>
      <c r="R1480" s="3">
        <v>98775.94</v>
      </c>
      <c r="S1480" s="3">
        <v>102868751.01000001</v>
      </c>
    </row>
    <row r="1481" spans="1:19" ht="10.95" customHeight="1" x14ac:dyDescent="0.3">
      <c r="A1481" s="30">
        <v>45238</v>
      </c>
      <c r="B1481" s="98"/>
      <c r="C1481" s="99"/>
      <c r="D1481" s="36">
        <v>45231</v>
      </c>
      <c r="E1481" s="28"/>
      <c r="F1481" s="31">
        <v>42</v>
      </c>
      <c r="G1481" s="31" t="s">
        <v>32</v>
      </c>
      <c r="H1481" s="31" t="s">
        <v>3087</v>
      </c>
      <c r="I1481" s="31" t="s">
        <v>3088</v>
      </c>
      <c r="J1481" s="31">
        <v>23041614</v>
      </c>
      <c r="K1481" s="28"/>
      <c r="L1481" s="28"/>
      <c r="M1481" s="31" t="s">
        <v>1502</v>
      </c>
      <c r="N1481" s="31" t="s">
        <v>65</v>
      </c>
      <c r="O1481" s="31" t="s">
        <v>1</v>
      </c>
      <c r="P1481" s="31" t="s">
        <v>31</v>
      </c>
      <c r="Q1481" s="3">
        <v>-19329.259999999998</v>
      </c>
      <c r="R1481" s="3">
        <v>-2906655.64</v>
      </c>
      <c r="S1481" s="3">
        <v>99962095.370000005</v>
      </c>
    </row>
    <row r="1482" spans="1:19" ht="10.95" customHeight="1" x14ac:dyDescent="0.3">
      <c r="A1482" s="30">
        <v>45238</v>
      </c>
      <c r="B1482" s="98"/>
      <c r="C1482" s="99"/>
      <c r="D1482" s="36">
        <v>45231</v>
      </c>
      <c r="E1482" s="28"/>
      <c r="F1482" s="31">
        <v>42</v>
      </c>
      <c r="G1482" s="31" t="s">
        <v>30</v>
      </c>
      <c r="H1482" s="31" t="s">
        <v>3092</v>
      </c>
      <c r="I1482" s="31" t="s">
        <v>3093</v>
      </c>
      <c r="J1482" s="31">
        <v>23041393</v>
      </c>
      <c r="K1482" s="28"/>
      <c r="L1482" s="28"/>
      <c r="M1482" s="31" t="s">
        <v>71</v>
      </c>
      <c r="N1482" s="31" t="s">
        <v>66</v>
      </c>
      <c r="O1482" s="31" t="s">
        <v>1</v>
      </c>
      <c r="P1482" s="31" t="s">
        <v>28</v>
      </c>
      <c r="Q1482" s="3">
        <v>2225.73</v>
      </c>
      <c r="R1482" s="3">
        <v>334696.24</v>
      </c>
      <c r="S1482" s="3">
        <v>100296791.61</v>
      </c>
    </row>
    <row r="1483" spans="1:19" ht="10.95" customHeight="1" x14ac:dyDescent="0.3">
      <c r="A1483" s="30">
        <v>45238</v>
      </c>
      <c r="B1483" s="98"/>
      <c r="C1483" s="99"/>
      <c r="D1483" s="36">
        <v>45231</v>
      </c>
      <c r="E1483" s="28"/>
      <c r="F1483" s="31">
        <v>42</v>
      </c>
      <c r="G1483" s="31" t="s">
        <v>30</v>
      </c>
      <c r="H1483" s="31" t="s">
        <v>3090</v>
      </c>
      <c r="I1483" s="31" t="s">
        <v>3091</v>
      </c>
      <c r="J1483" s="31">
        <v>23041463</v>
      </c>
      <c r="K1483" s="28"/>
      <c r="L1483" s="28"/>
      <c r="M1483" s="31" t="s">
        <v>1502</v>
      </c>
      <c r="N1483" s="31" t="s">
        <v>65</v>
      </c>
      <c r="O1483" s="31" t="s">
        <v>1</v>
      </c>
      <c r="P1483" s="31" t="s">
        <v>28</v>
      </c>
      <c r="Q1483" s="3">
        <v>19329.259999999998</v>
      </c>
      <c r="R1483" s="3">
        <v>2906655.64</v>
      </c>
      <c r="S1483" s="3">
        <v>103203447.25</v>
      </c>
    </row>
    <row r="1484" spans="1:19" ht="10.95" customHeight="1" x14ac:dyDescent="0.3">
      <c r="A1484" s="30">
        <v>45238</v>
      </c>
      <c r="B1484" s="98"/>
      <c r="C1484" s="99"/>
      <c r="D1484" s="36">
        <v>45231</v>
      </c>
      <c r="E1484" s="28"/>
      <c r="F1484" s="31">
        <v>42</v>
      </c>
      <c r="G1484" s="31" t="s">
        <v>32</v>
      </c>
      <c r="H1484" s="31" t="s">
        <v>3087</v>
      </c>
      <c r="I1484" s="31" t="s">
        <v>3089</v>
      </c>
      <c r="J1484" s="31">
        <v>23041613</v>
      </c>
      <c r="K1484" s="28"/>
      <c r="L1484" s="28"/>
      <c r="M1484" s="31" t="s">
        <v>3079</v>
      </c>
      <c r="N1484" s="31" t="s">
        <v>65</v>
      </c>
      <c r="O1484" s="31" t="s">
        <v>1</v>
      </c>
      <c r="P1484" s="31" t="s">
        <v>31</v>
      </c>
      <c r="Q1484" s="3">
        <v>-4161</v>
      </c>
      <c r="R1484" s="3">
        <v>-625714.29</v>
      </c>
      <c r="S1484" s="3">
        <v>102577732.95999999</v>
      </c>
    </row>
    <row r="1485" spans="1:19" ht="10.95" customHeight="1" x14ac:dyDescent="0.3">
      <c r="A1485" s="30">
        <v>45238</v>
      </c>
      <c r="B1485" s="98"/>
      <c r="C1485" s="99"/>
      <c r="D1485" s="36">
        <v>45231</v>
      </c>
      <c r="E1485" s="28"/>
      <c r="F1485" s="31">
        <v>42</v>
      </c>
      <c r="G1485" s="31" t="s">
        <v>30</v>
      </c>
      <c r="H1485" s="31" t="s">
        <v>3094</v>
      </c>
      <c r="I1485" s="31" t="s">
        <v>3095</v>
      </c>
      <c r="J1485" s="31">
        <v>23041528</v>
      </c>
      <c r="K1485" s="28"/>
      <c r="L1485" s="28"/>
      <c r="M1485" s="31" t="s">
        <v>3096</v>
      </c>
      <c r="N1485" s="31" t="s">
        <v>68</v>
      </c>
      <c r="O1485" s="31" t="s">
        <v>1</v>
      </c>
      <c r="P1485" s="31" t="s">
        <v>28</v>
      </c>
      <c r="Q1485" s="3">
        <v>2223.6</v>
      </c>
      <c r="R1485" s="3">
        <v>334375.94</v>
      </c>
      <c r="S1485" s="3">
        <v>102912108.90000001</v>
      </c>
    </row>
    <row r="1486" spans="1:19" ht="10.95" customHeight="1" x14ac:dyDescent="0.3">
      <c r="A1486" s="30">
        <v>45239</v>
      </c>
      <c r="B1486" s="100">
        <v>45239</v>
      </c>
      <c r="C1486" s="101"/>
      <c r="D1486" s="36">
        <v>45231</v>
      </c>
      <c r="E1486" s="28"/>
      <c r="F1486" s="31" t="s">
        <v>117</v>
      </c>
      <c r="G1486" s="31" t="s">
        <v>116</v>
      </c>
      <c r="H1486" s="31" t="s">
        <v>3098</v>
      </c>
      <c r="I1486" s="31" t="s">
        <v>3099</v>
      </c>
      <c r="J1486" s="31">
        <v>21502642</v>
      </c>
      <c r="K1486" s="28"/>
      <c r="L1486" s="28"/>
      <c r="M1486" s="28"/>
      <c r="N1486" s="31" t="s">
        <v>64</v>
      </c>
      <c r="O1486" s="31" t="s">
        <v>159</v>
      </c>
      <c r="P1486" s="31" t="s">
        <v>28</v>
      </c>
      <c r="Q1486" s="3">
        <v>7753200</v>
      </c>
      <c r="R1486" s="3">
        <v>7753200</v>
      </c>
      <c r="S1486" s="3">
        <v>110665308.90000001</v>
      </c>
    </row>
    <row r="1487" spans="1:19" ht="10.95" customHeight="1" x14ac:dyDescent="0.3">
      <c r="A1487" s="30">
        <v>45239</v>
      </c>
      <c r="B1487" s="98"/>
      <c r="C1487" s="99"/>
      <c r="D1487" s="36">
        <v>45231</v>
      </c>
      <c r="E1487" s="28"/>
      <c r="F1487" s="31">
        <v>42</v>
      </c>
      <c r="G1487" s="31" t="s">
        <v>30</v>
      </c>
      <c r="H1487" s="31" t="s">
        <v>3100</v>
      </c>
      <c r="I1487" s="31" t="s">
        <v>3114</v>
      </c>
      <c r="J1487" s="31">
        <v>23041443</v>
      </c>
      <c r="K1487" s="28"/>
      <c r="L1487" s="28"/>
      <c r="M1487" s="31" t="s">
        <v>72</v>
      </c>
      <c r="N1487" s="31" t="s">
        <v>66</v>
      </c>
      <c r="O1487" s="31" t="s">
        <v>1</v>
      </c>
      <c r="P1487" s="31" t="s">
        <v>28</v>
      </c>
      <c r="Q1487" s="3">
        <v>38852.03</v>
      </c>
      <c r="R1487" s="3">
        <v>5851209.3399999999</v>
      </c>
      <c r="S1487" s="3">
        <v>116516518.23999999</v>
      </c>
    </row>
    <row r="1488" spans="1:19" ht="10.95" customHeight="1" x14ac:dyDescent="0.3">
      <c r="A1488" s="30">
        <v>45239</v>
      </c>
      <c r="B1488" s="98"/>
      <c r="C1488" s="99"/>
      <c r="D1488" s="36">
        <v>45231</v>
      </c>
      <c r="E1488" s="28"/>
      <c r="F1488" s="31">
        <v>42</v>
      </c>
      <c r="G1488" s="31" t="s">
        <v>30</v>
      </c>
      <c r="H1488" s="31" t="s">
        <v>3100</v>
      </c>
      <c r="I1488" s="31" t="s">
        <v>3113</v>
      </c>
      <c r="J1488" s="31">
        <v>23041535</v>
      </c>
      <c r="K1488" s="28"/>
      <c r="L1488" s="28"/>
      <c r="M1488" s="31" t="s">
        <v>72</v>
      </c>
      <c r="N1488" s="31" t="s">
        <v>68</v>
      </c>
      <c r="O1488" s="31" t="s">
        <v>1</v>
      </c>
      <c r="P1488" s="31" t="s">
        <v>28</v>
      </c>
      <c r="Q1488" s="3">
        <v>4438.41</v>
      </c>
      <c r="R1488" s="3">
        <v>668435.24</v>
      </c>
      <c r="S1488" s="3">
        <v>117184953.48</v>
      </c>
    </row>
    <row r="1489" spans="1:19" ht="10.95" customHeight="1" x14ac:dyDescent="0.3">
      <c r="A1489" s="30">
        <v>45239</v>
      </c>
      <c r="B1489" s="98"/>
      <c r="C1489" s="99"/>
      <c r="D1489" s="36">
        <v>45231</v>
      </c>
      <c r="E1489" s="28"/>
      <c r="F1489" s="31">
        <v>42</v>
      </c>
      <c r="G1489" s="31" t="s">
        <v>30</v>
      </c>
      <c r="H1489" s="31" t="s">
        <v>3094</v>
      </c>
      <c r="I1489" s="31" t="s">
        <v>3111</v>
      </c>
      <c r="J1489" s="31">
        <v>23041404</v>
      </c>
      <c r="K1489" s="28"/>
      <c r="L1489" s="28"/>
      <c r="M1489" s="31" t="s">
        <v>3112</v>
      </c>
      <c r="N1489" s="31" t="s">
        <v>66</v>
      </c>
      <c r="O1489" s="31" t="s">
        <v>1</v>
      </c>
      <c r="P1489" s="31" t="s">
        <v>28</v>
      </c>
      <c r="Q1489" s="3">
        <v>3836.7</v>
      </c>
      <c r="R1489" s="3">
        <v>577816.27</v>
      </c>
      <c r="S1489" s="3">
        <v>117762769.75</v>
      </c>
    </row>
    <row r="1490" spans="1:19" ht="10.95" customHeight="1" x14ac:dyDescent="0.3">
      <c r="A1490" s="30">
        <v>45239</v>
      </c>
      <c r="B1490" s="98"/>
      <c r="C1490" s="99"/>
      <c r="D1490" s="36">
        <v>45231</v>
      </c>
      <c r="E1490" s="28"/>
      <c r="F1490" s="31">
        <v>42</v>
      </c>
      <c r="G1490" s="31" t="s">
        <v>30</v>
      </c>
      <c r="H1490" s="31" t="s">
        <v>3102</v>
      </c>
      <c r="I1490" s="31" t="s">
        <v>3103</v>
      </c>
      <c r="J1490" s="31">
        <v>23041418</v>
      </c>
      <c r="K1490" s="28"/>
      <c r="L1490" s="28"/>
      <c r="M1490" s="28"/>
      <c r="N1490" s="31" t="s">
        <v>66</v>
      </c>
      <c r="O1490" s="31" t="s">
        <v>1</v>
      </c>
      <c r="P1490" s="31" t="s">
        <v>28</v>
      </c>
      <c r="Q1490" s="3">
        <v>6118.11</v>
      </c>
      <c r="R1490" s="3">
        <v>921402.11</v>
      </c>
      <c r="S1490" s="3">
        <v>118684171.86</v>
      </c>
    </row>
    <row r="1491" spans="1:19" ht="10.95" customHeight="1" x14ac:dyDescent="0.3">
      <c r="A1491" s="30">
        <v>45239</v>
      </c>
      <c r="B1491" s="98"/>
      <c r="C1491" s="99"/>
      <c r="D1491" s="36">
        <v>45231</v>
      </c>
      <c r="E1491" s="28"/>
      <c r="F1491" s="31">
        <v>42</v>
      </c>
      <c r="G1491" s="31" t="s">
        <v>30</v>
      </c>
      <c r="H1491" s="31" t="s">
        <v>3106</v>
      </c>
      <c r="I1491" s="31" t="s">
        <v>3109</v>
      </c>
      <c r="J1491" s="31">
        <v>23041388</v>
      </c>
      <c r="K1491" s="28"/>
      <c r="L1491" s="28"/>
      <c r="M1491" s="31" t="s">
        <v>2626</v>
      </c>
      <c r="N1491" s="31" t="s">
        <v>66</v>
      </c>
      <c r="O1491" s="31" t="s">
        <v>1</v>
      </c>
      <c r="P1491" s="31" t="s">
        <v>28</v>
      </c>
      <c r="Q1491" s="3">
        <v>1544</v>
      </c>
      <c r="R1491" s="3">
        <v>232530.12</v>
      </c>
      <c r="S1491" s="3">
        <v>118916701.98</v>
      </c>
    </row>
    <row r="1492" spans="1:19" ht="10.95" customHeight="1" x14ac:dyDescent="0.3">
      <c r="A1492" s="30">
        <v>45239</v>
      </c>
      <c r="B1492" s="98"/>
      <c r="C1492" s="99"/>
      <c r="D1492" s="36">
        <v>45231</v>
      </c>
      <c r="E1492" s="28"/>
      <c r="F1492" s="31">
        <v>42</v>
      </c>
      <c r="G1492" s="31" t="s">
        <v>30</v>
      </c>
      <c r="H1492" s="31" t="s">
        <v>3106</v>
      </c>
      <c r="I1492" s="31" t="s">
        <v>3108</v>
      </c>
      <c r="J1492" s="31">
        <v>23041435</v>
      </c>
      <c r="K1492" s="28"/>
      <c r="L1492" s="28"/>
      <c r="M1492" s="31" t="s">
        <v>72</v>
      </c>
      <c r="N1492" s="31" t="s">
        <v>66</v>
      </c>
      <c r="O1492" s="31" t="s">
        <v>1</v>
      </c>
      <c r="P1492" s="31" t="s">
        <v>28</v>
      </c>
      <c r="Q1492" s="3">
        <v>12959.42</v>
      </c>
      <c r="R1492" s="3">
        <v>1951719.88</v>
      </c>
      <c r="S1492" s="3">
        <v>120868421.86</v>
      </c>
    </row>
    <row r="1493" spans="1:19" ht="10.95" customHeight="1" x14ac:dyDescent="0.3">
      <c r="A1493" s="30">
        <v>45239</v>
      </c>
      <c r="B1493" s="98"/>
      <c r="C1493" s="99"/>
      <c r="D1493" s="36">
        <v>45231</v>
      </c>
      <c r="E1493" s="28"/>
      <c r="F1493" s="31">
        <v>42</v>
      </c>
      <c r="G1493" s="31" t="s">
        <v>30</v>
      </c>
      <c r="H1493" s="31" t="s">
        <v>3106</v>
      </c>
      <c r="I1493" s="31" t="s">
        <v>3107</v>
      </c>
      <c r="J1493" s="31">
        <v>23041436</v>
      </c>
      <c r="K1493" s="28"/>
      <c r="L1493" s="28"/>
      <c r="M1493" s="31" t="s">
        <v>1496</v>
      </c>
      <c r="N1493" s="31" t="s">
        <v>66</v>
      </c>
      <c r="O1493" s="31" t="s">
        <v>1</v>
      </c>
      <c r="P1493" s="31" t="s">
        <v>28</v>
      </c>
      <c r="Q1493" s="3">
        <v>14331.26</v>
      </c>
      <c r="R1493" s="3">
        <v>2158322.29</v>
      </c>
      <c r="S1493" s="3">
        <v>123026744.15000001</v>
      </c>
    </row>
    <row r="1494" spans="1:19" ht="10.95" customHeight="1" x14ac:dyDescent="0.3">
      <c r="A1494" s="30">
        <v>45239</v>
      </c>
      <c r="B1494" s="98"/>
      <c r="C1494" s="99"/>
      <c r="D1494" s="36">
        <v>45231</v>
      </c>
      <c r="E1494" s="28"/>
      <c r="F1494" s="31">
        <v>42</v>
      </c>
      <c r="G1494" s="31" t="s">
        <v>30</v>
      </c>
      <c r="H1494" s="31" t="s">
        <v>3102</v>
      </c>
      <c r="I1494" s="31" t="s">
        <v>3105</v>
      </c>
      <c r="J1494" s="31">
        <v>23041396</v>
      </c>
      <c r="K1494" s="28"/>
      <c r="L1494" s="28"/>
      <c r="M1494" s="31" t="s">
        <v>462</v>
      </c>
      <c r="N1494" s="31" t="s">
        <v>66</v>
      </c>
      <c r="O1494" s="31" t="s">
        <v>1</v>
      </c>
      <c r="P1494" s="31" t="s">
        <v>28</v>
      </c>
      <c r="Q1494" s="3">
        <v>2697.1</v>
      </c>
      <c r="R1494" s="3">
        <v>406189.76</v>
      </c>
      <c r="S1494" s="3">
        <v>123432933.91</v>
      </c>
    </row>
    <row r="1495" spans="1:19" ht="10.95" customHeight="1" x14ac:dyDescent="0.3">
      <c r="A1495" s="30">
        <v>45239</v>
      </c>
      <c r="B1495" s="98"/>
      <c r="C1495" s="99"/>
      <c r="D1495" s="36">
        <v>45231</v>
      </c>
      <c r="E1495" s="28"/>
      <c r="F1495" s="31">
        <v>42</v>
      </c>
      <c r="G1495" s="31" t="s">
        <v>30</v>
      </c>
      <c r="H1495" s="31" t="s">
        <v>3102</v>
      </c>
      <c r="I1495" s="31" t="s">
        <v>3104</v>
      </c>
      <c r="J1495" s="31">
        <v>23041402</v>
      </c>
      <c r="K1495" s="28"/>
      <c r="L1495" s="28"/>
      <c r="M1495" s="31" t="s">
        <v>388</v>
      </c>
      <c r="N1495" s="31" t="s">
        <v>66</v>
      </c>
      <c r="O1495" s="31" t="s">
        <v>1</v>
      </c>
      <c r="P1495" s="31" t="s">
        <v>28</v>
      </c>
      <c r="Q1495" s="3">
        <v>3156.29</v>
      </c>
      <c r="R1495" s="3">
        <v>475344.88</v>
      </c>
      <c r="S1495" s="3">
        <v>123908278.79000001</v>
      </c>
    </row>
    <row r="1496" spans="1:19" ht="10.95" customHeight="1" x14ac:dyDescent="0.3">
      <c r="A1496" s="30">
        <v>45239</v>
      </c>
      <c r="B1496" s="98"/>
      <c r="C1496" s="99"/>
      <c r="D1496" s="36">
        <v>45231</v>
      </c>
      <c r="E1496" s="28"/>
      <c r="F1496" s="31">
        <v>42</v>
      </c>
      <c r="G1496" s="31" t="s">
        <v>30</v>
      </c>
      <c r="H1496" s="31" t="s">
        <v>3100</v>
      </c>
      <c r="I1496" s="31" t="s">
        <v>3101</v>
      </c>
      <c r="J1496" s="31">
        <v>23041403</v>
      </c>
      <c r="K1496" s="28"/>
      <c r="L1496" s="28"/>
      <c r="M1496" s="31" t="s">
        <v>744</v>
      </c>
      <c r="N1496" s="31" t="s">
        <v>66</v>
      </c>
      <c r="O1496" s="31" t="s">
        <v>1</v>
      </c>
      <c r="P1496" s="31" t="s">
        <v>28</v>
      </c>
      <c r="Q1496" s="3">
        <v>3308</v>
      </c>
      <c r="R1496" s="3">
        <v>498192.77</v>
      </c>
      <c r="S1496" s="3">
        <v>124406471.56</v>
      </c>
    </row>
    <row r="1497" spans="1:19" ht="10.95" customHeight="1" x14ac:dyDescent="0.3">
      <c r="A1497" s="30">
        <v>45239</v>
      </c>
      <c r="B1497" s="98"/>
      <c r="C1497" s="99"/>
      <c r="D1497" s="36">
        <v>45231</v>
      </c>
      <c r="E1497" s="28"/>
      <c r="F1497" s="31">
        <v>42</v>
      </c>
      <c r="G1497" s="31" t="s">
        <v>30</v>
      </c>
      <c r="H1497" s="31" t="s">
        <v>3106</v>
      </c>
      <c r="I1497" s="31" t="s">
        <v>3110</v>
      </c>
      <c r="J1497" s="31">
        <v>23041369</v>
      </c>
      <c r="K1497" s="28"/>
      <c r="L1497" s="28"/>
      <c r="M1497" s="31" t="s">
        <v>67</v>
      </c>
      <c r="N1497" s="31" t="s">
        <v>66</v>
      </c>
      <c r="O1497" s="31" t="s">
        <v>1</v>
      </c>
      <c r="P1497" s="31" t="s">
        <v>28</v>
      </c>
      <c r="Q1497" s="31">
        <v>167.68</v>
      </c>
      <c r="R1497" s="3">
        <v>25253.01</v>
      </c>
      <c r="S1497" s="3">
        <v>124431724.56999999</v>
      </c>
    </row>
    <row r="1498" spans="1:19" ht="10.95" customHeight="1" x14ac:dyDescent="0.3">
      <c r="A1498" s="30">
        <v>45240</v>
      </c>
      <c r="B1498" s="98"/>
      <c r="C1498" s="99"/>
      <c r="D1498" s="36">
        <v>45231</v>
      </c>
      <c r="E1498" s="28"/>
      <c r="F1498" s="31">
        <v>42</v>
      </c>
      <c r="G1498" s="31" t="s">
        <v>32</v>
      </c>
      <c r="H1498" s="31" t="s">
        <v>3115</v>
      </c>
      <c r="I1498" s="31" t="s">
        <v>3116</v>
      </c>
      <c r="J1498" s="31">
        <v>23041578</v>
      </c>
      <c r="K1498" s="28"/>
      <c r="L1498" s="28"/>
      <c r="M1498" s="31" t="s">
        <v>17</v>
      </c>
      <c r="N1498" s="31" t="s">
        <v>64</v>
      </c>
      <c r="O1498" s="31" t="s">
        <v>1</v>
      </c>
      <c r="P1498" s="31" t="s">
        <v>31</v>
      </c>
      <c r="Q1498" s="3">
        <v>-1434.04</v>
      </c>
      <c r="R1498" s="3">
        <v>-216295.63</v>
      </c>
      <c r="S1498" s="3">
        <v>124215428.94</v>
      </c>
    </row>
    <row r="1499" spans="1:19" ht="10.95" customHeight="1" x14ac:dyDescent="0.3">
      <c r="A1499" s="30">
        <v>45240</v>
      </c>
      <c r="B1499" s="98"/>
      <c r="C1499" s="99"/>
      <c r="D1499" s="36">
        <v>45231</v>
      </c>
      <c r="E1499" s="28"/>
      <c r="F1499" s="31">
        <v>42</v>
      </c>
      <c r="G1499" s="31" t="s">
        <v>32</v>
      </c>
      <c r="H1499" s="31" t="s">
        <v>3130</v>
      </c>
      <c r="I1499" s="31" t="s">
        <v>3131</v>
      </c>
      <c r="J1499" s="31">
        <v>23041604</v>
      </c>
      <c r="K1499" s="28"/>
      <c r="L1499" s="28"/>
      <c r="M1499" s="31" t="s">
        <v>71</v>
      </c>
      <c r="N1499" s="31" t="s">
        <v>66</v>
      </c>
      <c r="O1499" s="31" t="s">
        <v>1</v>
      </c>
      <c r="P1499" s="31" t="s">
        <v>31</v>
      </c>
      <c r="Q1499" s="3">
        <v>-8814.1200000000008</v>
      </c>
      <c r="R1499" s="3">
        <v>-1329429.8600000001</v>
      </c>
      <c r="S1499" s="3">
        <v>122885999.08</v>
      </c>
    </row>
    <row r="1500" spans="1:19" ht="10.95" customHeight="1" x14ac:dyDescent="0.3">
      <c r="A1500" s="30">
        <v>45240</v>
      </c>
      <c r="B1500" s="98"/>
      <c r="C1500" s="99"/>
      <c r="D1500" s="36">
        <v>45231</v>
      </c>
      <c r="E1500" s="28"/>
      <c r="F1500" s="31">
        <v>42</v>
      </c>
      <c r="G1500" s="31" t="s">
        <v>32</v>
      </c>
      <c r="H1500" s="31" t="s">
        <v>3115</v>
      </c>
      <c r="I1500" s="31" t="s">
        <v>3120</v>
      </c>
      <c r="J1500" s="31">
        <v>23041616</v>
      </c>
      <c r="K1500" s="28"/>
      <c r="L1500" s="28"/>
      <c r="M1500" s="31" t="s">
        <v>3121</v>
      </c>
      <c r="N1500" s="31" t="s">
        <v>68</v>
      </c>
      <c r="O1500" s="31" t="s">
        <v>1</v>
      </c>
      <c r="P1500" s="31" t="s">
        <v>31</v>
      </c>
      <c r="Q1500" s="31">
        <v>-349.74</v>
      </c>
      <c r="R1500" s="3">
        <v>-52751.13</v>
      </c>
      <c r="S1500" s="3">
        <v>122833247.95</v>
      </c>
    </row>
    <row r="1501" spans="1:19" ht="10.95" customHeight="1" x14ac:dyDescent="0.3">
      <c r="A1501" s="30">
        <v>45240</v>
      </c>
      <c r="B1501" s="98"/>
      <c r="C1501" s="99"/>
      <c r="D1501" s="36">
        <v>45231</v>
      </c>
      <c r="E1501" s="28"/>
      <c r="F1501" s="31">
        <v>42</v>
      </c>
      <c r="G1501" s="31" t="s">
        <v>32</v>
      </c>
      <c r="H1501" s="31" t="s">
        <v>3122</v>
      </c>
      <c r="I1501" s="31" t="s">
        <v>3123</v>
      </c>
      <c r="J1501" s="31">
        <v>23041577</v>
      </c>
      <c r="K1501" s="28"/>
      <c r="L1501" s="28"/>
      <c r="M1501" s="31" t="s">
        <v>17</v>
      </c>
      <c r="N1501" s="31" t="s">
        <v>64</v>
      </c>
      <c r="O1501" s="31" t="s">
        <v>1</v>
      </c>
      <c r="P1501" s="31" t="s">
        <v>31</v>
      </c>
      <c r="Q1501" s="31">
        <v>-17.61</v>
      </c>
      <c r="R1501" s="3">
        <v>-2656.11</v>
      </c>
      <c r="S1501" s="3">
        <v>122830591.84</v>
      </c>
    </row>
    <row r="1502" spans="1:19" ht="10.95" customHeight="1" x14ac:dyDescent="0.3">
      <c r="A1502" s="30">
        <v>45240</v>
      </c>
      <c r="B1502" s="98"/>
      <c r="C1502" s="99"/>
      <c r="D1502" s="36">
        <v>45231</v>
      </c>
      <c r="E1502" s="28"/>
      <c r="F1502" s="31">
        <v>42</v>
      </c>
      <c r="G1502" s="31" t="s">
        <v>32</v>
      </c>
      <c r="H1502" s="31" t="s">
        <v>3122</v>
      </c>
      <c r="I1502" s="31" t="s">
        <v>3124</v>
      </c>
      <c r="J1502" s="31">
        <v>23041586</v>
      </c>
      <c r="K1502" s="28"/>
      <c r="L1502" s="28"/>
      <c r="M1502" s="31" t="s">
        <v>71</v>
      </c>
      <c r="N1502" s="31" t="s">
        <v>66</v>
      </c>
      <c r="O1502" s="31" t="s">
        <v>1</v>
      </c>
      <c r="P1502" s="31" t="s">
        <v>31</v>
      </c>
      <c r="Q1502" s="3">
        <v>-1065.23</v>
      </c>
      <c r="R1502" s="3">
        <v>-160668.17000000001</v>
      </c>
      <c r="S1502" s="3">
        <v>122669923.67</v>
      </c>
    </row>
    <row r="1503" spans="1:19" ht="10.95" customHeight="1" x14ac:dyDescent="0.3">
      <c r="A1503" s="30">
        <v>45240</v>
      </c>
      <c r="B1503" s="98"/>
      <c r="C1503" s="99"/>
      <c r="D1503" s="36">
        <v>45231</v>
      </c>
      <c r="E1503" s="28"/>
      <c r="F1503" s="31">
        <v>42</v>
      </c>
      <c r="G1503" s="31" t="s">
        <v>32</v>
      </c>
      <c r="H1503" s="31" t="s">
        <v>3122</v>
      </c>
      <c r="I1503" s="31" t="s">
        <v>3125</v>
      </c>
      <c r="J1503" s="31">
        <v>23041588</v>
      </c>
      <c r="K1503" s="28"/>
      <c r="L1503" s="28"/>
      <c r="M1503" s="31" t="s">
        <v>683</v>
      </c>
      <c r="N1503" s="31" t="s">
        <v>66</v>
      </c>
      <c r="O1503" s="31" t="s">
        <v>1</v>
      </c>
      <c r="P1503" s="31" t="s">
        <v>31</v>
      </c>
      <c r="Q1503" s="3">
        <v>-1546.88</v>
      </c>
      <c r="R1503" s="3">
        <v>-233315.23</v>
      </c>
      <c r="S1503" s="3">
        <v>122436608.44</v>
      </c>
    </row>
    <row r="1504" spans="1:19" ht="10.95" customHeight="1" x14ac:dyDescent="0.3">
      <c r="A1504" s="30">
        <v>45240</v>
      </c>
      <c r="B1504" s="98"/>
      <c r="C1504" s="99"/>
      <c r="D1504" s="36">
        <v>45231</v>
      </c>
      <c r="E1504" s="28"/>
      <c r="F1504" s="31">
        <v>42</v>
      </c>
      <c r="G1504" s="31" t="s">
        <v>32</v>
      </c>
      <c r="H1504" s="31" t="s">
        <v>3122</v>
      </c>
      <c r="I1504" s="31" t="s">
        <v>3126</v>
      </c>
      <c r="J1504" s="31">
        <v>23041596</v>
      </c>
      <c r="K1504" s="28"/>
      <c r="L1504" s="28"/>
      <c r="M1504" s="31" t="s">
        <v>56</v>
      </c>
      <c r="N1504" s="31" t="s">
        <v>66</v>
      </c>
      <c r="O1504" s="31" t="s">
        <v>1</v>
      </c>
      <c r="P1504" s="31" t="s">
        <v>31</v>
      </c>
      <c r="Q1504" s="3">
        <v>-4726.12</v>
      </c>
      <c r="R1504" s="3">
        <v>-712838.61</v>
      </c>
      <c r="S1504" s="3">
        <v>121723769.83</v>
      </c>
    </row>
    <row r="1505" spans="1:19" ht="10.95" customHeight="1" x14ac:dyDescent="0.3">
      <c r="A1505" s="30">
        <v>45240</v>
      </c>
      <c r="B1505" s="98"/>
      <c r="C1505" s="99"/>
      <c r="D1505" s="36">
        <v>45231</v>
      </c>
      <c r="E1505" s="28"/>
      <c r="F1505" s="31">
        <v>42</v>
      </c>
      <c r="G1505" s="31" t="s">
        <v>32</v>
      </c>
      <c r="H1505" s="31" t="s">
        <v>3122</v>
      </c>
      <c r="I1505" s="31" t="s">
        <v>3127</v>
      </c>
      <c r="J1505" s="31">
        <v>23041606</v>
      </c>
      <c r="K1505" s="28"/>
      <c r="L1505" s="28"/>
      <c r="M1505" s="31" t="s">
        <v>70</v>
      </c>
      <c r="N1505" s="31" t="s">
        <v>66</v>
      </c>
      <c r="O1505" s="31" t="s">
        <v>1</v>
      </c>
      <c r="P1505" s="31" t="s">
        <v>31</v>
      </c>
      <c r="Q1505" s="3">
        <v>-9715.68</v>
      </c>
      <c r="R1505" s="3">
        <v>-1465411.76</v>
      </c>
      <c r="S1505" s="3">
        <v>120258358.06999999</v>
      </c>
    </row>
    <row r="1506" spans="1:19" ht="10.95" customHeight="1" x14ac:dyDescent="0.3">
      <c r="A1506" s="30">
        <v>45240</v>
      </c>
      <c r="B1506" s="98"/>
      <c r="C1506" s="99"/>
      <c r="D1506" s="36">
        <v>45231</v>
      </c>
      <c r="E1506" s="28"/>
      <c r="F1506" s="31">
        <v>42</v>
      </c>
      <c r="G1506" s="31" t="s">
        <v>32</v>
      </c>
      <c r="H1506" s="31" t="s">
        <v>3122</v>
      </c>
      <c r="I1506" s="31" t="s">
        <v>3128</v>
      </c>
      <c r="J1506" s="31">
        <v>23041618</v>
      </c>
      <c r="K1506" s="28"/>
      <c r="L1506" s="28"/>
      <c r="M1506" s="31" t="s">
        <v>77</v>
      </c>
      <c r="N1506" s="31" t="s">
        <v>68</v>
      </c>
      <c r="O1506" s="31" t="s">
        <v>1</v>
      </c>
      <c r="P1506" s="31" t="s">
        <v>31</v>
      </c>
      <c r="Q1506" s="3">
        <v>-1755.81</v>
      </c>
      <c r="R1506" s="3">
        <v>-264828.05</v>
      </c>
      <c r="S1506" s="3">
        <v>119993530.02</v>
      </c>
    </row>
    <row r="1507" spans="1:19" ht="10.95" customHeight="1" x14ac:dyDescent="0.3">
      <c r="A1507" s="30">
        <v>45240</v>
      </c>
      <c r="B1507" s="98"/>
      <c r="C1507" s="99"/>
      <c r="D1507" s="36">
        <v>45231</v>
      </c>
      <c r="E1507" s="28"/>
      <c r="F1507" s="31">
        <v>42</v>
      </c>
      <c r="G1507" s="31" t="s">
        <v>32</v>
      </c>
      <c r="H1507" s="31" t="s">
        <v>3118</v>
      </c>
      <c r="I1507" s="31" t="s">
        <v>3129</v>
      </c>
      <c r="J1507" s="31">
        <v>23041582</v>
      </c>
      <c r="K1507" s="28"/>
      <c r="L1507" s="28"/>
      <c r="M1507" s="31" t="s">
        <v>72</v>
      </c>
      <c r="N1507" s="31" t="s">
        <v>66</v>
      </c>
      <c r="O1507" s="31" t="s">
        <v>1</v>
      </c>
      <c r="P1507" s="31" t="s">
        <v>31</v>
      </c>
      <c r="Q1507" s="31">
        <v>-513.76</v>
      </c>
      <c r="R1507" s="3">
        <v>-77490.2</v>
      </c>
      <c r="S1507" s="3">
        <v>119916039.81999999</v>
      </c>
    </row>
    <row r="1508" spans="1:19" ht="10.95" customHeight="1" x14ac:dyDescent="0.3">
      <c r="A1508" s="30">
        <v>45240</v>
      </c>
      <c r="B1508" s="98"/>
      <c r="C1508" s="99"/>
      <c r="D1508" s="36">
        <v>45231</v>
      </c>
      <c r="E1508" s="28"/>
      <c r="F1508" s="31">
        <v>42</v>
      </c>
      <c r="G1508" s="31" t="s">
        <v>32</v>
      </c>
      <c r="H1508" s="31" t="s">
        <v>3118</v>
      </c>
      <c r="I1508" s="31" t="s">
        <v>3119</v>
      </c>
      <c r="J1508" s="31">
        <v>23041583</v>
      </c>
      <c r="K1508" s="28"/>
      <c r="L1508" s="28"/>
      <c r="M1508" s="31" t="s">
        <v>12</v>
      </c>
      <c r="N1508" s="31" t="s">
        <v>66</v>
      </c>
      <c r="O1508" s="31" t="s">
        <v>1</v>
      </c>
      <c r="P1508" s="31" t="s">
        <v>31</v>
      </c>
      <c r="Q1508" s="31">
        <v>-788.89</v>
      </c>
      <c r="R1508" s="3">
        <v>-118987.93</v>
      </c>
      <c r="S1508" s="3">
        <v>119797051.89</v>
      </c>
    </row>
    <row r="1509" spans="1:19" ht="10.95" customHeight="1" x14ac:dyDescent="0.3">
      <c r="A1509" s="30">
        <v>45240</v>
      </c>
      <c r="B1509" s="98"/>
      <c r="C1509" s="99"/>
      <c r="D1509" s="36">
        <v>45231</v>
      </c>
      <c r="E1509" s="28"/>
      <c r="F1509" s="31">
        <v>42</v>
      </c>
      <c r="G1509" s="31" t="s">
        <v>32</v>
      </c>
      <c r="H1509" s="31" t="s">
        <v>3118</v>
      </c>
      <c r="I1509" s="31" t="s">
        <v>3140</v>
      </c>
      <c r="J1509" s="31">
        <v>23041585</v>
      </c>
      <c r="K1509" s="28"/>
      <c r="L1509" s="28"/>
      <c r="M1509" s="31" t="s">
        <v>6</v>
      </c>
      <c r="N1509" s="31" t="s">
        <v>66</v>
      </c>
      <c r="O1509" s="31" t="s">
        <v>1</v>
      </c>
      <c r="P1509" s="31" t="s">
        <v>31</v>
      </c>
      <c r="Q1509" s="31">
        <v>-988.41</v>
      </c>
      <c r="R1509" s="3">
        <v>-149081.45000000001</v>
      </c>
      <c r="S1509" s="3">
        <v>119647970.44</v>
      </c>
    </row>
    <row r="1510" spans="1:19" ht="10.95" customHeight="1" x14ac:dyDescent="0.3">
      <c r="A1510" s="30">
        <v>45240</v>
      </c>
      <c r="B1510" s="98"/>
      <c r="C1510" s="99"/>
      <c r="D1510" s="36">
        <v>45231</v>
      </c>
      <c r="E1510" s="28"/>
      <c r="F1510" s="31">
        <v>42</v>
      </c>
      <c r="G1510" s="31" t="s">
        <v>32</v>
      </c>
      <c r="H1510" s="31" t="s">
        <v>3118</v>
      </c>
      <c r="I1510" s="31" t="s">
        <v>3139</v>
      </c>
      <c r="J1510" s="31">
        <v>23041587</v>
      </c>
      <c r="K1510" s="28"/>
      <c r="L1510" s="28"/>
      <c r="M1510" s="31" t="s">
        <v>22</v>
      </c>
      <c r="N1510" s="31" t="s">
        <v>66</v>
      </c>
      <c r="O1510" s="31" t="s">
        <v>1</v>
      </c>
      <c r="P1510" s="31" t="s">
        <v>31</v>
      </c>
      <c r="Q1510" s="3">
        <v>-1276.9000000000001</v>
      </c>
      <c r="R1510" s="3">
        <v>-192594.27</v>
      </c>
      <c r="S1510" s="3">
        <v>119455376.17</v>
      </c>
    </row>
    <row r="1511" spans="1:19" ht="10.95" customHeight="1" x14ac:dyDescent="0.3">
      <c r="A1511" s="30">
        <v>45240</v>
      </c>
      <c r="B1511" s="98"/>
      <c r="C1511" s="99"/>
      <c r="D1511" s="36">
        <v>45231</v>
      </c>
      <c r="E1511" s="28"/>
      <c r="F1511" s="31">
        <v>42</v>
      </c>
      <c r="G1511" s="31" t="s">
        <v>32</v>
      </c>
      <c r="H1511" s="31" t="s">
        <v>3118</v>
      </c>
      <c r="I1511" s="31" t="s">
        <v>3138</v>
      </c>
      <c r="J1511" s="31">
        <v>23041592</v>
      </c>
      <c r="K1511" s="28"/>
      <c r="L1511" s="28"/>
      <c r="M1511" s="31" t="s">
        <v>670</v>
      </c>
      <c r="N1511" s="31" t="s">
        <v>66</v>
      </c>
      <c r="O1511" s="31" t="s">
        <v>1</v>
      </c>
      <c r="P1511" s="31" t="s">
        <v>31</v>
      </c>
      <c r="Q1511" s="3">
        <v>-3014.66</v>
      </c>
      <c r="R1511" s="3">
        <v>-454699.85</v>
      </c>
      <c r="S1511" s="3">
        <v>119000676.31999999</v>
      </c>
    </row>
    <row r="1512" spans="1:19" ht="10.95" customHeight="1" x14ac:dyDescent="0.3">
      <c r="A1512" s="30">
        <v>45240</v>
      </c>
      <c r="B1512" s="98"/>
      <c r="C1512" s="99"/>
      <c r="D1512" s="36">
        <v>45231</v>
      </c>
      <c r="E1512" s="28"/>
      <c r="F1512" s="31">
        <v>42</v>
      </c>
      <c r="G1512" s="31" t="s">
        <v>32</v>
      </c>
      <c r="H1512" s="31" t="s">
        <v>3118</v>
      </c>
      <c r="I1512" s="31" t="s">
        <v>3137</v>
      </c>
      <c r="J1512" s="31">
        <v>23041603</v>
      </c>
      <c r="K1512" s="28"/>
      <c r="L1512" s="28"/>
      <c r="M1512" s="31" t="s">
        <v>388</v>
      </c>
      <c r="N1512" s="31" t="s">
        <v>66</v>
      </c>
      <c r="O1512" s="31" t="s">
        <v>1</v>
      </c>
      <c r="P1512" s="31" t="s">
        <v>31</v>
      </c>
      <c r="Q1512" s="3">
        <v>-7776.04</v>
      </c>
      <c r="R1512" s="3">
        <v>-1172856.71</v>
      </c>
      <c r="S1512" s="3">
        <v>117827819.61</v>
      </c>
    </row>
    <row r="1513" spans="1:19" ht="10.95" customHeight="1" x14ac:dyDescent="0.3">
      <c r="A1513" s="30">
        <v>45240</v>
      </c>
      <c r="B1513" s="98"/>
      <c r="C1513" s="99"/>
      <c r="D1513" s="36">
        <v>45231</v>
      </c>
      <c r="E1513" s="28"/>
      <c r="F1513" s="31">
        <v>42</v>
      </c>
      <c r="G1513" s="31" t="s">
        <v>32</v>
      </c>
      <c r="H1513" s="31" t="s">
        <v>3118</v>
      </c>
      <c r="I1513" s="31" t="s">
        <v>3136</v>
      </c>
      <c r="J1513" s="31">
        <v>23041617</v>
      </c>
      <c r="K1513" s="28"/>
      <c r="L1513" s="28"/>
      <c r="M1513" s="31" t="s">
        <v>630</v>
      </c>
      <c r="N1513" s="31" t="s">
        <v>68</v>
      </c>
      <c r="O1513" s="31" t="s">
        <v>1</v>
      </c>
      <c r="P1513" s="31" t="s">
        <v>31</v>
      </c>
      <c r="Q1513" s="31">
        <v>-694.05</v>
      </c>
      <c r="R1513" s="3">
        <v>-104683.26</v>
      </c>
      <c r="S1513" s="3">
        <v>117723136.34999999</v>
      </c>
    </row>
    <row r="1514" spans="1:19" ht="10.95" customHeight="1" x14ac:dyDescent="0.3">
      <c r="A1514" s="30">
        <v>45240</v>
      </c>
      <c r="B1514" s="98"/>
      <c r="C1514" s="99"/>
      <c r="D1514" s="36">
        <v>45231</v>
      </c>
      <c r="E1514" s="28"/>
      <c r="F1514" s="31">
        <v>42</v>
      </c>
      <c r="G1514" s="31" t="s">
        <v>32</v>
      </c>
      <c r="H1514" s="31" t="s">
        <v>3132</v>
      </c>
      <c r="I1514" s="31" t="s">
        <v>3134</v>
      </c>
      <c r="J1514" s="31">
        <v>23041599</v>
      </c>
      <c r="K1514" s="28"/>
      <c r="L1514" s="28"/>
      <c r="M1514" s="31" t="s">
        <v>3135</v>
      </c>
      <c r="N1514" s="31" t="s">
        <v>66</v>
      </c>
      <c r="O1514" s="31" t="s">
        <v>1</v>
      </c>
      <c r="P1514" s="31" t="s">
        <v>31</v>
      </c>
      <c r="Q1514" s="3">
        <v>-5413.97</v>
      </c>
      <c r="R1514" s="3">
        <v>-816586.73</v>
      </c>
      <c r="S1514" s="3">
        <v>116906549.62</v>
      </c>
    </row>
    <row r="1515" spans="1:19" ht="10.95" customHeight="1" x14ac:dyDescent="0.3">
      <c r="A1515" s="30">
        <v>45240</v>
      </c>
      <c r="B1515" s="98"/>
      <c r="C1515" s="99"/>
      <c r="D1515" s="36">
        <v>45231</v>
      </c>
      <c r="E1515" s="28"/>
      <c r="F1515" s="31">
        <v>42</v>
      </c>
      <c r="G1515" s="31" t="s">
        <v>32</v>
      </c>
      <c r="H1515" s="31" t="s">
        <v>3132</v>
      </c>
      <c r="I1515" s="31" t="s">
        <v>3133</v>
      </c>
      <c r="J1515" s="31">
        <v>23041609</v>
      </c>
      <c r="K1515" s="28"/>
      <c r="L1515" s="28"/>
      <c r="M1515" s="28"/>
      <c r="N1515" s="31" t="s">
        <v>66</v>
      </c>
      <c r="O1515" s="31" t="s">
        <v>1</v>
      </c>
      <c r="P1515" s="31" t="s">
        <v>31</v>
      </c>
      <c r="Q1515" s="3">
        <v>-29093.21</v>
      </c>
      <c r="R1515" s="3">
        <v>-4388116.1399999997</v>
      </c>
      <c r="S1515" s="3">
        <v>112518433.48</v>
      </c>
    </row>
    <row r="1516" spans="1:19" ht="10.95" customHeight="1" x14ac:dyDescent="0.3">
      <c r="A1516" s="30">
        <v>45240</v>
      </c>
      <c r="B1516" s="98"/>
      <c r="C1516" s="99"/>
      <c r="D1516" s="36">
        <v>45231</v>
      </c>
      <c r="E1516" s="28"/>
      <c r="F1516" s="31">
        <v>42</v>
      </c>
      <c r="G1516" s="31" t="s">
        <v>32</v>
      </c>
      <c r="H1516" s="31" t="s">
        <v>3115</v>
      </c>
      <c r="I1516" s="31" t="s">
        <v>3117</v>
      </c>
      <c r="J1516" s="31">
        <v>23041580</v>
      </c>
      <c r="K1516" s="28"/>
      <c r="L1516" s="28"/>
      <c r="M1516" s="31" t="s">
        <v>70</v>
      </c>
      <c r="N1516" s="31" t="s">
        <v>64</v>
      </c>
      <c r="O1516" s="31" t="s">
        <v>1</v>
      </c>
      <c r="P1516" s="31" t="s">
        <v>31</v>
      </c>
      <c r="Q1516" s="3">
        <v>-10693.55</v>
      </c>
      <c r="R1516" s="3">
        <v>-1612903.47</v>
      </c>
      <c r="S1516" s="3">
        <v>110905530.01000001</v>
      </c>
    </row>
    <row r="1517" spans="1:19" ht="10.95" customHeight="1" x14ac:dyDescent="0.3">
      <c r="A1517" s="30">
        <v>45245</v>
      </c>
      <c r="B1517" s="98"/>
      <c r="C1517" s="99"/>
      <c r="D1517" s="36">
        <v>45231</v>
      </c>
      <c r="E1517" s="28"/>
      <c r="F1517" s="31">
        <v>42</v>
      </c>
      <c r="G1517" s="31" t="s">
        <v>30</v>
      </c>
      <c r="H1517" s="31" t="s">
        <v>3141</v>
      </c>
      <c r="I1517" s="31" t="s">
        <v>3143</v>
      </c>
      <c r="J1517" s="31">
        <v>23041446</v>
      </c>
      <c r="K1517" s="28"/>
      <c r="L1517" s="28"/>
      <c r="M1517" s="28"/>
      <c r="N1517" s="31" t="s">
        <v>66</v>
      </c>
      <c r="O1517" s="31" t="s">
        <v>3144</v>
      </c>
      <c r="P1517" s="31" t="s">
        <v>28</v>
      </c>
      <c r="Q1517" s="3">
        <v>86072.07</v>
      </c>
      <c r="R1517" s="3">
        <v>3424.15</v>
      </c>
      <c r="S1517" s="3">
        <v>110908954.16</v>
      </c>
    </row>
    <row r="1518" spans="1:19" ht="10.95" customHeight="1" x14ac:dyDescent="0.3">
      <c r="A1518" s="30">
        <v>45245</v>
      </c>
      <c r="B1518" s="98"/>
      <c r="C1518" s="99"/>
      <c r="D1518" s="36">
        <v>45231</v>
      </c>
      <c r="E1518" s="28"/>
      <c r="F1518" s="31">
        <v>42</v>
      </c>
      <c r="G1518" s="31" t="s">
        <v>30</v>
      </c>
      <c r="H1518" s="31" t="s">
        <v>3141</v>
      </c>
      <c r="I1518" s="31" t="s">
        <v>3142</v>
      </c>
      <c r="J1518" s="31">
        <v>23041394</v>
      </c>
      <c r="K1518" s="28"/>
      <c r="L1518" s="28"/>
      <c r="M1518" s="28"/>
      <c r="N1518" s="31" t="s">
        <v>66</v>
      </c>
      <c r="O1518" s="31" t="s">
        <v>1</v>
      </c>
      <c r="P1518" s="31" t="s">
        <v>28</v>
      </c>
      <c r="Q1518" s="3">
        <v>2519.7399999999998</v>
      </c>
      <c r="R1518" s="3">
        <v>380625.38</v>
      </c>
      <c r="S1518" s="3">
        <v>111289579.54000001</v>
      </c>
    </row>
    <row r="1519" spans="1:19" ht="10.95" customHeight="1" x14ac:dyDescent="0.3">
      <c r="A1519" s="30">
        <v>45246</v>
      </c>
      <c r="B1519" s="98"/>
      <c r="C1519" s="99"/>
      <c r="D1519" s="36">
        <v>45231</v>
      </c>
      <c r="E1519" s="28"/>
      <c r="F1519" s="31">
        <v>42</v>
      </c>
      <c r="G1519" s="31" t="s">
        <v>30</v>
      </c>
      <c r="H1519" s="31" t="s">
        <v>3145</v>
      </c>
      <c r="I1519" s="31" t="s">
        <v>3146</v>
      </c>
      <c r="J1519" s="31">
        <v>23041441</v>
      </c>
      <c r="K1519" s="28"/>
      <c r="L1519" s="28"/>
      <c r="M1519" s="31" t="s">
        <v>627</v>
      </c>
      <c r="N1519" s="31" t="s">
        <v>66</v>
      </c>
      <c r="O1519" s="31" t="s">
        <v>1</v>
      </c>
      <c r="P1519" s="31" t="s">
        <v>28</v>
      </c>
      <c r="Q1519" s="3">
        <v>34081.69</v>
      </c>
      <c r="R1519" s="3">
        <v>5156080.18</v>
      </c>
      <c r="S1519" s="3">
        <v>116445659.72</v>
      </c>
    </row>
    <row r="1520" spans="1:19" ht="10.95" customHeight="1" x14ac:dyDescent="0.3">
      <c r="A1520" s="30">
        <v>45246</v>
      </c>
      <c r="B1520" s="98"/>
      <c r="C1520" s="99"/>
      <c r="D1520" s="36">
        <v>45231</v>
      </c>
      <c r="E1520" s="28"/>
      <c r="F1520" s="31">
        <v>42</v>
      </c>
      <c r="G1520" s="31" t="s">
        <v>30</v>
      </c>
      <c r="H1520" s="31" t="s">
        <v>3147</v>
      </c>
      <c r="I1520" s="31" t="s">
        <v>3149</v>
      </c>
      <c r="J1520" s="31">
        <v>23041422</v>
      </c>
      <c r="K1520" s="28"/>
      <c r="L1520" s="28"/>
      <c r="M1520" s="31" t="s">
        <v>703</v>
      </c>
      <c r="N1520" s="31" t="s">
        <v>66</v>
      </c>
      <c r="O1520" s="31" t="s">
        <v>1</v>
      </c>
      <c r="P1520" s="31" t="s">
        <v>28</v>
      </c>
      <c r="Q1520" s="3">
        <v>7167.72</v>
      </c>
      <c r="R1520" s="3">
        <v>1084375.19</v>
      </c>
      <c r="S1520" s="3">
        <v>117530034.91</v>
      </c>
    </row>
    <row r="1521" spans="1:19" ht="10.95" customHeight="1" x14ac:dyDescent="0.3">
      <c r="A1521" s="30">
        <v>45246</v>
      </c>
      <c r="B1521" s="98"/>
      <c r="C1521" s="99"/>
      <c r="D1521" s="36">
        <v>45231</v>
      </c>
      <c r="E1521" s="28"/>
      <c r="F1521" s="31">
        <v>42</v>
      </c>
      <c r="G1521" s="31" t="s">
        <v>30</v>
      </c>
      <c r="H1521" s="31" t="s">
        <v>3147</v>
      </c>
      <c r="I1521" s="31" t="s">
        <v>3148</v>
      </c>
      <c r="J1521" s="31">
        <v>23041419</v>
      </c>
      <c r="K1521" s="28"/>
      <c r="L1521" s="28"/>
      <c r="M1521" s="31" t="s">
        <v>703</v>
      </c>
      <c r="N1521" s="31" t="s">
        <v>66</v>
      </c>
      <c r="O1521" s="31" t="s">
        <v>1</v>
      </c>
      <c r="P1521" s="31" t="s">
        <v>28</v>
      </c>
      <c r="Q1521" s="3">
        <v>6517.33</v>
      </c>
      <c r="R1521" s="3">
        <v>985980.33</v>
      </c>
      <c r="S1521" s="3">
        <v>118516015.23999999</v>
      </c>
    </row>
    <row r="1522" spans="1:19" ht="10.95" customHeight="1" x14ac:dyDescent="0.3">
      <c r="A1522" s="30">
        <v>45250</v>
      </c>
      <c r="B1522" s="98"/>
      <c r="C1522" s="99"/>
      <c r="D1522" s="36">
        <v>45231</v>
      </c>
      <c r="E1522" s="28"/>
      <c r="F1522" s="31">
        <v>42</v>
      </c>
      <c r="G1522" s="31" t="s">
        <v>32</v>
      </c>
      <c r="H1522" s="31" t="s">
        <v>3150</v>
      </c>
      <c r="I1522" s="31" t="s">
        <v>3151</v>
      </c>
      <c r="J1522" s="31">
        <v>23041584</v>
      </c>
      <c r="K1522" s="28"/>
      <c r="L1522" s="28"/>
      <c r="M1522" s="31" t="s">
        <v>75</v>
      </c>
      <c r="N1522" s="31" t="s">
        <v>66</v>
      </c>
      <c r="O1522" s="31" t="s">
        <v>1</v>
      </c>
      <c r="P1522" s="31" t="s">
        <v>31</v>
      </c>
      <c r="Q1522" s="31">
        <v>-795.78</v>
      </c>
      <c r="R1522" s="3">
        <v>-120390.32</v>
      </c>
      <c r="S1522" s="3">
        <v>118395624.92</v>
      </c>
    </row>
    <row r="1523" spans="1:19" ht="10.95" customHeight="1" x14ac:dyDescent="0.3">
      <c r="A1523" s="30">
        <v>45250</v>
      </c>
      <c r="B1523" s="98"/>
      <c r="C1523" s="99"/>
      <c r="D1523" s="36">
        <v>45231</v>
      </c>
      <c r="E1523" s="28"/>
      <c r="F1523" s="31">
        <v>42</v>
      </c>
      <c r="G1523" s="31" t="s">
        <v>32</v>
      </c>
      <c r="H1523" s="31" t="s">
        <v>3150</v>
      </c>
      <c r="I1523" s="31" t="s">
        <v>3156</v>
      </c>
      <c r="J1523" s="31">
        <v>23041590</v>
      </c>
      <c r="K1523" s="28"/>
      <c r="L1523" s="28"/>
      <c r="M1523" s="31" t="s">
        <v>6</v>
      </c>
      <c r="N1523" s="31" t="s">
        <v>66</v>
      </c>
      <c r="O1523" s="31" t="s">
        <v>1</v>
      </c>
      <c r="P1523" s="31" t="s">
        <v>31</v>
      </c>
      <c r="Q1523" s="3">
        <v>-1836.43</v>
      </c>
      <c r="R1523" s="3">
        <v>-277826.02</v>
      </c>
      <c r="S1523" s="3">
        <v>118117798.90000001</v>
      </c>
    </row>
    <row r="1524" spans="1:19" ht="10.95" customHeight="1" x14ac:dyDescent="0.3">
      <c r="A1524" s="30">
        <v>45250</v>
      </c>
      <c r="B1524" s="98"/>
      <c r="C1524" s="99"/>
      <c r="D1524" s="36">
        <v>45231</v>
      </c>
      <c r="E1524" s="28"/>
      <c r="F1524" s="31">
        <v>42</v>
      </c>
      <c r="G1524" s="31" t="s">
        <v>32</v>
      </c>
      <c r="H1524" s="31" t="s">
        <v>3150</v>
      </c>
      <c r="I1524" s="31" t="s">
        <v>3152</v>
      </c>
      <c r="J1524" s="31">
        <v>23041622</v>
      </c>
      <c r="K1524" s="28"/>
      <c r="L1524" s="28"/>
      <c r="M1524" s="31" t="s">
        <v>67</v>
      </c>
      <c r="N1524" s="31" t="s">
        <v>68</v>
      </c>
      <c r="O1524" s="31" t="s">
        <v>1</v>
      </c>
      <c r="P1524" s="31" t="s">
        <v>31</v>
      </c>
      <c r="Q1524" s="3">
        <v>-5980.11</v>
      </c>
      <c r="R1524" s="3">
        <v>-904706.51</v>
      </c>
      <c r="S1524" s="3">
        <v>117213092.39</v>
      </c>
    </row>
    <row r="1525" spans="1:19" ht="10.95" customHeight="1" x14ac:dyDescent="0.3">
      <c r="A1525" s="30">
        <v>45250</v>
      </c>
      <c r="B1525" s="98"/>
      <c r="C1525" s="99"/>
      <c r="D1525" s="36">
        <v>45231</v>
      </c>
      <c r="E1525" s="28"/>
      <c r="F1525" s="31">
        <v>42</v>
      </c>
      <c r="G1525" s="31" t="s">
        <v>32</v>
      </c>
      <c r="H1525" s="31" t="s">
        <v>3150</v>
      </c>
      <c r="I1525" s="31" t="s">
        <v>3154</v>
      </c>
      <c r="J1525" s="31">
        <v>23041598</v>
      </c>
      <c r="K1525" s="28"/>
      <c r="L1525" s="28"/>
      <c r="M1525" s="31" t="s">
        <v>6</v>
      </c>
      <c r="N1525" s="31" t="s">
        <v>66</v>
      </c>
      <c r="O1525" s="31" t="s">
        <v>1</v>
      </c>
      <c r="P1525" s="31" t="s">
        <v>31</v>
      </c>
      <c r="Q1525" s="3">
        <v>-5218.78</v>
      </c>
      <c r="R1525" s="3">
        <v>-789527.99</v>
      </c>
      <c r="S1525" s="3">
        <v>116423564.40000001</v>
      </c>
    </row>
    <row r="1526" spans="1:19" ht="10.95" customHeight="1" x14ac:dyDescent="0.3">
      <c r="A1526" s="30">
        <v>45250</v>
      </c>
      <c r="B1526" s="98"/>
      <c r="C1526" s="99"/>
      <c r="D1526" s="36">
        <v>45231</v>
      </c>
      <c r="E1526" s="28"/>
      <c r="F1526" s="31">
        <v>42</v>
      </c>
      <c r="G1526" s="31" t="s">
        <v>32</v>
      </c>
      <c r="H1526" s="31" t="s">
        <v>3150</v>
      </c>
      <c r="I1526" s="31" t="s">
        <v>3153</v>
      </c>
      <c r="J1526" s="31">
        <v>23041602</v>
      </c>
      <c r="K1526" s="28"/>
      <c r="L1526" s="28"/>
      <c r="M1526" s="31" t="s">
        <v>6</v>
      </c>
      <c r="N1526" s="31" t="s">
        <v>66</v>
      </c>
      <c r="O1526" s="31" t="s">
        <v>1</v>
      </c>
      <c r="P1526" s="31" t="s">
        <v>31</v>
      </c>
      <c r="Q1526" s="3">
        <v>-7461.05</v>
      </c>
      <c r="R1526" s="3">
        <v>-1128751.8899999999</v>
      </c>
      <c r="S1526" s="3">
        <v>115294812.51000001</v>
      </c>
    </row>
    <row r="1527" spans="1:19" ht="10.95" customHeight="1" x14ac:dyDescent="0.3">
      <c r="A1527" s="30">
        <v>45250</v>
      </c>
      <c r="B1527" s="98"/>
      <c r="C1527" s="99"/>
      <c r="D1527" s="36">
        <v>45231</v>
      </c>
      <c r="E1527" s="28"/>
      <c r="F1527" s="31">
        <v>42</v>
      </c>
      <c r="G1527" s="31" t="s">
        <v>32</v>
      </c>
      <c r="H1527" s="31" t="s">
        <v>3150</v>
      </c>
      <c r="I1527" s="31" t="s">
        <v>3155</v>
      </c>
      <c r="J1527" s="31">
        <v>23041593</v>
      </c>
      <c r="K1527" s="28"/>
      <c r="L1527" s="28"/>
      <c r="M1527" s="31" t="s">
        <v>6</v>
      </c>
      <c r="N1527" s="31" t="s">
        <v>66</v>
      </c>
      <c r="O1527" s="31" t="s">
        <v>1</v>
      </c>
      <c r="P1527" s="31" t="s">
        <v>31</v>
      </c>
      <c r="Q1527" s="3">
        <v>-3148.29</v>
      </c>
      <c r="R1527" s="3">
        <v>-476291.98</v>
      </c>
      <c r="S1527" s="3">
        <v>114818520.53</v>
      </c>
    </row>
    <row r="1528" spans="1:19" ht="10.95" customHeight="1" x14ac:dyDescent="0.3">
      <c r="A1528" s="30">
        <v>45252</v>
      </c>
      <c r="B1528" s="98"/>
      <c r="C1528" s="99"/>
      <c r="D1528" s="36">
        <v>45231</v>
      </c>
      <c r="E1528" s="28"/>
      <c r="F1528" s="31">
        <v>42</v>
      </c>
      <c r="G1528" s="31" t="s">
        <v>30</v>
      </c>
      <c r="H1528" s="31" t="s">
        <v>3164</v>
      </c>
      <c r="I1528" s="31" t="s">
        <v>3165</v>
      </c>
      <c r="J1528" s="31">
        <v>23041399</v>
      </c>
      <c r="K1528" s="28"/>
      <c r="L1528" s="28"/>
      <c r="M1528" s="31" t="s">
        <v>2414</v>
      </c>
      <c r="N1528" s="31" t="s">
        <v>66</v>
      </c>
      <c r="O1528" s="31" t="s">
        <v>1</v>
      </c>
      <c r="P1528" s="31" t="s">
        <v>28</v>
      </c>
      <c r="Q1528" s="3">
        <v>2953.01</v>
      </c>
      <c r="R1528" s="3">
        <v>447425.76</v>
      </c>
      <c r="S1528" s="3">
        <v>115265946.29000001</v>
      </c>
    </row>
    <row r="1529" spans="1:19" ht="10.95" customHeight="1" x14ac:dyDescent="0.3">
      <c r="A1529" s="30">
        <v>45252</v>
      </c>
      <c r="B1529" s="98"/>
      <c r="C1529" s="99"/>
      <c r="D1529" s="36">
        <v>45231</v>
      </c>
      <c r="E1529" s="28"/>
      <c r="F1529" s="31">
        <v>42</v>
      </c>
      <c r="G1529" s="31" t="s">
        <v>30</v>
      </c>
      <c r="H1529" s="31" t="s">
        <v>3094</v>
      </c>
      <c r="I1529" s="31" t="s">
        <v>3162</v>
      </c>
      <c r="J1529" s="31">
        <v>23041406</v>
      </c>
      <c r="K1529" s="28"/>
      <c r="L1529" s="28"/>
      <c r="M1529" s="31" t="s">
        <v>3163</v>
      </c>
      <c r="N1529" s="31" t="s">
        <v>66</v>
      </c>
      <c r="O1529" s="31" t="s">
        <v>1</v>
      </c>
      <c r="P1529" s="31" t="s">
        <v>28</v>
      </c>
      <c r="Q1529" s="3">
        <v>4015.19</v>
      </c>
      <c r="R1529" s="3">
        <v>608362.12</v>
      </c>
      <c r="S1529" s="3">
        <v>115874308.41</v>
      </c>
    </row>
    <row r="1530" spans="1:19" ht="10.95" customHeight="1" x14ac:dyDescent="0.3">
      <c r="A1530" s="30">
        <v>45252</v>
      </c>
      <c r="B1530" s="98"/>
      <c r="C1530" s="99"/>
      <c r="D1530" s="36">
        <v>45231</v>
      </c>
      <c r="E1530" s="28"/>
      <c r="F1530" s="31">
        <v>42</v>
      </c>
      <c r="G1530" s="31" t="s">
        <v>30</v>
      </c>
      <c r="H1530" s="31" t="s">
        <v>3094</v>
      </c>
      <c r="I1530" s="31" t="s">
        <v>3161</v>
      </c>
      <c r="J1530" s="31">
        <v>23041423</v>
      </c>
      <c r="K1530" s="28"/>
      <c r="L1530" s="28"/>
      <c r="M1530" s="31" t="s">
        <v>1960</v>
      </c>
      <c r="N1530" s="31" t="s">
        <v>66</v>
      </c>
      <c r="O1530" s="31" t="s">
        <v>1</v>
      </c>
      <c r="P1530" s="31" t="s">
        <v>28</v>
      </c>
      <c r="Q1530" s="3">
        <v>7193.25</v>
      </c>
      <c r="R1530" s="3">
        <v>1089886.3600000001</v>
      </c>
      <c r="S1530" s="3">
        <v>116964194.77</v>
      </c>
    </row>
    <row r="1531" spans="1:19" ht="10.95" customHeight="1" x14ac:dyDescent="0.3">
      <c r="A1531" s="30">
        <v>45252</v>
      </c>
      <c r="B1531" s="98"/>
      <c r="C1531" s="99"/>
      <c r="D1531" s="36">
        <v>45231</v>
      </c>
      <c r="E1531" s="28"/>
      <c r="F1531" s="31">
        <v>42</v>
      </c>
      <c r="G1531" s="31" t="s">
        <v>30</v>
      </c>
      <c r="H1531" s="31" t="s">
        <v>3094</v>
      </c>
      <c r="I1531" s="31" t="s">
        <v>3160</v>
      </c>
      <c r="J1531" s="31">
        <v>23041447</v>
      </c>
      <c r="K1531" s="28"/>
      <c r="L1531" s="28"/>
      <c r="M1531" s="28"/>
      <c r="N1531" s="31" t="s">
        <v>66</v>
      </c>
      <c r="O1531" s="31" t="s">
        <v>1</v>
      </c>
      <c r="P1531" s="31" t="s">
        <v>28</v>
      </c>
      <c r="Q1531" s="3">
        <v>86072.07</v>
      </c>
      <c r="R1531" s="3">
        <v>13041222.73</v>
      </c>
      <c r="S1531" s="3">
        <v>130005417.5</v>
      </c>
    </row>
    <row r="1532" spans="1:19" ht="10.95" customHeight="1" x14ac:dyDescent="0.3">
      <c r="A1532" s="30">
        <v>45252</v>
      </c>
      <c r="B1532" s="98"/>
      <c r="C1532" s="99"/>
      <c r="D1532" s="36">
        <v>45231</v>
      </c>
      <c r="E1532" s="28"/>
      <c r="F1532" s="31">
        <v>42</v>
      </c>
      <c r="G1532" s="31" t="s">
        <v>32</v>
      </c>
      <c r="H1532" s="31" t="s">
        <v>3150</v>
      </c>
      <c r="I1532" s="31" t="s">
        <v>3168</v>
      </c>
      <c r="J1532" s="31">
        <v>23041619</v>
      </c>
      <c r="K1532" s="28"/>
      <c r="L1532" s="28"/>
      <c r="M1532" s="31" t="s">
        <v>2414</v>
      </c>
      <c r="N1532" s="31" t="s">
        <v>68</v>
      </c>
      <c r="O1532" s="31" t="s">
        <v>1</v>
      </c>
      <c r="P1532" s="31" t="s">
        <v>31</v>
      </c>
      <c r="Q1532" s="3">
        <v>-2953.01</v>
      </c>
      <c r="R1532" s="3">
        <v>-447425.76</v>
      </c>
      <c r="S1532" s="3">
        <v>129557991.73999999</v>
      </c>
    </row>
    <row r="1533" spans="1:19" ht="10.95" customHeight="1" x14ac:dyDescent="0.3">
      <c r="A1533" s="30">
        <v>45252</v>
      </c>
      <c r="B1533" s="98"/>
      <c r="C1533" s="99"/>
      <c r="D1533" s="36">
        <v>45231</v>
      </c>
      <c r="E1533" s="28"/>
      <c r="F1533" s="31">
        <v>42</v>
      </c>
      <c r="G1533" s="31" t="s">
        <v>32</v>
      </c>
      <c r="H1533" s="31" t="s">
        <v>3094</v>
      </c>
      <c r="I1533" s="31" t="s">
        <v>3158</v>
      </c>
      <c r="J1533" s="31">
        <v>23041591</v>
      </c>
      <c r="K1533" s="28"/>
      <c r="L1533" s="28"/>
      <c r="M1533" s="31" t="s">
        <v>2414</v>
      </c>
      <c r="N1533" s="31" t="s">
        <v>66</v>
      </c>
      <c r="O1533" s="31" t="s">
        <v>1</v>
      </c>
      <c r="P1533" s="31" t="s">
        <v>31</v>
      </c>
      <c r="Q1533" s="3">
        <v>-2953.01</v>
      </c>
      <c r="R1533" s="3">
        <v>-447425.76</v>
      </c>
      <c r="S1533" s="3">
        <v>129110565.98</v>
      </c>
    </row>
    <row r="1534" spans="1:19" ht="10.95" customHeight="1" x14ac:dyDescent="0.3">
      <c r="A1534" s="30">
        <v>45252</v>
      </c>
      <c r="B1534" s="98"/>
      <c r="C1534" s="99"/>
      <c r="D1534" s="36">
        <v>45231</v>
      </c>
      <c r="E1534" s="28"/>
      <c r="F1534" s="31">
        <v>42</v>
      </c>
      <c r="G1534" s="31" t="s">
        <v>32</v>
      </c>
      <c r="H1534" s="31" t="s">
        <v>3094</v>
      </c>
      <c r="I1534" s="31" t="s">
        <v>3157</v>
      </c>
      <c r="J1534" s="31">
        <v>23041611</v>
      </c>
      <c r="K1534" s="28"/>
      <c r="L1534" s="28"/>
      <c r="M1534" s="28"/>
      <c r="N1534" s="31" t="s">
        <v>66</v>
      </c>
      <c r="O1534" s="31" t="s">
        <v>3144</v>
      </c>
      <c r="P1534" s="31" t="s">
        <v>31</v>
      </c>
      <c r="Q1534" s="3">
        <v>-86072.07</v>
      </c>
      <c r="R1534" s="3">
        <v>-3432.43</v>
      </c>
      <c r="S1534" s="3">
        <v>129107133.55</v>
      </c>
    </row>
    <row r="1535" spans="1:19" ht="10.95" customHeight="1" x14ac:dyDescent="0.3">
      <c r="A1535" s="30">
        <v>45252</v>
      </c>
      <c r="B1535" s="98"/>
      <c r="C1535" s="99"/>
      <c r="D1535" s="36">
        <v>45231</v>
      </c>
      <c r="E1535" s="28"/>
      <c r="F1535" s="31">
        <v>42</v>
      </c>
      <c r="G1535" s="31" t="s">
        <v>30</v>
      </c>
      <c r="H1535" s="31" t="s">
        <v>3166</v>
      </c>
      <c r="I1535" s="31" t="s">
        <v>3167</v>
      </c>
      <c r="J1535" s="31">
        <v>23041461</v>
      </c>
      <c r="K1535" s="28"/>
      <c r="L1535" s="28"/>
      <c r="M1535" s="31" t="s">
        <v>1561</v>
      </c>
      <c r="N1535" s="31" t="s">
        <v>65</v>
      </c>
      <c r="O1535" s="31" t="s">
        <v>1</v>
      </c>
      <c r="P1535" s="31" t="s">
        <v>28</v>
      </c>
      <c r="Q1535" s="3">
        <v>6422.62</v>
      </c>
      <c r="R1535" s="3">
        <v>971652.04</v>
      </c>
      <c r="S1535" s="3">
        <v>130078785.59</v>
      </c>
    </row>
    <row r="1536" spans="1:19" ht="10.95" customHeight="1" x14ac:dyDescent="0.3">
      <c r="A1536" s="30">
        <v>45252</v>
      </c>
      <c r="B1536" s="98"/>
      <c r="C1536" s="99"/>
      <c r="D1536" s="36">
        <v>45231</v>
      </c>
      <c r="E1536" s="28"/>
      <c r="F1536" s="31">
        <v>42</v>
      </c>
      <c r="G1536" s="31" t="s">
        <v>30</v>
      </c>
      <c r="H1536" s="31" t="s">
        <v>3094</v>
      </c>
      <c r="I1536" s="31" t="s">
        <v>3159</v>
      </c>
      <c r="J1536" s="31">
        <v>23041450</v>
      </c>
      <c r="K1536" s="28"/>
      <c r="L1536" s="28"/>
      <c r="M1536" s="31" t="s">
        <v>67</v>
      </c>
      <c r="N1536" s="31" t="s">
        <v>66</v>
      </c>
      <c r="O1536" s="31" t="s">
        <v>1</v>
      </c>
      <c r="P1536" s="31" t="s">
        <v>28</v>
      </c>
      <c r="Q1536" s="3">
        <v>155442.92000000001</v>
      </c>
      <c r="R1536" s="3">
        <v>23551957.579999998</v>
      </c>
      <c r="S1536" s="3">
        <v>153630743.16999999</v>
      </c>
    </row>
    <row r="1537" spans="1:19" ht="10.95" customHeight="1" x14ac:dyDescent="0.3">
      <c r="A1537" s="30">
        <v>45253</v>
      </c>
      <c r="B1537" s="98"/>
      <c r="C1537" s="99"/>
      <c r="D1537" s="36">
        <v>45231</v>
      </c>
      <c r="E1537" s="28"/>
      <c r="F1537" s="31">
        <v>42</v>
      </c>
      <c r="G1537" s="31" t="s">
        <v>30</v>
      </c>
      <c r="H1537" s="31" t="s">
        <v>3164</v>
      </c>
      <c r="I1537" s="31" t="s">
        <v>3169</v>
      </c>
      <c r="J1537" s="31">
        <v>23041412</v>
      </c>
      <c r="K1537" s="28"/>
      <c r="L1537" s="28"/>
      <c r="M1537" s="31" t="s">
        <v>12</v>
      </c>
      <c r="N1537" s="31" t="s">
        <v>66</v>
      </c>
      <c r="O1537" s="31" t="s">
        <v>1</v>
      </c>
      <c r="P1537" s="31" t="s">
        <v>28</v>
      </c>
      <c r="Q1537" s="3">
        <v>4258.07</v>
      </c>
      <c r="R1537" s="3">
        <v>645162.12</v>
      </c>
      <c r="S1537" s="3">
        <v>154275905.28999999</v>
      </c>
    </row>
    <row r="1538" spans="1:19" ht="10.95" customHeight="1" x14ac:dyDescent="0.3">
      <c r="A1538" s="30">
        <v>45253</v>
      </c>
      <c r="B1538" s="98"/>
      <c r="C1538" s="99"/>
      <c r="D1538" s="36">
        <v>45231</v>
      </c>
      <c r="E1538" s="28"/>
      <c r="F1538" s="31">
        <v>42</v>
      </c>
      <c r="G1538" s="31" t="s">
        <v>30</v>
      </c>
      <c r="H1538" s="31" t="s">
        <v>3164</v>
      </c>
      <c r="I1538" s="31" t="s">
        <v>3170</v>
      </c>
      <c r="J1538" s="31">
        <v>23041432</v>
      </c>
      <c r="K1538" s="28"/>
      <c r="L1538" s="28"/>
      <c r="M1538" s="31" t="s">
        <v>1277</v>
      </c>
      <c r="N1538" s="31" t="s">
        <v>66</v>
      </c>
      <c r="O1538" s="31" t="s">
        <v>1</v>
      </c>
      <c r="P1538" s="31" t="s">
        <v>28</v>
      </c>
      <c r="Q1538" s="3">
        <v>11472.8</v>
      </c>
      <c r="R1538" s="3">
        <v>1738303.03</v>
      </c>
      <c r="S1538" s="3">
        <v>156014208.31999999</v>
      </c>
    </row>
    <row r="1539" spans="1:19" ht="10.95" customHeight="1" x14ac:dyDescent="0.3">
      <c r="A1539" s="30">
        <v>45253</v>
      </c>
      <c r="B1539" s="98"/>
      <c r="C1539" s="99"/>
      <c r="D1539" s="36">
        <v>45231</v>
      </c>
      <c r="E1539" s="28"/>
      <c r="F1539" s="31">
        <v>42</v>
      </c>
      <c r="G1539" s="31" t="s">
        <v>30</v>
      </c>
      <c r="H1539" s="31" t="s">
        <v>3164</v>
      </c>
      <c r="I1539" s="31" t="s">
        <v>3171</v>
      </c>
      <c r="J1539" s="31">
        <v>23041445</v>
      </c>
      <c r="K1539" s="28"/>
      <c r="L1539" s="28"/>
      <c r="M1539" s="31" t="s">
        <v>75</v>
      </c>
      <c r="N1539" s="31" t="s">
        <v>66</v>
      </c>
      <c r="O1539" s="31" t="s">
        <v>1</v>
      </c>
      <c r="P1539" s="31" t="s">
        <v>28</v>
      </c>
      <c r="Q1539" s="3">
        <v>76323.08</v>
      </c>
      <c r="R1539" s="3">
        <v>11564103.029999999</v>
      </c>
      <c r="S1539" s="3">
        <v>167578311.34999999</v>
      </c>
    </row>
    <row r="1540" spans="1:19" ht="10.95" customHeight="1" x14ac:dyDescent="0.3">
      <c r="A1540" s="30">
        <v>45253</v>
      </c>
      <c r="B1540" s="98"/>
      <c r="C1540" s="99"/>
      <c r="D1540" s="36">
        <v>45231</v>
      </c>
      <c r="E1540" s="28"/>
      <c r="F1540" s="31">
        <v>42</v>
      </c>
      <c r="G1540" s="31" t="s">
        <v>30</v>
      </c>
      <c r="H1540" s="31" t="s">
        <v>3164</v>
      </c>
      <c r="I1540" s="31" t="s">
        <v>3172</v>
      </c>
      <c r="J1540" s="31">
        <v>23041519</v>
      </c>
      <c r="K1540" s="28"/>
      <c r="L1540" s="28"/>
      <c r="M1540" s="31" t="s">
        <v>12</v>
      </c>
      <c r="N1540" s="31" t="s">
        <v>68</v>
      </c>
      <c r="O1540" s="31" t="s">
        <v>1</v>
      </c>
      <c r="P1540" s="31" t="s">
        <v>28</v>
      </c>
      <c r="Q1540" s="31">
        <v>644.29999999999995</v>
      </c>
      <c r="R1540" s="3">
        <v>97621.21</v>
      </c>
      <c r="S1540" s="3">
        <v>167675932.56</v>
      </c>
    </row>
    <row r="1541" spans="1:19" ht="10.95" customHeight="1" x14ac:dyDescent="0.3">
      <c r="A1541" s="30">
        <v>45253</v>
      </c>
      <c r="B1541" s="98"/>
      <c r="C1541" s="99"/>
      <c r="D1541" s="36">
        <v>45231</v>
      </c>
      <c r="E1541" s="28"/>
      <c r="F1541" s="31">
        <v>42</v>
      </c>
      <c r="G1541" s="31" t="s">
        <v>30</v>
      </c>
      <c r="H1541" s="31" t="s">
        <v>3176</v>
      </c>
      <c r="I1541" s="31" t="s">
        <v>3177</v>
      </c>
      <c r="J1541" s="31">
        <v>23041442</v>
      </c>
      <c r="K1541" s="28"/>
      <c r="L1541" s="28"/>
      <c r="M1541" s="28"/>
      <c r="N1541" s="31" t="s">
        <v>66</v>
      </c>
      <c r="O1541" s="31" t="s">
        <v>1</v>
      </c>
      <c r="P1541" s="31" t="s">
        <v>28</v>
      </c>
      <c r="Q1541" s="3">
        <v>35131.050000000003</v>
      </c>
      <c r="R1541" s="3">
        <v>5322886.3600000003</v>
      </c>
      <c r="S1541" s="3">
        <v>172998818.91999999</v>
      </c>
    </row>
    <row r="1542" spans="1:19" ht="10.95" customHeight="1" x14ac:dyDescent="0.3">
      <c r="A1542" s="30">
        <v>45253</v>
      </c>
      <c r="B1542" s="98"/>
      <c r="C1542" s="99"/>
      <c r="D1542" s="36">
        <v>45231</v>
      </c>
      <c r="E1542" s="28"/>
      <c r="F1542" s="31">
        <v>42</v>
      </c>
      <c r="G1542" s="31" t="s">
        <v>30</v>
      </c>
      <c r="H1542" s="31" t="s">
        <v>3173</v>
      </c>
      <c r="I1542" s="31" t="s">
        <v>3175</v>
      </c>
      <c r="J1542" s="31">
        <v>23041417</v>
      </c>
      <c r="K1542" s="28"/>
      <c r="L1542" s="28"/>
      <c r="M1542" s="31" t="s">
        <v>75</v>
      </c>
      <c r="N1542" s="31" t="s">
        <v>66</v>
      </c>
      <c r="O1542" s="31" t="s">
        <v>1</v>
      </c>
      <c r="P1542" s="31" t="s">
        <v>28</v>
      </c>
      <c r="Q1542" s="3">
        <v>5367.52</v>
      </c>
      <c r="R1542" s="3">
        <v>813260.61</v>
      </c>
      <c r="S1542" s="3">
        <v>173812079.53</v>
      </c>
    </row>
    <row r="1543" spans="1:19" ht="10.95" customHeight="1" x14ac:dyDescent="0.3">
      <c r="A1543" s="30">
        <v>45253</v>
      </c>
      <c r="B1543" s="98"/>
      <c r="C1543" s="99"/>
      <c r="D1543" s="36">
        <v>45231</v>
      </c>
      <c r="E1543" s="28"/>
      <c r="F1543" s="31">
        <v>42</v>
      </c>
      <c r="G1543" s="31" t="s">
        <v>30</v>
      </c>
      <c r="H1543" s="31" t="s">
        <v>3173</v>
      </c>
      <c r="I1543" s="31" t="s">
        <v>3178</v>
      </c>
      <c r="J1543" s="31">
        <v>23041437</v>
      </c>
      <c r="K1543" s="28"/>
      <c r="L1543" s="28"/>
      <c r="M1543" s="31" t="s">
        <v>72</v>
      </c>
      <c r="N1543" s="31" t="s">
        <v>66</v>
      </c>
      <c r="O1543" s="31" t="s">
        <v>1</v>
      </c>
      <c r="P1543" s="31" t="s">
        <v>28</v>
      </c>
      <c r="Q1543" s="3">
        <v>14479.2</v>
      </c>
      <c r="R1543" s="3">
        <v>2193818.1800000002</v>
      </c>
      <c r="S1543" s="3">
        <v>176005897.71000001</v>
      </c>
    </row>
    <row r="1544" spans="1:19" ht="10.95" customHeight="1" x14ac:dyDescent="0.3">
      <c r="A1544" s="30">
        <v>45253</v>
      </c>
      <c r="B1544" s="98"/>
      <c r="C1544" s="99"/>
      <c r="D1544" s="36">
        <v>45231</v>
      </c>
      <c r="E1544" s="28"/>
      <c r="F1544" s="31">
        <v>42</v>
      </c>
      <c r="G1544" s="31" t="s">
        <v>30</v>
      </c>
      <c r="H1544" s="31" t="s">
        <v>3179</v>
      </c>
      <c r="I1544" s="31" t="s">
        <v>3180</v>
      </c>
      <c r="J1544" s="31">
        <v>23041421</v>
      </c>
      <c r="K1544" s="28"/>
      <c r="L1544" s="28"/>
      <c r="M1544" s="31" t="s">
        <v>72</v>
      </c>
      <c r="N1544" s="31" t="s">
        <v>66</v>
      </c>
      <c r="O1544" s="31" t="s">
        <v>1</v>
      </c>
      <c r="P1544" s="31" t="s">
        <v>28</v>
      </c>
      <c r="Q1544" s="3">
        <v>7075.24</v>
      </c>
      <c r="R1544" s="3">
        <v>1072006.06</v>
      </c>
      <c r="S1544" s="3">
        <v>177077903.77000001</v>
      </c>
    </row>
    <row r="1545" spans="1:19" ht="10.95" customHeight="1" x14ac:dyDescent="0.3">
      <c r="A1545" s="30">
        <v>45253</v>
      </c>
      <c r="B1545" s="98"/>
      <c r="C1545" s="99"/>
      <c r="D1545" s="36">
        <v>45231</v>
      </c>
      <c r="E1545" s="28"/>
      <c r="F1545" s="31">
        <v>42</v>
      </c>
      <c r="G1545" s="31" t="s">
        <v>30</v>
      </c>
      <c r="H1545" s="31" t="s">
        <v>3179</v>
      </c>
      <c r="I1545" s="31" t="s">
        <v>3181</v>
      </c>
      <c r="J1545" s="31">
        <v>23041531</v>
      </c>
      <c r="K1545" s="28"/>
      <c r="L1545" s="28"/>
      <c r="M1545" s="31" t="s">
        <v>72</v>
      </c>
      <c r="N1545" s="31" t="s">
        <v>68</v>
      </c>
      <c r="O1545" s="31" t="s">
        <v>1</v>
      </c>
      <c r="P1545" s="31" t="s">
        <v>28</v>
      </c>
      <c r="Q1545" s="3">
        <v>3433.98</v>
      </c>
      <c r="R1545" s="3">
        <v>520300</v>
      </c>
      <c r="S1545" s="3">
        <v>177598203.77000001</v>
      </c>
    </row>
    <row r="1546" spans="1:19" ht="10.95" customHeight="1" x14ac:dyDescent="0.3">
      <c r="A1546" s="30">
        <v>45253</v>
      </c>
      <c r="B1546" s="98"/>
      <c r="C1546" s="99"/>
      <c r="D1546" s="36">
        <v>45231</v>
      </c>
      <c r="E1546" s="28"/>
      <c r="F1546" s="31">
        <v>42</v>
      </c>
      <c r="G1546" s="31" t="s">
        <v>30</v>
      </c>
      <c r="H1546" s="31" t="s">
        <v>3173</v>
      </c>
      <c r="I1546" s="31" t="s">
        <v>3174</v>
      </c>
      <c r="J1546" s="31">
        <v>23041391</v>
      </c>
      <c r="K1546" s="28"/>
      <c r="L1546" s="28"/>
      <c r="M1546" s="31" t="s">
        <v>111</v>
      </c>
      <c r="N1546" s="31" t="s">
        <v>66</v>
      </c>
      <c r="O1546" s="31" t="s">
        <v>1</v>
      </c>
      <c r="P1546" s="31" t="s">
        <v>28</v>
      </c>
      <c r="Q1546" s="3">
        <v>2007</v>
      </c>
      <c r="R1546" s="3">
        <v>304090.90999999997</v>
      </c>
      <c r="S1546" s="3">
        <v>177902294.68000001</v>
      </c>
    </row>
    <row r="1547" spans="1:19" ht="10.95" customHeight="1" x14ac:dyDescent="0.3">
      <c r="A1547" s="30">
        <v>45257</v>
      </c>
      <c r="B1547" s="98"/>
      <c r="C1547" s="99"/>
      <c r="D1547" s="36">
        <v>45231</v>
      </c>
      <c r="E1547" s="28"/>
      <c r="F1547" s="31">
        <v>42</v>
      </c>
      <c r="G1547" s="31" t="s">
        <v>32</v>
      </c>
      <c r="H1547" s="31" t="s">
        <v>3182</v>
      </c>
      <c r="I1547" s="31" t="s">
        <v>3183</v>
      </c>
      <c r="J1547" s="31">
        <v>23041623</v>
      </c>
      <c r="K1547" s="28"/>
      <c r="L1547" s="28"/>
      <c r="M1547" s="31" t="s">
        <v>171</v>
      </c>
      <c r="N1547" s="31" t="s">
        <v>68</v>
      </c>
      <c r="O1547" s="31" t="s">
        <v>1</v>
      </c>
      <c r="P1547" s="31" t="s">
        <v>31</v>
      </c>
      <c r="Q1547" s="3">
        <v>-23437.94</v>
      </c>
      <c r="R1547" s="3">
        <v>-3572856.71</v>
      </c>
      <c r="S1547" s="3">
        <v>174329437.97</v>
      </c>
    </row>
    <row r="1548" spans="1:19" ht="10.95" customHeight="1" x14ac:dyDescent="0.3">
      <c r="A1548" s="30">
        <v>45258</v>
      </c>
      <c r="B1548" s="98"/>
      <c r="C1548" s="99"/>
      <c r="D1548" s="36">
        <v>45231</v>
      </c>
      <c r="E1548" s="28"/>
      <c r="F1548" s="31">
        <v>42</v>
      </c>
      <c r="G1548" s="31" t="s">
        <v>30</v>
      </c>
      <c r="H1548" s="31" t="s">
        <v>3184</v>
      </c>
      <c r="I1548" s="31" t="s">
        <v>3185</v>
      </c>
      <c r="J1548" s="31">
        <v>23041420</v>
      </c>
      <c r="K1548" s="28"/>
      <c r="L1548" s="28"/>
      <c r="M1548" s="31" t="s">
        <v>110</v>
      </c>
      <c r="N1548" s="31" t="s">
        <v>66</v>
      </c>
      <c r="O1548" s="31" t="s">
        <v>1</v>
      </c>
      <c r="P1548" s="31" t="s">
        <v>28</v>
      </c>
      <c r="Q1548" s="3">
        <v>7006.5</v>
      </c>
      <c r="R1548" s="3">
        <v>1063201.82</v>
      </c>
      <c r="S1548" s="3">
        <v>175392639.78999999</v>
      </c>
    </row>
    <row r="1549" spans="1:19" ht="10.95" customHeight="1" x14ac:dyDescent="0.3">
      <c r="A1549" s="30">
        <v>45259</v>
      </c>
      <c r="B1549" s="98"/>
      <c r="C1549" s="99"/>
      <c r="D1549" s="36">
        <v>45231</v>
      </c>
      <c r="E1549" s="28"/>
      <c r="F1549" s="31">
        <v>42</v>
      </c>
      <c r="G1549" s="31" t="s">
        <v>32</v>
      </c>
      <c r="H1549" s="31" t="s">
        <v>3186</v>
      </c>
      <c r="I1549" s="31" t="s">
        <v>3187</v>
      </c>
      <c r="J1549" s="31">
        <v>23041595</v>
      </c>
      <c r="K1549" s="28"/>
      <c r="L1549" s="28"/>
      <c r="M1549" s="31" t="s">
        <v>71</v>
      </c>
      <c r="N1549" s="31" t="s">
        <v>66</v>
      </c>
      <c r="O1549" s="31" t="s">
        <v>1</v>
      </c>
      <c r="P1549" s="31" t="s">
        <v>31</v>
      </c>
      <c r="Q1549" s="3">
        <v>-4628.0200000000004</v>
      </c>
      <c r="R1549" s="3">
        <v>-703346.5</v>
      </c>
      <c r="S1549" s="3">
        <v>174689293.28999999</v>
      </c>
    </row>
    <row r="1550" spans="1:19" ht="10.95" customHeight="1" x14ac:dyDescent="0.3">
      <c r="A1550" s="30">
        <v>45259</v>
      </c>
      <c r="B1550" s="98"/>
      <c r="C1550" s="99"/>
      <c r="D1550" s="36">
        <v>45231</v>
      </c>
      <c r="E1550" s="28"/>
      <c r="F1550" s="31">
        <v>42</v>
      </c>
      <c r="G1550" s="31" t="s">
        <v>32</v>
      </c>
      <c r="H1550" s="31" t="s">
        <v>3186</v>
      </c>
      <c r="I1550" s="31" t="s">
        <v>3200</v>
      </c>
      <c r="J1550" s="31">
        <v>23041601</v>
      </c>
      <c r="K1550" s="28"/>
      <c r="L1550" s="28"/>
      <c r="M1550" s="31" t="s">
        <v>330</v>
      </c>
      <c r="N1550" s="31" t="s">
        <v>66</v>
      </c>
      <c r="O1550" s="31" t="s">
        <v>1</v>
      </c>
      <c r="P1550" s="31" t="s">
        <v>31</v>
      </c>
      <c r="Q1550" s="3">
        <v>-6607.36</v>
      </c>
      <c r="R1550" s="3">
        <v>-1004158.05</v>
      </c>
      <c r="S1550" s="3">
        <v>173685135.24000001</v>
      </c>
    </row>
    <row r="1551" spans="1:19" ht="10.95" customHeight="1" x14ac:dyDescent="0.3">
      <c r="A1551" s="30">
        <v>45259</v>
      </c>
      <c r="B1551" s="98"/>
      <c r="C1551" s="99"/>
      <c r="D1551" s="36">
        <v>45231</v>
      </c>
      <c r="E1551" s="28"/>
      <c r="F1551" s="31">
        <v>42</v>
      </c>
      <c r="G1551" s="31" t="s">
        <v>32</v>
      </c>
      <c r="H1551" s="31" t="s">
        <v>3186</v>
      </c>
      <c r="I1551" s="31" t="s">
        <v>3199</v>
      </c>
      <c r="J1551" s="31">
        <v>23041605</v>
      </c>
      <c r="K1551" s="28"/>
      <c r="L1551" s="28"/>
      <c r="M1551" s="31" t="s">
        <v>74</v>
      </c>
      <c r="N1551" s="31" t="s">
        <v>66</v>
      </c>
      <c r="O1551" s="31" t="s">
        <v>1</v>
      </c>
      <c r="P1551" s="31" t="s">
        <v>31</v>
      </c>
      <c r="Q1551" s="3">
        <v>-9178.69</v>
      </c>
      <c r="R1551" s="3">
        <v>-1394937.69</v>
      </c>
      <c r="S1551" s="3">
        <v>172290197.55000001</v>
      </c>
    </row>
    <row r="1552" spans="1:19" ht="10.95" customHeight="1" x14ac:dyDescent="0.3">
      <c r="A1552" s="30">
        <v>45259</v>
      </c>
      <c r="B1552" s="98"/>
      <c r="C1552" s="99"/>
      <c r="D1552" s="36">
        <v>45231</v>
      </c>
      <c r="E1552" s="28"/>
      <c r="F1552" s="31">
        <v>42</v>
      </c>
      <c r="G1552" s="31" t="s">
        <v>32</v>
      </c>
      <c r="H1552" s="31" t="s">
        <v>3194</v>
      </c>
      <c r="I1552" s="31" t="s">
        <v>3198</v>
      </c>
      <c r="J1552" s="31">
        <v>23041581</v>
      </c>
      <c r="K1552" s="28"/>
      <c r="L1552" s="28"/>
      <c r="M1552" s="31" t="s">
        <v>75</v>
      </c>
      <c r="N1552" s="31" t="s">
        <v>66</v>
      </c>
      <c r="O1552" s="31" t="s">
        <v>1</v>
      </c>
      <c r="P1552" s="31" t="s">
        <v>31</v>
      </c>
      <c r="Q1552" s="31">
        <v>-441.41</v>
      </c>
      <c r="R1552" s="3">
        <v>-67083.59</v>
      </c>
      <c r="S1552" s="3">
        <v>172223113.96000001</v>
      </c>
    </row>
    <row r="1553" spans="1:19" ht="10.95" customHeight="1" x14ac:dyDescent="0.3">
      <c r="A1553" s="30">
        <v>45259</v>
      </c>
      <c r="B1553" s="98"/>
      <c r="C1553" s="99"/>
      <c r="D1553" s="36">
        <v>45231</v>
      </c>
      <c r="E1553" s="28"/>
      <c r="F1553" s="31">
        <v>42</v>
      </c>
      <c r="G1553" s="31" t="s">
        <v>32</v>
      </c>
      <c r="H1553" s="31" t="s">
        <v>3194</v>
      </c>
      <c r="I1553" s="31" t="s">
        <v>3197</v>
      </c>
      <c r="J1553" s="31">
        <v>23041589</v>
      </c>
      <c r="K1553" s="28"/>
      <c r="L1553" s="28"/>
      <c r="M1553" s="31" t="s">
        <v>17</v>
      </c>
      <c r="N1553" s="31" t="s">
        <v>66</v>
      </c>
      <c r="O1553" s="31" t="s">
        <v>1</v>
      </c>
      <c r="P1553" s="31" t="s">
        <v>31</v>
      </c>
      <c r="Q1553" s="3">
        <v>-1605.31</v>
      </c>
      <c r="R1553" s="3">
        <v>-243968.09</v>
      </c>
      <c r="S1553" s="3">
        <v>171979145.87</v>
      </c>
    </row>
    <row r="1554" spans="1:19" ht="10.95" customHeight="1" x14ac:dyDescent="0.3">
      <c r="A1554" s="30">
        <v>45259</v>
      </c>
      <c r="B1554" s="98"/>
      <c r="C1554" s="99"/>
      <c r="D1554" s="36">
        <v>45231</v>
      </c>
      <c r="E1554" s="28"/>
      <c r="F1554" s="31">
        <v>42</v>
      </c>
      <c r="G1554" s="31" t="s">
        <v>32</v>
      </c>
      <c r="H1554" s="31" t="s">
        <v>3194</v>
      </c>
      <c r="I1554" s="31" t="s">
        <v>3196</v>
      </c>
      <c r="J1554" s="31">
        <v>23041607</v>
      </c>
      <c r="K1554" s="28"/>
      <c r="L1554" s="28"/>
      <c r="M1554" s="31" t="s">
        <v>670</v>
      </c>
      <c r="N1554" s="31" t="s">
        <v>66</v>
      </c>
      <c r="O1554" s="31" t="s">
        <v>1</v>
      </c>
      <c r="P1554" s="31" t="s">
        <v>31</v>
      </c>
      <c r="Q1554" s="3">
        <v>-10045.719999999999</v>
      </c>
      <c r="R1554" s="3">
        <v>-1526705.17</v>
      </c>
      <c r="S1554" s="3">
        <v>170452440.69999999</v>
      </c>
    </row>
    <row r="1555" spans="1:19" ht="10.95" customHeight="1" x14ac:dyDescent="0.3">
      <c r="A1555" s="30">
        <v>45259</v>
      </c>
      <c r="B1555" s="98"/>
      <c r="C1555" s="99"/>
      <c r="D1555" s="36">
        <v>45231</v>
      </c>
      <c r="E1555" s="28"/>
      <c r="F1555" s="31">
        <v>42</v>
      </c>
      <c r="G1555" s="31" t="s">
        <v>32</v>
      </c>
      <c r="H1555" s="31" t="s">
        <v>3194</v>
      </c>
      <c r="I1555" s="31" t="s">
        <v>3195</v>
      </c>
      <c r="J1555" s="31">
        <v>23041615</v>
      </c>
      <c r="K1555" s="28"/>
      <c r="L1555" s="28"/>
      <c r="M1555" s="31" t="s">
        <v>110</v>
      </c>
      <c r="N1555" s="31" t="s">
        <v>68</v>
      </c>
      <c r="O1555" s="31" t="s">
        <v>1</v>
      </c>
      <c r="P1555" s="31" t="s">
        <v>31</v>
      </c>
      <c r="Q1555" s="31">
        <v>-192.5</v>
      </c>
      <c r="R1555" s="3">
        <v>-29255.32</v>
      </c>
      <c r="S1555" s="3">
        <v>170423185.38</v>
      </c>
    </row>
    <row r="1556" spans="1:19" ht="10.95" customHeight="1" x14ac:dyDescent="0.3">
      <c r="A1556" s="30">
        <v>45259</v>
      </c>
      <c r="B1556" s="98"/>
      <c r="C1556" s="99"/>
      <c r="D1556" s="36">
        <v>45231</v>
      </c>
      <c r="E1556" s="28"/>
      <c r="F1556" s="31">
        <v>42</v>
      </c>
      <c r="G1556" s="31" t="s">
        <v>30</v>
      </c>
      <c r="H1556" s="31" t="s">
        <v>3191</v>
      </c>
      <c r="I1556" s="31" t="s">
        <v>3193</v>
      </c>
      <c r="J1556" s="31">
        <v>23041444</v>
      </c>
      <c r="K1556" s="28"/>
      <c r="L1556" s="28"/>
      <c r="M1556" s="31" t="s">
        <v>75</v>
      </c>
      <c r="N1556" s="31" t="s">
        <v>66</v>
      </c>
      <c r="O1556" s="31" t="s">
        <v>1</v>
      </c>
      <c r="P1556" s="31" t="s">
        <v>28</v>
      </c>
      <c r="Q1556" s="3">
        <v>48031.24</v>
      </c>
      <c r="R1556" s="3">
        <v>7299580.5499999998</v>
      </c>
      <c r="S1556" s="3">
        <v>177722765.93000001</v>
      </c>
    </row>
    <row r="1557" spans="1:19" ht="10.95" customHeight="1" x14ac:dyDescent="0.3">
      <c r="A1557" s="30">
        <v>45259</v>
      </c>
      <c r="B1557" s="98"/>
      <c r="C1557" s="99"/>
      <c r="D1557" s="36">
        <v>45231</v>
      </c>
      <c r="E1557" s="28"/>
      <c r="F1557" s="31">
        <v>42</v>
      </c>
      <c r="G1557" s="31" t="s">
        <v>30</v>
      </c>
      <c r="H1557" s="31" t="s">
        <v>3191</v>
      </c>
      <c r="I1557" s="31" t="s">
        <v>3192</v>
      </c>
      <c r="J1557" s="31">
        <v>23041537</v>
      </c>
      <c r="K1557" s="28"/>
      <c r="L1557" s="28"/>
      <c r="M1557" s="31" t="s">
        <v>2626</v>
      </c>
      <c r="N1557" s="31" t="s">
        <v>68</v>
      </c>
      <c r="O1557" s="31" t="s">
        <v>1</v>
      </c>
      <c r="P1557" s="31" t="s">
        <v>28</v>
      </c>
      <c r="Q1557" s="3">
        <v>6511</v>
      </c>
      <c r="R1557" s="3">
        <v>989513.68</v>
      </c>
      <c r="S1557" s="3">
        <v>178712279.61000001</v>
      </c>
    </row>
    <row r="1558" spans="1:19" ht="10.95" customHeight="1" x14ac:dyDescent="0.3">
      <c r="A1558" s="30">
        <v>45259</v>
      </c>
      <c r="B1558" s="98"/>
      <c r="C1558" s="99"/>
      <c r="D1558" s="36">
        <v>45231</v>
      </c>
      <c r="E1558" s="28"/>
      <c r="F1558" s="31">
        <v>42</v>
      </c>
      <c r="G1558" s="31" t="s">
        <v>32</v>
      </c>
      <c r="H1558" s="31" t="s">
        <v>3188</v>
      </c>
      <c r="I1558" s="31" t="s">
        <v>3190</v>
      </c>
      <c r="J1558" s="31">
        <v>23041600</v>
      </c>
      <c r="K1558" s="28"/>
      <c r="L1558" s="28"/>
      <c r="M1558" s="31" t="s">
        <v>2626</v>
      </c>
      <c r="N1558" s="31" t="s">
        <v>66</v>
      </c>
      <c r="O1558" s="31" t="s">
        <v>1</v>
      </c>
      <c r="P1558" s="31" t="s">
        <v>31</v>
      </c>
      <c r="Q1558" s="3">
        <v>-6511</v>
      </c>
      <c r="R1558" s="3">
        <v>-989513.68</v>
      </c>
      <c r="S1558" s="3">
        <v>177722765.93000001</v>
      </c>
    </row>
    <row r="1559" spans="1:19" ht="10.95" customHeight="1" x14ac:dyDescent="0.3">
      <c r="A1559" s="30">
        <v>45259</v>
      </c>
      <c r="B1559" s="98"/>
      <c r="C1559" s="99"/>
      <c r="D1559" s="36">
        <v>45231</v>
      </c>
      <c r="E1559" s="28"/>
      <c r="F1559" s="31">
        <v>42</v>
      </c>
      <c r="G1559" s="31" t="s">
        <v>32</v>
      </c>
      <c r="H1559" s="31" t="s">
        <v>3188</v>
      </c>
      <c r="I1559" s="31" t="s">
        <v>3189</v>
      </c>
      <c r="J1559" s="31">
        <v>23041610</v>
      </c>
      <c r="K1559" s="28"/>
      <c r="L1559" s="28"/>
      <c r="M1559" s="31" t="s">
        <v>75</v>
      </c>
      <c r="N1559" s="31" t="s">
        <v>66</v>
      </c>
      <c r="O1559" s="31" t="s">
        <v>1</v>
      </c>
      <c r="P1559" s="31" t="s">
        <v>31</v>
      </c>
      <c r="Q1559" s="3">
        <v>-76323.08</v>
      </c>
      <c r="R1559" s="3">
        <v>-11599252.279999999</v>
      </c>
      <c r="S1559" s="3">
        <v>166123513.65000001</v>
      </c>
    </row>
    <row r="1560" spans="1:19" ht="10.95" customHeight="1" x14ac:dyDescent="0.3">
      <c r="A1560" s="30">
        <v>45260</v>
      </c>
      <c r="B1560" s="100">
        <v>45232</v>
      </c>
      <c r="C1560" s="101"/>
      <c r="D1560" s="36">
        <v>45231</v>
      </c>
      <c r="E1560" s="31" t="s">
        <v>62</v>
      </c>
      <c r="F1560" s="31" t="s">
        <v>58</v>
      </c>
      <c r="G1560" s="31" t="s">
        <v>327</v>
      </c>
      <c r="H1560" s="31" t="s">
        <v>3679</v>
      </c>
      <c r="I1560" s="31" t="s">
        <v>3680</v>
      </c>
      <c r="J1560" s="31">
        <v>23063412</v>
      </c>
      <c r="K1560" s="31" t="s">
        <v>3609</v>
      </c>
      <c r="L1560" s="31" t="s">
        <v>3610</v>
      </c>
      <c r="M1560" s="31" t="s">
        <v>519</v>
      </c>
      <c r="N1560" s="31" t="s">
        <v>57</v>
      </c>
      <c r="O1560" s="31" t="s">
        <v>1</v>
      </c>
      <c r="P1560" s="31" t="s">
        <v>31</v>
      </c>
      <c r="Q1560" s="31">
        <v>-750</v>
      </c>
      <c r="R1560" s="3">
        <v>-112275.45</v>
      </c>
      <c r="S1560" s="3">
        <v>166011238.19999999</v>
      </c>
    </row>
    <row r="1561" spans="1:19" ht="10.95" customHeight="1" x14ac:dyDescent="0.3">
      <c r="A1561" s="30">
        <v>45260</v>
      </c>
      <c r="B1561" s="100">
        <v>45236</v>
      </c>
      <c r="C1561" s="101"/>
      <c r="D1561" s="36">
        <v>45231</v>
      </c>
      <c r="E1561" s="31" t="s">
        <v>62</v>
      </c>
      <c r="F1561" s="31" t="s">
        <v>58</v>
      </c>
      <c r="G1561" s="31" t="s">
        <v>327</v>
      </c>
      <c r="H1561" s="31" t="s">
        <v>3679</v>
      </c>
      <c r="I1561" s="31" t="s">
        <v>3680</v>
      </c>
      <c r="J1561" s="31">
        <v>23063412</v>
      </c>
      <c r="K1561" s="31" t="s">
        <v>3612</v>
      </c>
      <c r="L1561" s="31" t="s">
        <v>3613</v>
      </c>
      <c r="M1561" s="31" t="s">
        <v>3614</v>
      </c>
      <c r="N1561" s="31" t="s">
        <v>57</v>
      </c>
      <c r="O1561" s="31" t="s">
        <v>1</v>
      </c>
      <c r="P1561" s="31" t="s">
        <v>31</v>
      </c>
      <c r="Q1561" s="31">
        <v>-447.82</v>
      </c>
      <c r="R1561" s="3">
        <v>-67240.240000000005</v>
      </c>
      <c r="S1561" s="3">
        <v>165943997.96000001</v>
      </c>
    </row>
    <row r="1562" spans="1:19" ht="15" customHeight="1" x14ac:dyDescent="0.3">
      <c r="A1562" s="111">
        <v>45260</v>
      </c>
      <c r="B1562" s="114">
        <v>45246</v>
      </c>
      <c r="C1562" s="115"/>
      <c r="D1562" s="120">
        <v>45231</v>
      </c>
      <c r="E1562" s="108"/>
      <c r="F1562" s="102" t="s">
        <v>60</v>
      </c>
      <c r="G1562" s="102" t="s">
        <v>30</v>
      </c>
      <c r="H1562" s="102" t="s">
        <v>3681</v>
      </c>
      <c r="I1562" s="102" t="s">
        <v>3682</v>
      </c>
      <c r="J1562" s="102">
        <v>23060427</v>
      </c>
      <c r="K1562" s="33" t="s">
        <v>3618</v>
      </c>
      <c r="L1562" s="102" t="s">
        <v>3619</v>
      </c>
      <c r="M1562" s="102" t="s">
        <v>130</v>
      </c>
      <c r="N1562" s="102" t="s">
        <v>57</v>
      </c>
      <c r="O1562" s="102" t="s">
        <v>1</v>
      </c>
      <c r="P1562" s="102" t="s">
        <v>28</v>
      </c>
      <c r="Q1562" s="105">
        <v>1000</v>
      </c>
      <c r="R1562" s="105">
        <v>151285.93</v>
      </c>
      <c r="S1562" s="105">
        <v>166095283.88999999</v>
      </c>
    </row>
    <row r="1563" spans="1:19" ht="15" customHeight="1" x14ac:dyDescent="0.3">
      <c r="A1563" s="113"/>
      <c r="B1563" s="118"/>
      <c r="C1563" s="119"/>
      <c r="D1563" s="122"/>
      <c r="E1563" s="110"/>
      <c r="F1563" s="104"/>
      <c r="G1563" s="104"/>
      <c r="H1563" s="104"/>
      <c r="I1563" s="104"/>
      <c r="J1563" s="104"/>
      <c r="K1563" s="34" t="s">
        <v>3620</v>
      </c>
      <c r="L1563" s="104"/>
      <c r="M1563" s="104"/>
      <c r="N1563" s="104"/>
      <c r="O1563" s="104"/>
      <c r="P1563" s="104"/>
      <c r="Q1563" s="107"/>
      <c r="R1563" s="107"/>
      <c r="S1563" s="107"/>
    </row>
    <row r="1564" spans="1:19" ht="15" customHeight="1" x14ac:dyDescent="0.3">
      <c r="A1564" s="111">
        <v>45260</v>
      </c>
      <c r="B1564" s="114">
        <v>45250</v>
      </c>
      <c r="C1564" s="115"/>
      <c r="D1564" s="120">
        <v>45231</v>
      </c>
      <c r="E1564" s="108"/>
      <c r="F1564" s="102" t="s">
        <v>60</v>
      </c>
      <c r="G1564" s="102" t="s">
        <v>30</v>
      </c>
      <c r="H1564" s="102" t="s">
        <v>3681</v>
      </c>
      <c r="I1564" s="102" t="s">
        <v>3682</v>
      </c>
      <c r="J1564" s="102">
        <v>23060427</v>
      </c>
      <c r="K1564" s="33" t="s">
        <v>3504</v>
      </c>
      <c r="L1564" s="102" t="s">
        <v>3622</v>
      </c>
      <c r="M1564" s="102" t="s">
        <v>130</v>
      </c>
      <c r="N1564" s="102" t="s">
        <v>57</v>
      </c>
      <c r="O1564" s="102" t="s">
        <v>1</v>
      </c>
      <c r="P1564" s="102" t="s">
        <v>28</v>
      </c>
      <c r="Q1564" s="105">
        <v>1000</v>
      </c>
      <c r="R1564" s="105">
        <v>151285.93</v>
      </c>
      <c r="S1564" s="105">
        <v>166246569.81999999</v>
      </c>
    </row>
    <row r="1565" spans="1:19" ht="15" customHeight="1" x14ac:dyDescent="0.3">
      <c r="A1565" s="113"/>
      <c r="B1565" s="118"/>
      <c r="C1565" s="119"/>
      <c r="D1565" s="122"/>
      <c r="E1565" s="110"/>
      <c r="F1565" s="104"/>
      <c r="G1565" s="104"/>
      <c r="H1565" s="104"/>
      <c r="I1565" s="104"/>
      <c r="J1565" s="104"/>
      <c r="K1565" s="34" t="s">
        <v>3623</v>
      </c>
      <c r="L1565" s="104"/>
      <c r="M1565" s="104"/>
      <c r="N1565" s="104"/>
      <c r="O1565" s="104"/>
      <c r="P1565" s="104"/>
      <c r="Q1565" s="107"/>
      <c r="R1565" s="107"/>
      <c r="S1565" s="107"/>
    </row>
    <row r="1566" spans="1:19" ht="15" customHeight="1" x14ac:dyDescent="0.3">
      <c r="A1566" s="111">
        <v>45260</v>
      </c>
      <c r="B1566" s="114">
        <v>45257</v>
      </c>
      <c r="C1566" s="115"/>
      <c r="D1566" s="120">
        <v>45231</v>
      </c>
      <c r="E1566" s="108"/>
      <c r="F1566" s="102" t="s">
        <v>60</v>
      </c>
      <c r="G1566" s="102" t="s">
        <v>30</v>
      </c>
      <c r="H1566" s="102" t="s">
        <v>3681</v>
      </c>
      <c r="I1566" s="102" t="s">
        <v>3682</v>
      </c>
      <c r="J1566" s="102">
        <v>23060427</v>
      </c>
      <c r="K1566" s="33" t="s">
        <v>3625</v>
      </c>
      <c r="L1566" s="102" t="s">
        <v>3626</v>
      </c>
      <c r="M1566" s="102" t="s">
        <v>130</v>
      </c>
      <c r="N1566" s="102" t="s">
        <v>57</v>
      </c>
      <c r="O1566" s="102" t="s">
        <v>1</v>
      </c>
      <c r="P1566" s="102" t="s">
        <v>28</v>
      </c>
      <c r="Q1566" s="105">
        <v>1000</v>
      </c>
      <c r="R1566" s="105">
        <v>152439.01999999999</v>
      </c>
      <c r="S1566" s="105">
        <v>166399008.84999999</v>
      </c>
    </row>
    <row r="1567" spans="1:19" ht="15" customHeight="1" x14ac:dyDescent="0.3">
      <c r="A1567" s="113"/>
      <c r="B1567" s="118"/>
      <c r="C1567" s="119"/>
      <c r="D1567" s="122"/>
      <c r="E1567" s="110"/>
      <c r="F1567" s="104"/>
      <c r="G1567" s="104"/>
      <c r="H1567" s="104"/>
      <c r="I1567" s="104"/>
      <c r="J1567" s="104"/>
      <c r="K1567" s="34" t="s">
        <v>3543</v>
      </c>
      <c r="L1567" s="104"/>
      <c r="M1567" s="104"/>
      <c r="N1567" s="104"/>
      <c r="O1567" s="104"/>
      <c r="P1567" s="104"/>
      <c r="Q1567" s="107"/>
      <c r="R1567" s="107"/>
      <c r="S1567" s="107"/>
    </row>
    <row r="1568" spans="1:19" ht="10.95" customHeight="1" x14ac:dyDescent="0.3">
      <c r="A1568" s="30">
        <v>45260</v>
      </c>
      <c r="B1568" s="100">
        <v>45260</v>
      </c>
      <c r="C1568" s="101"/>
      <c r="D1568" s="36">
        <v>45231</v>
      </c>
      <c r="E1568" s="31" t="s">
        <v>1099</v>
      </c>
      <c r="F1568" s="31" t="s">
        <v>60</v>
      </c>
      <c r="G1568" s="31" t="s">
        <v>59</v>
      </c>
      <c r="H1568" s="31" t="s">
        <v>3681</v>
      </c>
      <c r="I1568" s="31" t="s">
        <v>3683</v>
      </c>
      <c r="J1568" s="31">
        <v>23060428</v>
      </c>
      <c r="K1568" s="31" t="s">
        <v>3684</v>
      </c>
      <c r="L1568" s="31" t="s">
        <v>3685</v>
      </c>
      <c r="M1568" s="28"/>
      <c r="N1568" s="31" t="s">
        <v>57</v>
      </c>
      <c r="O1568" s="31" t="s">
        <v>1</v>
      </c>
      <c r="P1568" s="31" t="s">
        <v>31</v>
      </c>
      <c r="Q1568" s="31">
        <v>-254.48</v>
      </c>
      <c r="R1568" s="3">
        <v>-38733.64</v>
      </c>
      <c r="S1568" s="3">
        <v>166360275.21000001</v>
      </c>
    </row>
    <row r="1569" spans="1:19" ht="10.95" customHeight="1" x14ac:dyDescent="0.3">
      <c r="A1569" s="30">
        <v>45260</v>
      </c>
      <c r="B1569" s="100">
        <v>45260</v>
      </c>
      <c r="C1569" s="101"/>
      <c r="D1569" s="36">
        <v>45231</v>
      </c>
      <c r="E1569" s="31" t="s">
        <v>1099</v>
      </c>
      <c r="F1569" s="31" t="s">
        <v>60</v>
      </c>
      <c r="G1569" s="31" t="s">
        <v>59</v>
      </c>
      <c r="H1569" s="31" t="s">
        <v>3681</v>
      </c>
      <c r="I1569" s="31" t="s">
        <v>3683</v>
      </c>
      <c r="J1569" s="31">
        <v>23060428</v>
      </c>
      <c r="K1569" s="31" t="s">
        <v>3686</v>
      </c>
      <c r="L1569" s="31" t="s">
        <v>3687</v>
      </c>
      <c r="M1569" s="28"/>
      <c r="N1569" s="31" t="s">
        <v>57</v>
      </c>
      <c r="O1569" s="31" t="s">
        <v>1</v>
      </c>
      <c r="P1569" s="31" t="s">
        <v>31</v>
      </c>
      <c r="Q1569" s="31">
        <v>-722.78</v>
      </c>
      <c r="R1569" s="3">
        <v>-110012.18</v>
      </c>
      <c r="S1569" s="3">
        <v>166250263.03</v>
      </c>
    </row>
    <row r="1570" spans="1:19" ht="10.95" customHeight="1" x14ac:dyDescent="0.3">
      <c r="A1570" s="30">
        <v>45260</v>
      </c>
      <c r="B1570" s="100">
        <v>45260</v>
      </c>
      <c r="C1570" s="101"/>
      <c r="D1570" s="36">
        <v>45231</v>
      </c>
      <c r="E1570" s="31" t="s">
        <v>1099</v>
      </c>
      <c r="F1570" s="31" t="s">
        <v>60</v>
      </c>
      <c r="G1570" s="31" t="s">
        <v>59</v>
      </c>
      <c r="H1570" s="31" t="s">
        <v>3681</v>
      </c>
      <c r="I1570" s="31" t="s">
        <v>3683</v>
      </c>
      <c r="J1570" s="31">
        <v>23060428</v>
      </c>
      <c r="K1570" s="31" t="s">
        <v>3688</v>
      </c>
      <c r="L1570" s="31" t="s">
        <v>3689</v>
      </c>
      <c r="M1570" s="28"/>
      <c r="N1570" s="31" t="s">
        <v>57</v>
      </c>
      <c r="O1570" s="31" t="s">
        <v>1</v>
      </c>
      <c r="P1570" s="31" t="s">
        <v>31</v>
      </c>
      <c r="Q1570" s="31">
        <v>-896.42</v>
      </c>
      <c r="R1570" s="3">
        <v>-136441.4</v>
      </c>
      <c r="S1570" s="3">
        <v>166113821.63</v>
      </c>
    </row>
    <row r="1571" spans="1:19" ht="10.95" customHeight="1" x14ac:dyDescent="0.3">
      <c r="A1571" s="30">
        <v>45260</v>
      </c>
      <c r="B1571" s="100">
        <v>45260</v>
      </c>
      <c r="C1571" s="101"/>
      <c r="D1571" s="36">
        <v>45231</v>
      </c>
      <c r="E1571" s="31" t="s">
        <v>62</v>
      </c>
      <c r="F1571" s="31" t="s">
        <v>58</v>
      </c>
      <c r="G1571" s="31" t="s">
        <v>327</v>
      </c>
      <c r="H1571" s="31" t="s">
        <v>3679</v>
      </c>
      <c r="I1571" s="31" t="s">
        <v>3680</v>
      </c>
      <c r="J1571" s="31">
        <v>23063412</v>
      </c>
      <c r="K1571" s="31" t="s">
        <v>3629</v>
      </c>
      <c r="L1571" s="31" t="s">
        <v>3630</v>
      </c>
      <c r="M1571" s="31" t="s">
        <v>1816</v>
      </c>
      <c r="N1571" s="31" t="s">
        <v>57</v>
      </c>
      <c r="O1571" s="31" t="s">
        <v>1</v>
      </c>
      <c r="P1571" s="31" t="s">
        <v>31</v>
      </c>
      <c r="Q1571" s="3">
        <v>-2000000</v>
      </c>
      <c r="R1571" s="3">
        <v>-304414003.04000002</v>
      </c>
      <c r="S1571" s="3">
        <v>-138300181.41</v>
      </c>
    </row>
    <row r="1572" spans="1:19" ht="10.95" customHeight="1" x14ac:dyDescent="0.3">
      <c r="A1572" s="30">
        <v>45260</v>
      </c>
      <c r="B1572" s="98"/>
      <c r="C1572" s="99"/>
      <c r="D1572" s="36">
        <v>45231</v>
      </c>
      <c r="E1572" s="28"/>
      <c r="F1572" s="31">
        <v>42</v>
      </c>
      <c r="G1572" s="31" t="s">
        <v>30</v>
      </c>
      <c r="H1572" s="31" t="s">
        <v>3218</v>
      </c>
      <c r="I1572" s="31" t="s">
        <v>3219</v>
      </c>
      <c r="J1572" s="31">
        <v>23041416</v>
      </c>
      <c r="K1572" s="28"/>
      <c r="L1572" s="28"/>
      <c r="M1572" s="31" t="s">
        <v>71</v>
      </c>
      <c r="N1572" s="31" t="s">
        <v>66</v>
      </c>
      <c r="O1572" s="31" t="s">
        <v>1</v>
      </c>
      <c r="P1572" s="31" t="s">
        <v>28</v>
      </c>
      <c r="Q1572" s="3">
        <v>4778.9399999999996</v>
      </c>
      <c r="R1572" s="3">
        <v>727388.13</v>
      </c>
      <c r="S1572" s="3">
        <v>-137572793.28</v>
      </c>
    </row>
    <row r="1573" spans="1:19" ht="10.95" customHeight="1" x14ac:dyDescent="0.3">
      <c r="A1573" s="30">
        <v>45260</v>
      </c>
      <c r="B1573" s="98"/>
      <c r="C1573" s="99"/>
      <c r="D1573" s="36">
        <v>45231</v>
      </c>
      <c r="E1573" s="28"/>
      <c r="F1573" s="31">
        <v>42</v>
      </c>
      <c r="G1573" s="31" t="s">
        <v>30</v>
      </c>
      <c r="H1573" s="31" t="s">
        <v>3214</v>
      </c>
      <c r="I1573" s="31" t="s">
        <v>3217</v>
      </c>
      <c r="J1573" s="31">
        <v>23041381</v>
      </c>
      <c r="K1573" s="28"/>
      <c r="L1573" s="28"/>
      <c r="M1573" s="31" t="s">
        <v>12</v>
      </c>
      <c r="N1573" s="31" t="s">
        <v>66</v>
      </c>
      <c r="O1573" s="31" t="s">
        <v>1</v>
      </c>
      <c r="P1573" s="31" t="s">
        <v>28</v>
      </c>
      <c r="Q1573" s="31">
        <v>974.49</v>
      </c>
      <c r="R1573" s="3">
        <v>148324.20000000001</v>
      </c>
      <c r="S1573" s="3">
        <v>-137424469.08000001</v>
      </c>
    </row>
    <row r="1574" spans="1:19" ht="10.95" customHeight="1" x14ac:dyDescent="0.3">
      <c r="A1574" s="30">
        <v>45260</v>
      </c>
      <c r="B1574" s="98"/>
      <c r="C1574" s="99"/>
      <c r="D1574" s="36">
        <v>45231</v>
      </c>
      <c r="E1574" s="28"/>
      <c r="F1574" s="31">
        <v>42</v>
      </c>
      <c r="G1574" s="31" t="s">
        <v>30</v>
      </c>
      <c r="H1574" s="31" t="s">
        <v>3214</v>
      </c>
      <c r="I1574" s="31" t="s">
        <v>3216</v>
      </c>
      <c r="J1574" s="31">
        <v>23041385</v>
      </c>
      <c r="K1574" s="28"/>
      <c r="L1574" s="28"/>
      <c r="M1574" s="31" t="s">
        <v>670</v>
      </c>
      <c r="N1574" s="31" t="s">
        <v>66</v>
      </c>
      <c r="O1574" s="31" t="s">
        <v>1</v>
      </c>
      <c r="P1574" s="31" t="s">
        <v>28</v>
      </c>
      <c r="Q1574" s="3">
        <v>1279.3</v>
      </c>
      <c r="R1574" s="3">
        <v>194718.42</v>
      </c>
      <c r="S1574" s="3">
        <v>-137229750.66</v>
      </c>
    </row>
    <row r="1575" spans="1:19" ht="10.95" customHeight="1" x14ac:dyDescent="0.3">
      <c r="A1575" s="30">
        <v>45260</v>
      </c>
      <c r="B1575" s="98"/>
      <c r="C1575" s="99"/>
      <c r="D1575" s="36">
        <v>45231</v>
      </c>
      <c r="E1575" s="28"/>
      <c r="F1575" s="31">
        <v>42</v>
      </c>
      <c r="G1575" s="31" t="s">
        <v>30</v>
      </c>
      <c r="H1575" s="31" t="s">
        <v>3214</v>
      </c>
      <c r="I1575" s="31" t="s">
        <v>3215</v>
      </c>
      <c r="J1575" s="31">
        <v>23041438</v>
      </c>
      <c r="K1575" s="28"/>
      <c r="L1575" s="28"/>
      <c r="M1575" s="31" t="s">
        <v>16</v>
      </c>
      <c r="N1575" s="31" t="s">
        <v>66</v>
      </c>
      <c r="O1575" s="31" t="s">
        <v>1</v>
      </c>
      <c r="P1575" s="31" t="s">
        <v>28</v>
      </c>
      <c r="Q1575" s="3">
        <v>19742.349999999999</v>
      </c>
      <c r="R1575" s="3">
        <v>3004923.9</v>
      </c>
      <c r="S1575" s="3">
        <v>-134224826.75999999</v>
      </c>
    </row>
    <row r="1576" spans="1:19" ht="10.95" customHeight="1" x14ac:dyDescent="0.3">
      <c r="A1576" s="30">
        <v>45260</v>
      </c>
      <c r="B1576" s="98"/>
      <c r="C1576" s="99"/>
      <c r="D1576" s="36">
        <v>45231</v>
      </c>
      <c r="E1576" s="28"/>
      <c r="F1576" s="31">
        <v>42</v>
      </c>
      <c r="G1576" s="31" t="s">
        <v>30</v>
      </c>
      <c r="H1576" s="31" t="s">
        <v>3194</v>
      </c>
      <c r="I1576" s="31" t="s">
        <v>3213</v>
      </c>
      <c r="J1576" s="31">
        <v>23041382</v>
      </c>
      <c r="K1576" s="28"/>
      <c r="L1576" s="28"/>
      <c r="M1576" s="31" t="s">
        <v>67</v>
      </c>
      <c r="N1576" s="31" t="s">
        <v>66</v>
      </c>
      <c r="O1576" s="31" t="s">
        <v>1</v>
      </c>
      <c r="P1576" s="31" t="s">
        <v>28</v>
      </c>
      <c r="Q1576" s="3">
        <v>1117.3900000000001</v>
      </c>
      <c r="R1576" s="3">
        <v>170074.58</v>
      </c>
      <c r="S1576" s="3">
        <v>-134054752.18000001</v>
      </c>
    </row>
    <row r="1577" spans="1:19" ht="10.95" customHeight="1" x14ac:dyDescent="0.3">
      <c r="A1577" s="30">
        <v>45260</v>
      </c>
      <c r="B1577" s="98"/>
      <c r="C1577" s="99"/>
      <c r="D1577" s="36">
        <v>45231</v>
      </c>
      <c r="E1577" s="28"/>
      <c r="F1577" s="31">
        <v>42</v>
      </c>
      <c r="G1577" s="31" t="s">
        <v>30</v>
      </c>
      <c r="H1577" s="31" t="s">
        <v>3194</v>
      </c>
      <c r="I1577" s="31" t="s">
        <v>3211</v>
      </c>
      <c r="J1577" s="31">
        <v>23041383</v>
      </c>
      <c r="K1577" s="28"/>
      <c r="L1577" s="28"/>
      <c r="M1577" s="31" t="s">
        <v>3212</v>
      </c>
      <c r="N1577" s="31" t="s">
        <v>66</v>
      </c>
      <c r="O1577" s="31" t="s">
        <v>1</v>
      </c>
      <c r="P1577" s="31" t="s">
        <v>28</v>
      </c>
      <c r="Q1577" s="3">
        <v>1220.67</v>
      </c>
      <c r="R1577" s="3">
        <v>185794.52</v>
      </c>
      <c r="S1577" s="3">
        <v>-133868957.66</v>
      </c>
    </row>
    <row r="1578" spans="1:19" ht="10.95" customHeight="1" x14ac:dyDescent="0.3">
      <c r="A1578" s="30">
        <v>45260</v>
      </c>
      <c r="B1578" s="98"/>
      <c r="C1578" s="99"/>
      <c r="D1578" s="36">
        <v>45231</v>
      </c>
      <c r="E1578" s="28"/>
      <c r="F1578" s="31">
        <v>42</v>
      </c>
      <c r="G1578" s="31" t="s">
        <v>30</v>
      </c>
      <c r="H1578" s="31" t="s">
        <v>3204</v>
      </c>
      <c r="I1578" s="31" t="s">
        <v>3205</v>
      </c>
      <c r="J1578" s="31">
        <v>23041464</v>
      </c>
      <c r="K1578" s="28"/>
      <c r="L1578" s="28"/>
      <c r="M1578" s="31" t="s">
        <v>632</v>
      </c>
      <c r="N1578" s="31" t="s">
        <v>65</v>
      </c>
      <c r="O1578" s="31" t="s">
        <v>1</v>
      </c>
      <c r="P1578" s="31" t="s">
        <v>28</v>
      </c>
      <c r="Q1578" s="3">
        <v>35143.800000000003</v>
      </c>
      <c r="R1578" s="3">
        <v>5349132.42</v>
      </c>
      <c r="S1578" s="3">
        <v>-128519825.23999999</v>
      </c>
    </row>
    <row r="1579" spans="1:19" ht="10.95" customHeight="1" x14ac:dyDescent="0.3">
      <c r="A1579" s="30">
        <v>45260</v>
      </c>
      <c r="B1579" s="98"/>
      <c r="C1579" s="99"/>
      <c r="D1579" s="36">
        <v>45231</v>
      </c>
      <c r="E1579" s="28"/>
      <c r="F1579" s="31">
        <v>42</v>
      </c>
      <c r="G1579" s="31" t="s">
        <v>30</v>
      </c>
      <c r="H1579" s="31" t="s">
        <v>3218</v>
      </c>
      <c r="I1579" s="31" t="s">
        <v>3220</v>
      </c>
      <c r="J1579" s="31">
        <v>23041386</v>
      </c>
      <c r="K1579" s="28"/>
      <c r="L1579" s="28"/>
      <c r="M1579" s="31" t="s">
        <v>694</v>
      </c>
      <c r="N1579" s="31" t="s">
        <v>66</v>
      </c>
      <c r="O1579" s="31" t="s">
        <v>1</v>
      </c>
      <c r="P1579" s="31" t="s">
        <v>28</v>
      </c>
      <c r="Q1579" s="3">
        <v>1392.67</v>
      </c>
      <c r="R1579" s="3">
        <v>211974.12</v>
      </c>
      <c r="S1579" s="3">
        <v>-128307851.12</v>
      </c>
    </row>
    <row r="1580" spans="1:19" ht="10.95" customHeight="1" x14ac:dyDescent="0.3">
      <c r="A1580" s="30">
        <v>45260</v>
      </c>
      <c r="B1580" s="98"/>
      <c r="C1580" s="99"/>
      <c r="D1580" s="36">
        <v>45231</v>
      </c>
      <c r="E1580" s="28"/>
      <c r="F1580" s="31">
        <v>42</v>
      </c>
      <c r="G1580" s="31" t="s">
        <v>30</v>
      </c>
      <c r="H1580" s="31" t="s">
        <v>3218</v>
      </c>
      <c r="I1580" s="31" t="s">
        <v>3221</v>
      </c>
      <c r="J1580" s="31">
        <v>23041370</v>
      </c>
      <c r="K1580" s="28"/>
      <c r="L1580" s="28"/>
      <c r="M1580" s="31" t="s">
        <v>111</v>
      </c>
      <c r="N1580" s="31" t="s">
        <v>66</v>
      </c>
      <c r="O1580" s="31" t="s">
        <v>1</v>
      </c>
      <c r="P1580" s="31" t="s">
        <v>28</v>
      </c>
      <c r="Q1580" s="31">
        <v>222.42</v>
      </c>
      <c r="R1580" s="3">
        <v>33853.879999999997</v>
      </c>
      <c r="S1580" s="3">
        <v>-128273997.23999999</v>
      </c>
    </row>
    <row r="1581" spans="1:19" ht="10.95" customHeight="1" x14ac:dyDescent="0.3">
      <c r="A1581" s="30">
        <v>45260</v>
      </c>
      <c r="B1581" s="98"/>
      <c r="C1581" s="99"/>
      <c r="D1581" s="36">
        <v>45231</v>
      </c>
      <c r="E1581" s="28"/>
      <c r="F1581" s="31">
        <v>42</v>
      </c>
      <c r="G1581" s="31" t="s">
        <v>30</v>
      </c>
      <c r="H1581" s="31" t="s">
        <v>3209</v>
      </c>
      <c r="I1581" s="31" t="s">
        <v>3222</v>
      </c>
      <c r="J1581" s="31">
        <v>23041533</v>
      </c>
      <c r="K1581" s="28"/>
      <c r="L1581" s="28"/>
      <c r="M1581" s="31" t="s">
        <v>12</v>
      </c>
      <c r="N1581" s="31" t="s">
        <v>68</v>
      </c>
      <c r="O1581" s="31" t="s">
        <v>1</v>
      </c>
      <c r="P1581" s="31" t="s">
        <v>28</v>
      </c>
      <c r="Q1581" s="3">
        <v>4202.0600000000004</v>
      </c>
      <c r="R1581" s="3">
        <v>639582.94999999995</v>
      </c>
      <c r="S1581" s="3">
        <v>-127634414.29000001</v>
      </c>
    </row>
    <row r="1582" spans="1:19" ht="10.95" customHeight="1" x14ac:dyDescent="0.3">
      <c r="A1582" s="30">
        <v>45260</v>
      </c>
      <c r="B1582" s="98"/>
      <c r="C1582" s="99"/>
      <c r="D1582" s="36">
        <v>45231</v>
      </c>
      <c r="E1582" s="28"/>
      <c r="F1582" s="31">
        <v>42</v>
      </c>
      <c r="G1582" s="31" t="s">
        <v>30</v>
      </c>
      <c r="H1582" s="31" t="s">
        <v>3209</v>
      </c>
      <c r="I1582" s="31" t="s">
        <v>3223</v>
      </c>
      <c r="J1582" s="31">
        <v>23041440</v>
      </c>
      <c r="K1582" s="28"/>
      <c r="L1582" s="28"/>
      <c r="M1582" s="31" t="s">
        <v>478</v>
      </c>
      <c r="N1582" s="31" t="s">
        <v>66</v>
      </c>
      <c r="O1582" s="31" t="s">
        <v>1</v>
      </c>
      <c r="P1582" s="31" t="s">
        <v>28</v>
      </c>
      <c r="Q1582" s="3">
        <v>25626.35</v>
      </c>
      <c r="R1582" s="3">
        <v>3900509.89</v>
      </c>
      <c r="S1582" s="3">
        <v>-123733904.40000001</v>
      </c>
    </row>
    <row r="1583" spans="1:19" ht="10.95" customHeight="1" x14ac:dyDescent="0.3">
      <c r="A1583" s="30">
        <v>45260</v>
      </c>
      <c r="B1583" s="98"/>
      <c r="C1583" s="99"/>
      <c r="D1583" s="36">
        <v>45231</v>
      </c>
      <c r="E1583" s="28"/>
      <c r="F1583" s="31">
        <v>42</v>
      </c>
      <c r="G1583" s="31" t="s">
        <v>30</v>
      </c>
      <c r="H1583" s="31" t="s">
        <v>3209</v>
      </c>
      <c r="I1583" s="31" t="s">
        <v>3210</v>
      </c>
      <c r="J1583" s="31">
        <v>23041387</v>
      </c>
      <c r="K1583" s="28"/>
      <c r="L1583" s="28"/>
      <c r="M1583" s="31" t="s">
        <v>703</v>
      </c>
      <c r="N1583" s="31" t="s">
        <v>66</v>
      </c>
      <c r="O1583" s="31" t="s">
        <v>1</v>
      </c>
      <c r="P1583" s="31" t="s">
        <v>28</v>
      </c>
      <c r="Q1583" s="3">
        <v>1404.08</v>
      </c>
      <c r="R1583" s="3">
        <v>213710.81</v>
      </c>
      <c r="S1583" s="3">
        <v>-123520193.59</v>
      </c>
    </row>
    <row r="1584" spans="1:19" ht="10.95" customHeight="1" x14ac:dyDescent="0.3">
      <c r="A1584" s="30">
        <v>45260</v>
      </c>
      <c r="B1584" s="98"/>
      <c r="C1584" s="99"/>
      <c r="D1584" s="36">
        <v>45231</v>
      </c>
      <c r="E1584" s="28"/>
      <c r="F1584" s="31">
        <v>42</v>
      </c>
      <c r="G1584" s="31" t="s">
        <v>32</v>
      </c>
      <c r="H1584" s="31" t="s">
        <v>3186</v>
      </c>
      <c r="I1584" s="31" t="s">
        <v>3208</v>
      </c>
      <c r="J1584" s="31">
        <v>23041579</v>
      </c>
      <c r="K1584" s="28"/>
      <c r="L1584" s="28"/>
      <c r="M1584" s="31" t="s">
        <v>74</v>
      </c>
      <c r="N1584" s="31" t="s">
        <v>64</v>
      </c>
      <c r="O1584" s="31" t="s">
        <v>1</v>
      </c>
      <c r="P1584" s="31" t="s">
        <v>31</v>
      </c>
      <c r="Q1584" s="3">
        <v>-8504.76</v>
      </c>
      <c r="R1584" s="3">
        <v>-1294484.02</v>
      </c>
      <c r="S1584" s="3">
        <v>-124814677.61</v>
      </c>
    </row>
    <row r="1585" spans="1:19" ht="10.95" customHeight="1" x14ac:dyDescent="0.3">
      <c r="A1585" s="30">
        <v>45260</v>
      </c>
      <c r="B1585" s="98"/>
      <c r="C1585" s="99"/>
      <c r="D1585" s="36">
        <v>45231</v>
      </c>
      <c r="E1585" s="28"/>
      <c r="F1585" s="31">
        <v>42</v>
      </c>
      <c r="G1585" s="31" t="s">
        <v>30</v>
      </c>
      <c r="H1585" s="31" t="s">
        <v>3186</v>
      </c>
      <c r="I1585" s="31" t="s">
        <v>3207</v>
      </c>
      <c r="J1585" s="31">
        <v>23041534</v>
      </c>
      <c r="K1585" s="28"/>
      <c r="L1585" s="28"/>
      <c r="M1585" s="31" t="s">
        <v>70</v>
      </c>
      <c r="N1585" s="31" t="s">
        <v>68</v>
      </c>
      <c r="O1585" s="31" t="s">
        <v>1</v>
      </c>
      <c r="P1585" s="31" t="s">
        <v>28</v>
      </c>
      <c r="Q1585" s="3">
        <v>4209.55</v>
      </c>
      <c r="R1585" s="3">
        <v>640722.98</v>
      </c>
      <c r="S1585" s="3">
        <v>-124173954.63</v>
      </c>
    </row>
    <row r="1586" spans="1:19" ht="10.95" customHeight="1" x14ac:dyDescent="0.3">
      <c r="A1586" s="30">
        <v>45260</v>
      </c>
      <c r="B1586" s="98"/>
      <c r="C1586" s="99"/>
      <c r="D1586" s="36">
        <v>45231</v>
      </c>
      <c r="E1586" s="28"/>
      <c r="F1586" s="31">
        <v>42</v>
      </c>
      <c r="G1586" s="31" t="s">
        <v>30</v>
      </c>
      <c r="H1586" s="31" t="s">
        <v>3186</v>
      </c>
      <c r="I1586" s="31" t="s">
        <v>3206</v>
      </c>
      <c r="J1586" s="31">
        <v>23041522</v>
      </c>
      <c r="K1586" s="28"/>
      <c r="L1586" s="28"/>
      <c r="M1586" s="31" t="s">
        <v>67</v>
      </c>
      <c r="N1586" s="31" t="s">
        <v>68</v>
      </c>
      <c r="O1586" s="31" t="s">
        <v>1</v>
      </c>
      <c r="P1586" s="31" t="s">
        <v>28</v>
      </c>
      <c r="Q1586" s="3">
        <v>1117.3900000000001</v>
      </c>
      <c r="R1586" s="3">
        <v>170074.58</v>
      </c>
      <c r="S1586" s="3">
        <v>-124003880.05</v>
      </c>
    </row>
    <row r="1587" spans="1:19" ht="10.95" customHeight="1" x14ac:dyDescent="0.3">
      <c r="A1587" s="30">
        <v>45260</v>
      </c>
      <c r="B1587" s="98"/>
      <c r="C1587" s="99"/>
      <c r="D1587" s="36">
        <v>45231</v>
      </c>
      <c r="E1587" s="28"/>
      <c r="F1587" s="31">
        <v>42</v>
      </c>
      <c r="G1587" s="31" t="s">
        <v>30</v>
      </c>
      <c r="H1587" s="31" t="s">
        <v>3186</v>
      </c>
      <c r="I1587" s="31" t="s">
        <v>3224</v>
      </c>
      <c r="J1587" s="31">
        <v>23041429</v>
      </c>
      <c r="K1587" s="28"/>
      <c r="L1587" s="28"/>
      <c r="M1587" s="31" t="s">
        <v>70</v>
      </c>
      <c r="N1587" s="31" t="s">
        <v>66</v>
      </c>
      <c r="O1587" s="31" t="s">
        <v>1</v>
      </c>
      <c r="P1587" s="31" t="s">
        <v>28</v>
      </c>
      <c r="Q1587" s="3">
        <v>10405.700000000001</v>
      </c>
      <c r="R1587" s="3">
        <v>1583820.4</v>
      </c>
      <c r="S1587" s="3">
        <v>-122420059.65000001</v>
      </c>
    </row>
    <row r="1588" spans="1:19" ht="10.95" customHeight="1" x14ac:dyDescent="0.3">
      <c r="A1588" s="30">
        <v>45260</v>
      </c>
      <c r="B1588" s="98"/>
      <c r="C1588" s="99"/>
      <c r="D1588" s="36">
        <v>45231</v>
      </c>
      <c r="E1588" s="28"/>
      <c r="F1588" s="31">
        <v>42</v>
      </c>
      <c r="G1588" s="31" t="s">
        <v>30</v>
      </c>
      <c r="H1588" s="31" t="s">
        <v>3201</v>
      </c>
      <c r="I1588" s="31" t="s">
        <v>3202</v>
      </c>
      <c r="J1588" s="31">
        <v>23041415</v>
      </c>
      <c r="K1588" s="28"/>
      <c r="L1588" s="28"/>
      <c r="M1588" s="31" t="s">
        <v>3203</v>
      </c>
      <c r="N1588" s="31" t="s">
        <v>66</v>
      </c>
      <c r="O1588" s="31" t="s">
        <v>1</v>
      </c>
      <c r="P1588" s="31" t="s">
        <v>28</v>
      </c>
      <c r="Q1588" s="3">
        <v>4778.9399999999996</v>
      </c>
      <c r="R1588" s="3">
        <v>727388.13</v>
      </c>
      <c r="S1588" s="3">
        <v>-121692671.52</v>
      </c>
    </row>
    <row r="1589" spans="1:19" ht="10.95" customHeight="1" x14ac:dyDescent="0.3">
      <c r="A1589" s="98"/>
      <c r="B1589" s="99"/>
      <c r="C1589" s="98"/>
      <c r="D1589" s="99"/>
      <c r="E1589" s="125" t="s">
        <v>27</v>
      </c>
      <c r="F1589" s="126"/>
      <c r="G1589" s="126"/>
      <c r="H1589" s="126"/>
      <c r="I1589" s="126"/>
      <c r="J1589" s="126"/>
      <c r="K1589" s="126"/>
      <c r="L1589" s="126"/>
      <c r="M1589" s="127"/>
      <c r="N1589" s="28"/>
      <c r="O1589" s="28"/>
      <c r="P1589" s="28"/>
      <c r="Q1589" s="3">
        <v>6718595.9400000004</v>
      </c>
      <c r="R1589" s="3">
        <v>-143555608</v>
      </c>
      <c r="S1589" s="28"/>
    </row>
    <row r="1591" spans="1:19" ht="10.95" customHeight="1" x14ac:dyDescent="0.3">
      <c r="A1591" s="32" t="s">
        <v>26</v>
      </c>
      <c r="B1591" s="3">
        <v>-121692671.52</v>
      </c>
    </row>
  </sheetData>
  <autoFilter ref="A9:S1452" xr:uid="{3EA77B91-665A-4D48-94D6-518C9384C09A}"/>
  <mergeCells count="1813">
    <mergeCell ref="B1577:C1577"/>
    <mergeCell ref="B1578:C1578"/>
    <mergeCell ref="B1579:C1579"/>
    <mergeCell ref="B1580:C1580"/>
    <mergeCell ref="B1581:C1581"/>
    <mergeCell ref="B1582:C1582"/>
    <mergeCell ref="B1583:C1583"/>
    <mergeCell ref="B1584:C1584"/>
    <mergeCell ref="B1585:C1585"/>
    <mergeCell ref="B1586:C1586"/>
    <mergeCell ref="B1587:C1587"/>
    <mergeCell ref="B1588:C1588"/>
    <mergeCell ref="A1589:B1589"/>
    <mergeCell ref="C1589:D1589"/>
    <mergeCell ref="E1589:M1589"/>
    <mergeCell ref="A1566:A1567"/>
    <mergeCell ref="B1566:C1567"/>
    <mergeCell ref="D1566:D1567"/>
    <mergeCell ref="E1566:E1567"/>
    <mergeCell ref="F1566:F1567"/>
    <mergeCell ref="G1566:G1567"/>
    <mergeCell ref="H1566:H1567"/>
    <mergeCell ref="I1566:I1567"/>
    <mergeCell ref="J1566:J1567"/>
    <mergeCell ref="L1566:L1567"/>
    <mergeCell ref="M1566:M1567"/>
    <mergeCell ref="B1576:C1576"/>
    <mergeCell ref="B1568:C1568"/>
    <mergeCell ref="B1569:C1569"/>
    <mergeCell ref="B1570:C1570"/>
    <mergeCell ref="B1571:C1571"/>
    <mergeCell ref="B1572:C1572"/>
    <mergeCell ref="Q1566:Q1567"/>
    <mergeCell ref="R1566:R1567"/>
    <mergeCell ref="S1566:S1567"/>
    <mergeCell ref="N1562:N1563"/>
    <mergeCell ref="O1562:O1563"/>
    <mergeCell ref="P1562:P1563"/>
    <mergeCell ref="Q1562:Q1563"/>
    <mergeCell ref="R1562:R1563"/>
    <mergeCell ref="S1562:S1563"/>
    <mergeCell ref="A1564:A1565"/>
    <mergeCell ref="B1564:C1565"/>
    <mergeCell ref="D1564:D1565"/>
    <mergeCell ref="E1564:E1565"/>
    <mergeCell ref="F1564:F1565"/>
    <mergeCell ref="G1564:G1565"/>
    <mergeCell ref="H1564:H1565"/>
    <mergeCell ref="I1564:I1565"/>
    <mergeCell ref="J1564:J1565"/>
    <mergeCell ref="L1564:L1565"/>
    <mergeCell ref="M1564:M1565"/>
    <mergeCell ref="N1564:N1565"/>
    <mergeCell ref="O1564:O1565"/>
    <mergeCell ref="P1564:P1565"/>
    <mergeCell ref="Q1564:Q1565"/>
    <mergeCell ref="R1564:R1565"/>
    <mergeCell ref="S1564:S1565"/>
    <mergeCell ref="H1562:H1563"/>
    <mergeCell ref="I1562:I1563"/>
    <mergeCell ref="J1562:J1563"/>
    <mergeCell ref="B1573:C1573"/>
    <mergeCell ref="B1574:C1574"/>
    <mergeCell ref="B1575:C1575"/>
    <mergeCell ref="A1562:A1563"/>
    <mergeCell ref="B1562:C1563"/>
    <mergeCell ref="D1562:D1563"/>
    <mergeCell ref="E1562:E1563"/>
    <mergeCell ref="F1562:F1563"/>
    <mergeCell ref="G1562:G1563"/>
    <mergeCell ref="N1566:N1567"/>
    <mergeCell ref="O1566:O1567"/>
    <mergeCell ref="P1566:P1567"/>
    <mergeCell ref="L1562:L1563"/>
    <mergeCell ref="M1562:M1563"/>
    <mergeCell ref="B1542:C1542"/>
    <mergeCell ref="B1543:C1543"/>
    <mergeCell ref="B1544:C1544"/>
    <mergeCell ref="B1545:C1545"/>
    <mergeCell ref="B1546:C1546"/>
    <mergeCell ref="B1547:C1547"/>
    <mergeCell ref="B1548:C1548"/>
    <mergeCell ref="B1549:C1549"/>
    <mergeCell ref="B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B1560:C1560"/>
    <mergeCell ref="B1561:C1561"/>
    <mergeCell ref="B1525:C1525"/>
    <mergeCell ref="B1526:C1526"/>
    <mergeCell ref="B1527:C1527"/>
    <mergeCell ref="B1528:C1528"/>
    <mergeCell ref="B1529:C1529"/>
    <mergeCell ref="B1530:C1530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B1539:C1539"/>
    <mergeCell ref="B1540:C1540"/>
    <mergeCell ref="B1541:C1541"/>
    <mergeCell ref="B1508:C1508"/>
    <mergeCell ref="B1509:C1509"/>
    <mergeCell ref="B1510:C1510"/>
    <mergeCell ref="B1511:C1511"/>
    <mergeCell ref="B1512:C1512"/>
    <mergeCell ref="B1513:C1513"/>
    <mergeCell ref="B1514:C1514"/>
    <mergeCell ref="B1515:C1515"/>
    <mergeCell ref="B1516:C1516"/>
    <mergeCell ref="B1517:C1517"/>
    <mergeCell ref="B1518:C1518"/>
    <mergeCell ref="B1519:C1519"/>
    <mergeCell ref="B1520:C1520"/>
    <mergeCell ref="B1521:C1521"/>
    <mergeCell ref="B1522:C1522"/>
    <mergeCell ref="B1523:C1523"/>
    <mergeCell ref="B1524:C1524"/>
    <mergeCell ref="B1491:C1491"/>
    <mergeCell ref="B1492:C1492"/>
    <mergeCell ref="B1493:C1493"/>
    <mergeCell ref="B1494:C1494"/>
    <mergeCell ref="B1495:C1495"/>
    <mergeCell ref="B1496:C1496"/>
    <mergeCell ref="B1497:C1497"/>
    <mergeCell ref="B1498:C1498"/>
    <mergeCell ref="B1499:C149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474:C1474"/>
    <mergeCell ref="B1475:C1475"/>
    <mergeCell ref="B1476:C1476"/>
    <mergeCell ref="B1477:C1477"/>
    <mergeCell ref="B1478:C1478"/>
    <mergeCell ref="B1479:C1479"/>
    <mergeCell ref="B1480:C1480"/>
    <mergeCell ref="B1481:C1481"/>
    <mergeCell ref="B1482:C1482"/>
    <mergeCell ref="B1483:C1483"/>
    <mergeCell ref="B1484:C1484"/>
    <mergeCell ref="B1485:C1485"/>
    <mergeCell ref="B1486:C1486"/>
    <mergeCell ref="B1487:C1487"/>
    <mergeCell ref="B1488:C1488"/>
    <mergeCell ref="B1489:C1489"/>
    <mergeCell ref="B1490:C1490"/>
    <mergeCell ref="B1457:C1457"/>
    <mergeCell ref="B1458:C1458"/>
    <mergeCell ref="B1459:C1459"/>
    <mergeCell ref="B1460:C1460"/>
    <mergeCell ref="B1461:C1461"/>
    <mergeCell ref="B1462:C1462"/>
    <mergeCell ref="B1463:C1463"/>
    <mergeCell ref="B1464:C1464"/>
    <mergeCell ref="B1465:C1465"/>
    <mergeCell ref="B1466:C1466"/>
    <mergeCell ref="B1467:C1467"/>
    <mergeCell ref="B1468:C1468"/>
    <mergeCell ref="B1469:C1469"/>
    <mergeCell ref="B1470:C1470"/>
    <mergeCell ref="B1471:C1471"/>
    <mergeCell ref="B1472:C1472"/>
    <mergeCell ref="B1473:C1473"/>
    <mergeCell ref="N1448:N1449"/>
    <mergeCell ref="O1448:O1449"/>
    <mergeCell ref="P1448:P1449"/>
    <mergeCell ref="Q1448:Q1449"/>
    <mergeCell ref="R1448:R1449"/>
    <mergeCell ref="S1448:S1449"/>
    <mergeCell ref="B1453:C1453"/>
    <mergeCell ref="B1454:C1454"/>
    <mergeCell ref="A1455:A1456"/>
    <mergeCell ref="B1455:C1456"/>
    <mergeCell ref="D1455:D1456"/>
    <mergeCell ref="E1455:E1456"/>
    <mergeCell ref="F1455:F1456"/>
    <mergeCell ref="G1455:G1456"/>
    <mergeCell ref="H1455:H1456"/>
    <mergeCell ref="I1455:I1456"/>
    <mergeCell ref="J1455:J1456"/>
    <mergeCell ref="L1455:L1456"/>
    <mergeCell ref="M1455:M1456"/>
    <mergeCell ref="N1455:N1456"/>
    <mergeCell ref="O1455:O1456"/>
    <mergeCell ref="P1455:P1456"/>
    <mergeCell ref="Q1455:Q1456"/>
    <mergeCell ref="R1455:R1456"/>
    <mergeCell ref="S1455:S1456"/>
    <mergeCell ref="B1447:C1447"/>
    <mergeCell ref="B1450:C1450"/>
    <mergeCell ref="B1451:C1451"/>
    <mergeCell ref="B1452:C1452"/>
    <mergeCell ref="D1442:D1444"/>
    <mergeCell ref="E1442:E1444"/>
    <mergeCell ref="F1442:F1444"/>
    <mergeCell ref="G1442:G1444"/>
    <mergeCell ref="H1442:H1444"/>
    <mergeCell ref="I1442:I1444"/>
    <mergeCell ref="J1442:J1444"/>
    <mergeCell ref="L1442:L1444"/>
    <mergeCell ref="M1442:M1444"/>
    <mergeCell ref="A1442:A1444"/>
    <mergeCell ref="A1448:A1449"/>
    <mergeCell ref="B1448:C1449"/>
    <mergeCell ref="D1448:D1449"/>
    <mergeCell ref="E1448:E1449"/>
    <mergeCell ref="F1448:F1449"/>
    <mergeCell ref="G1448:G1449"/>
    <mergeCell ref="H1448:H1449"/>
    <mergeCell ref="I1448:I1449"/>
    <mergeCell ref="J1448:J1449"/>
    <mergeCell ref="L1448:L1449"/>
    <mergeCell ref="M1448:M1449"/>
    <mergeCell ref="N1442:N1444"/>
    <mergeCell ref="O1442:O1444"/>
    <mergeCell ref="P1442:P1444"/>
    <mergeCell ref="Q1442:Q1444"/>
    <mergeCell ref="R1442:R1444"/>
    <mergeCell ref="S1442:S1444"/>
    <mergeCell ref="B1445:C1445"/>
    <mergeCell ref="B1446:C1446"/>
    <mergeCell ref="B1427:C1427"/>
    <mergeCell ref="B1428:C1428"/>
    <mergeCell ref="B1429:C1429"/>
    <mergeCell ref="B1430:C1430"/>
    <mergeCell ref="B1431:C1431"/>
    <mergeCell ref="B1432:C1432"/>
    <mergeCell ref="B1433:C143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4"/>
    <mergeCell ref="B1410:C1410"/>
    <mergeCell ref="B1411:C1411"/>
    <mergeCell ref="B1412:C1412"/>
    <mergeCell ref="B1413:C1413"/>
    <mergeCell ref="B1414:C1414"/>
    <mergeCell ref="B1415:C1415"/>
    <mergeCell ref="B1416:C1416"/>
    <mergeCell ref="B1417:C1417"/>
    <mergeCell ref="B1418:C1418"/>
    <mergeCell ref="B1419:C1419"/>
    <mergeCell ref="B1420:C1420"/>
    <mergeCell ref="B1421:C1421"/>
    <mergeCell ref="B1422:C1422"/>
    <mergeCell ref="B1423:C1423"/>
    <mergeCell ref="B1424:C1424"/>
    <mergeCell ref="B1425:C1425"/>
    <mergeCell ref="B1426:C1426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1405:C1405"/>
    <mergeCell ref="B1406:C1406"/>
    <mergeCell ref="B1407:C1407"/>
    <mergeCell ref="B1408:C1408"/>
    <mergeCell ref="B1409:C1409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62:C62"/>
    <mergeCell ref="I90:I92"/>
    <mergeCell ref="J90:J92"/>
    <mergeCell ref="B87:C87"/>
    <mergeCell ref="B88:C88"/>
    <mergeCell ref="B89:C89"/>
    <mergeCell ref="A90:A92"/>
    <mergeCell ref="B90:C92"/>
    <mergeCell ref="D90:D92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Q93:Q95"/>
    <mergeCell ref="R93:R95"/>
    <mergeCell ref="S93:S95"/>
    <mergeCell ref="B96:C96"/>
    <mergeCell ref="B97:C97"/>
    <mergeCell ref="B98:C98"/>
    <mergeCell ref="J93:J95"/>
    <mergeCell ref="L93:L95"/>
    <mergeCell ref="M93:M95"/>
    <mergeCell ref="N93:N95"/>
    <mergeCell ref="O93:O95"/>
    <mergeCell ref="P93:P95"/>
    <mergeCell ref="R90:R92"/>
    <mergeCell ref="S90:S92"/>
    <mergeCell ref="A93:A95"/>
    <mergeCell ref="B93:C95"/>
    <mergeCell ref="D93:D95"/>
    <mergeCell ref="E93:E95"/>
    <mergeCell ref="F93:F95"/>
    <mergeCell ref="G93:G95"/>
    <mergeCell ref="H93:H95"/>
    <mergeCell ref="I93:I95"/>
    <mergeCell ref="L90:L92"/>
    <mergeCell ref="M90:M92"/>
    <mergeCell ref="N90:N92"/>
    <mergeCell ref="O90:O92"/>
    <mergeCell ref="P90:P92"/>
    <mergeCell ref="Q90:Q92"/>
    <mergeCell ref="E90:E92"/>
    <mergeCell ref="F90:F92"/>
    <mergeCell ref="G90:G92"/>
    <mergeCell ref="H90:H92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104:C104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201:C201"/>
    <mergeCell ref="B202:C202"/>
    <mergeCell ref="B203:C203"/>
    <mergeCell ref="B204:C204"/>
    <mergeCell ref="B205:C205"/>
    <mergeCell ref="B206:C206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07:C207"/>
    <mergeCell ref="B208:C208"/>
    <mergeCell ref="B209:C209"/>
    <mergeCell ref="B210:C210"/>
    <mergeCell ref="B211:C211"/>
    <mergeCell ref="B212:C212"/>
    <mergeCell ref="B237:C237"/>
    <mergeCell ref="B238:C238"/>
    <mergeCell ref="B239:C239"/>
    <mergeCell ref="B240:C240"/>
    <mergeCell ref="B241:C241"/>
    <mergeCell ref="B242:C242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43:C243"/>
    <mergeCell ref="B244:C244"/>
    <mergeCell ref="B245:C245"/>
    <mergeCell ref="B246:C246"/>
    <mergeCell ref="B247:C247"/>
    <mergeCell ref="B248:C248"/>
    <mergeCell ref="B273:C273"/>
    <mergeCell ref="B274:C274"/>
    <mergeCell ref="B275:C275"/>
    <mergeCell ref="B276:C276"/>
    <mergeCell ref="B277:C277"/>
    <mergeCell ref="B278:C278"/>
    <mergeCell ref="B267:C267"/>
    <mergeCell ref="B268:C268"/>
    <mergeCell ref="B269:C269"/>
    <mergeCell ref="B270:C270"/>
    <mergeCell ref="B271:C271"/>
    <mergeCell ref="B272:C272"/>
    <mergeCell ref="B261:C261"/>
    <mergeCell ref="B262:C262"/>
    <mergeCell ref="B263:C263"/>
    <mergeCell ref="B264:C264"/>
    <mergeCell ref="B265:C265"/>
    <mergeCell ref="B266:C266"/>
    <mergeCell ref="B291:C291"/>
    <mergeCell ref="B292:C292"/>
    <mergeCell ref="B293:C293"/>
    <mergeCell ref="B294:C294"/>
    <mergeCell ref="B295:C295"/>
    <mergeCell ref="B296:C296"/>
    <mergeCell ref="B285:C285"/>
    <mergeCell ref="B286:C286"/>
    <mergeCell ref="B287:C287"/>
    <mergeCell ref="B288:C288"/>
    <mergeCell ref="B289:C289"/>
    <mergeCell ref="B290:C290"/>
    <mergeCell ref="B279:C279"/>
    <mergeCell ref="B280:C280"/>
    <mergeCell ref="B281:C281"/>
    <mergeCell ref="B282:C282"/>
    <mergeCell ref="B283:C283"/>
    <mergeCell ref="B284:C284"/>
    <mergeCell ref="B309:C309"/>
    <mergeCell ref="B310:C310"/>
    <mergeCell ref="B311:C311"/>
    <mergeCell ref="B312:C312"/>
    <mergeCell ref="B313:C313"/>
    <mergeCell ref="B314:C314"/>
    <mergeCell ref="B303:C303"/>
    <mergeCell ref="B304:C304"/>
    <mergeCell ref="B305:C305"/>
    <mergeCell ref="B306:C306"/>
    <mergeCell ref="B307:C307"/>
    <mergeCell ref="B308:C308"/>
    <mergeCell ref="B297:C297"/>
    <mergeCell ref="B298:C298"/>
    <mergeCell ref="B299:C299"/>
    <mergeCell ref="B300:C300"/>
    <mergeCell ref="B301:C301"/>
    <mergeCell ref="B302:C302"/>
    <mergeCell ref="B327:C327"/>
    <mergeCell ref="B328:C328"/>
    <mergeCell ref="B329:C329"/>
    <mergeCell ref="B330:C330"/>
    <mergeCell ref="B331:C331"/>
    <mergeCell ref="B332:C332"/>
    <mergeCell ref="B321:C321"/>
    <mergeCell ref="B322:C322"/>
    <mergeCell ref="B323:C323"/>
    <mergeCell ref="B324:C324"/>
    <mergeCell ref="B325:C325"/>
    <mergeCell ref="B326:C326"/>
    <mergeCell ref="B315:C315"/>
    <mergeCell ref="B316:C316"/>
    <mergeCell ref="B317:C317"/>
    <mergeCell ref="B318:C318"/>
    <mergeCell ref="B319:C319"/>
    <mergeCell ref="B320:C320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81:C381"/>
    <mergeCell ref="B382:C382"/>
    <mergeCell ref="B383:C383"/>
    <mergeCell ref="B384:C384"/>
    <mergeCell ref="B385:C385"/>
    <mergeCell ref="A386:A387"/>
    <mergeCell ref="B386:C387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97:C397"/>
    <mergeCell ref="B398:C398"/>
    <mergeCell ref="B399:C399"/>
    <mergeCell ref="B400:C400"/>
    <mergeCell ref="B401:C401"/>
    <mergeCell ref="B402:C402"/>
    <mergeCell ref="B391:C391"/>
    <mergeCell ref="B392:C392"/>
    <mergeCell ref="B393:C393"/>
    <mergeCell ref="B394:C394"/>
    <mergeCell ref="B395:C395"/>
    <mergeCell ref="B396:C396"/>
    <mergeCell ref="Q386:Q387"/>
    <mergeCell ref="R386:R387"/>
    <mergeCell ref="S386:S387"/>
    <mergeCell ref="B388:C388"/>
    <mergeCell ref="B389:C389"/>
    <mergeCell ref="B390:C390"/>
    <mergeCell ref="J386:J387"/>
    <mergeCell ref="L386:L387"/>
    <mergeCell ref="M386:M387"/>
    <mergeCell ref="N386:N387"/>
    <mergeCell ref="O386:O387"/>
    <mergeCell ref="P386:P387"/>
    <mergeCell ref="D386:D387"/>
    <mergeCell ref="E386:E387"/>
    <mergeCell ref="F386:F387"/>
    <mergeCell ref="G386:G387"/>
    <mergeCell ref="H386:H387"/>
    <mergeCell ref="I386:I387"/>
    <mergeCell ref="B415:C415"/>
    <mergeCell ref="B416:C416"/>
    <mergeCell ref="B417:C417"/>
    <mergeCell ref="B418:C418"/>
    <mergeCell ref="B419:C419"/>
    <mergeCell ref="B420:C420"/>
    <mergeCell ref="B409:C409"/>
    <mergeCell ref="B410:C410"/>
    <mergeCell ref="B411:C411"/>
    <mergeCell ref="B412:C412"/>
    <mergeCell ref="B413:C413"/>
    <mergeCell ref="B414:C414"/>
    <mergeCell ref="B403:C403"/>
    <mergeCell ref="B404:C404"/>
    <mergeCell ref="B405:C405"/>
    <mergeCell ref="B406:C406"/>
    <mergeCell ref="B407:C407"/>
    <mergeCell ref="B408:C408"/>
    <mergeCell ref="B433:C433"/>
    <mergeCell ref="B434:C434"/>
    <mergeCell ref="B435:C435"/>
    <mergeCell ref="B436:C436"/>
    <mergeCell ref="B437:C437"/>
    <mergeCell ref="B438:C438"/>
    <mergeCell ref="B427:C427"/>
    <mergeCell ref="B428:C428"/>
    <mergeCell ref="B429:C429"/>
    <mergeCell ref="B430:C430"/>
    <mergeCell ref="B431:C431"/>
    <mergeCell ref="B432:C432"/>
    <mergeCell ref="B421:C421"/>
    <mergeCell ref="B422:C422"/>
    <mergeCell ref="B423:C423"/>
    <mergeCell ref="B424:C424"/>
    <mergeCell ref="B425:C425"/>
    <mergeCell ref="B426:C426"/>
    <mergeCell ref="B451:C451"/>
    <mergeCell ref="B452:C452"/>
    <mergeCell ref="B453:C453"/>
    <mergeCell ref="B454:C454"/>
    <mergeCell ref="B455:C455"/>
    <mergeCell ref="B456:C456"/>
    <mergeCell ref="B445:C445"/>
    <mergeCell ref="B446:C446"/>
    <mergeCell ref="B447:C447"/>
    <mergeCell ref="B448:C448"/>
    <mergeCell ref="B449:C449"/>
    <mergeCell ref="B450:C450"/>
    <mergeCell ref="B439:C439"/>
    <mergeCell ref="B440:C440"/>
    <mergeCell ref="B441:C441"/>
    <mergeCell ref="B442:C442"/>
    <mergeCell ref="B443:C443"/>
    <mergeCell ref="B444:C444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B457:C457"/>
    <mergeCell ref="B458:C458"/>
    <mergeCell ref="B459:C459"/>
    <mergeCell ref="B460:C460"/>
    <mergeCell ref="B461:C461"/>
    <mergeCell ref="B462:C462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523:C523"/>
    <mergeCell ref="B524:C524"/>
    <mergeCell ref="B525:C525"/>
    <mergeCell ref="B526:C526"/>
    <mergeCell ref="B527:C527"/>
    <mergeCell ref="B528:C528"/>
    <mergeCell ref="B517:C517"/>
    <mergeCell ref="B518:C518"/>
    <mergeCell ref="B519:C519"/>
    <mergeCell ref="B520:C520"/>
    <mergeCell ref="B521:C521"/>
    <mergeCell ref="B522:C522"/>
    <mergeCell ref="B511:C511"/>
    <mergeCell ref="B512:C512"/>
    <mergeCell ref="B513:C513"/>
    <mergeCell ref="B514:C514"/>
    <mergeCell ref="B515:C515"/>
    <mergeCell ref="B516:C516"/>
    <mergeCell ref="S536:S538"/>
    <mergeCell ref="G536:G538"/>
    <mergeCell ref="H536:H538"/>
    <mergeCell ref="I536:I538"/>
    <mergeCell ref="J536:J538"/>
    <mergeCell ref="L536:L538"/>
    <mergeCell ref="M536:M538"/>
    <mergeCell ref="B535:C535"/>
    <mergeCell ref="A536:A538"/>
    <mergeCell ref="B536:C538"/>
    <mergeCell ref="D536:D538"/>
    <mergeCell ref="E536:E538"/>
    <mergeCell ref="F536:F538"/>
    <mergeCell ref="B529:C529"/>
    <mergeCell ref="B530:C530"/>
    <mergeCell ref="B531:C531"/>
    <mergeCell ref="B532:C532"/>
    <mergeCell ref="B533:C533"/>
    <mergeCell ref="B534:C534"/>
    <mergeCell ref="B545:C545"/>
    <mergeCell ref="B546:C546"/>
    <mergeCell ref="B547:C547"/>
    <mergeCell ref="B548:C548"/>
    <mergeCell ref="B549:C549"/>
    <mergeCell ref="B550:C550"/>
    <mergeCell ref="B539:C539"/>
    <mergeCell ref="B540:C540"/>
    <mergeCell ref="B541:C541"/>
    <mergeCell ref="B542:C542"/>
    <mergeCell ref="B543:C543"/>
    <mergeCell ref="B544:C544"/>
    <mergeCell ref="N536:N538"/>
    <mergeCell ref="O536:O538"/>
    <mergeCell ref="P536:P538"/>
    <mergeCell ref="Q536:Q538"/>
    <mergeCell ref="R536:R538"/>
    <mergeCell ref="B563:C563"/>
    <mergeCell ref="B564:C564"/>
    <mergeCell ref="B565:C565"/>
    <mergeCell ref="B566:C566"/>
    <mergeCell ref="B567:C567"/>
    <mergeCell ref="B568:C568"/>
    <mergeCell ref="B557:C557"/>
    <mergeCell ref="B558:C558"/>
    <mergeCell ref="B559:C559"/>
    <mergeCell ref="B560:C560"/>
    <mergeCell ref="B561:C561"/>
    <mergeCell ref="B562:C562"/>
    <mergeCell ref="B551:C551"/>
    <mergeCell ref="B552:C552"/>
    <mergeCell ref="B553:C553"/>
    <mergeCell ref="B554:C554"/>
    <mergeCell ref="B555:C555"/>
    <mergeCell ref="B556:C556"/>
    <mergeCell ref="B581:C581"/>
    <mergeCell ref="B582:C582"/>
    <mergeCell ref="B583:C583"/>
    <mergeCell ref="B584:C584"/>
    <mergeCell ref="B585:C585"/>
    <mergeCell ref="B586:C586"/>
    <mergeCell ref="B575:C575"/>
    <mergeCell ref="B576:C576"/>
    <mergeCell ref="B577:C577"/>
    <mergeCell ref="B578:C578"/>
    <mergeCell ref="B579:C579"/>
    <mergeCell ref="B580:C580"/>
    <mergeCell ref="B569:C569"/>
    <mergeCell ref="B570:C570"/>
    <mergeCell ref="B571:C571"/>
    <mergeCell ref="B572:C572"/>
    <mergeCell ref="B573:C573"/>
    <mergeCell ref="B574:C574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B587:C587"/>
    <mergeCell ref="B588:C588"/>
    <mergeCell ref="B589:C589"/>
    <mergeCell ref="B590:C590"/>
    <mergeCell ref="B591:C591"/>
    <mergeCell ref="B592:C592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53:C653"/>
    <mergeCell ref="B654:C654"/>
    <mergeCell ref="B655:C655"/>
    <mergeCell ref="B656:C656"/>
    <mergeCell ref="B657:C657"/>
    <mergeCell ref="B658:C658"/>
    <mergeCell ref="B647:C647"/>
    <mergeCell ref="B648:C648"/>
    <mergeCell ref="B649:C649"/>
    <mergeCell ref="B650:C650"/>
    <mergeCell ref="B651:C651"/>
    <mergeCell ref="B652:C652"/>
    <mergeCell ref="B641:C641"/>
    <mergeCell ref="B642:C642"/>
    <mergeCell ref="B643:C643"/>
    <mergeCell ref="B644:C644"/>
    <mergeCell ref="B645:C645"/>
    <mergeCell ref="B646:C646"/>
    <mergeCell ref="B671:C671"/>
    <mergeCell ref="B672:C672"/>
    <mergeCell ref="B673:C673"/>
    <mergeCell ref="B674:C674"/>
    <mergeCell ref="B675:C675"/>
    <mergeCell ref="B676:C676"/>
    <mergeCell ref="B665:C665"/>
    <mergeCell ref="B666:C666"/>
    <mergeCell ref="B667:C667"/>
    <mergeCell ref="B668:C668"/>
    <mergeCell ref="B669:C669"/>
    <mergeCell ref="B670:C670"/>
    <mergeCell ref="B659:C659"/>
    <mergeCell ref="B660:C660"/>
    <mergeCell ref="B661:C661"/>
    <mergeCell ref="B662:C662"/>
    <mergeCell ref="B663:C663"/>
    <mergeCell ref="B664:C664"/>
    <mergeCell ref="B689:C689"/>
    <mergeCell ref="B690:C690"/>
    <mergeCell ref="B691:C691"/>
    <mergeCell ref="B692:C692"/>
    <mergeCell ref="B693:C693"/>
    <mergeCell ref="B694:C694"/>
    <mergeCell ref="B683:C683"/>
    <mergeCell ref="B684:C684"/>
    <mergeCell ref="B685:C685"/>
    <mergeCell ref="B686:C686"/>
    <mergeCell ref="B687:C687"/>
    <mergeCell ref="B688:C688"/>
    <mergeCell ref="B677:C677"/>
    <mergeCell ref="B678:C678"/>
    <mergeCell ref="B679:C679"/>
    <mergeCell ref="B680:C680"/>
    <mergeCell ref="B681:C681"/>
    <mergeCell ref="B682:C682"/>
    <mergeCell ref="B707:C707"/>
    <mergeCell ref="B708:C708"/>
    <mergeCell ref="B709:C709"/>
    <mergeCell ref="B710:C710"/>
    <mergeCell ref="B711:C711"/>
    <mergeCell ref="B712:C712"/>
    <mergeCell ref="B701:C701"/>
    <mergeCell ref="B702:C702"/>
    <mergeCell ref="B703:C703"/>
    <mergeCell ref="B704:C704"/>
    <mergeCell ref="B705:C705"/>
    <mergeCell ref="B706:C706"/>
    <mergeCell ref="B695:C695"/>
    <mergeCell ref="B696:C696"/>
    <mergeCell ref="B697:C697"/>
    <mergeCell ref="B698:C698"/>
    <mergeCell ref="B699:C699"/>
    <mergeCell ref="B700:C700"/>
    <mergeCell ref="B725:C725"/>
    <mergeCell ref="B726:C726"/>
    <mergeCell ref="B727:C727"/>
    <mergeCell ref="B728:C728"/>
    <mergeCell ref="B729:C729"/>
    <mergeCell ref="B730:C730"/>
    <mergeCell ref="B719:C719"/>
    <mergeCell ref="B720:C720"/>
    <mergeCell ref="B721:C721"/>
    <mergeCell ref="B722:C722"/>
    <mergeCell ref="B723:C723"/>
    <mergeCell ref="B724:C724"/>
    <mergeCell ref="B713:C713"/>
    <mergeCell ref="B714:C714"/>
    <mergeCell ref="B715:C715"/>
    <mergeCell ref="B716:C716"/>
    <mergeCell ref="B717:C717"/>
    <mergeCell ref="B718:C718"/>
    <mergeCell ref="B743:C743"/>
    <mergeCell ref="B744:C744"/>
    <mergeCell ref="B745:C745"/>
    <mergeCell ref="B746:C746"/>
    <mergeCell ref="B747:C747"/>
    <mergeCell ref="B748:C748"/>
    <mergeCell ref="B737:C737"/>
    <mergeCell ref="B738:C738"/>
    <mergeCell ref="B739:C739"/>
    <mergeCell ref="B740:C740"/>
    <mergeCell ref="B741:C741"/>
    <mergeCell ref="B742:C742"/>
    <mergeCell ref="B731:C731"/>
    <mergeCell ref="B732:C732"/>
    <mergeCell ref="B733:C733"/>
    <mergeCell ref="B734:C734"/>
    <mergeCell ref="B735:C735"/>
    <mergeCell ref="B736:C736"/>
    <mergeCell ref="B761:C761"/>
    <mergeCell ref="B762:C762"/>
    <mergeCell ref="B763:C763"/>
    <mergeCell ref="B764:C764"/>
    <mergeCell ref="B765:C765"/>
    <mergeCell ref="B766:C766"/>
    <mergeCell ref="B755:C755"/>
    <mergeCell ref="B756:C756"/>
    <mergeCell ref="B757:C757"/>
    <mergeCell ref="B758:C758"/>
    <mergeCell ref="B759:C759"/>
    <mergeCell ref="B760:C760"/>
    <mergeCell ref="B749:C749"/>
    <mergeCell ref="B750:C750"/>
    <mergeCell ref="B751:C751"/>
    <mergeCell ref="B752:C752"/>
    <mergeCell ref="B753:C753"/>
    <mergeCell ref="B754:C754"/>
    <mergeCell ref="B779:C779"/>
    <mergeCell ref="B780:C780"/>
    <mergeCell ref="B781:C781"/>
    <mergeCell ref="B782:C782"/>
    <mergeCell ref="B783:C783"/>
    <mergeCell ref="B784:C784"/>
    <mergeCell ref="B773:C773"/>
    <mergeCell ref="B774:C774"/>
    <mergeCell ref="B775:C775"/>
    <mergeCell ref="B776:C776"/>
    <mergeCell ref="B777:C777"/>
    <mergeCell ref="B778:C778"/>
    <mergeCell ref="B767:C767"/>
    <mergeCell ref="B768:C768"/>
    <mergeCell ref="B769:C769"/>
    <mergeCell ref="B770:C770"/>
    <mergeCell ref="B771:C771"/>
    <mergeCell ref="B772:C772"/>
    <mergeCell ref="B797:C797"/>
    <mergeCell ref="B798:C798"/>
    <mergeCell ref="B799:C799"/>
    <mergeCell ref="B800:C800"/>
    <mergeCell ref="A801:A803"/>
    <mergeCell ref="B801:C803"/>
    <mergeCell ref="B791:C791"/>
    <mergeCell ref="B792:C792"/>
    <mergeCell ref="B793:C793"/>
    <mergeCell ref="B794:C794"/>
    <mergeCell ref="B795:C795"/>
    <mergeCell ref="B796:C796"/>
    <mergeCell ref="B785:C785"/>
    <mergeCell ref="B786:C786"/>
    <mergeCell ref="B787:C787"/>
    <mergeCell ref="B788:C788"/>
    <mergeCell ref="B789:C789"/>
    <mergeCell ref="B790:C790"/>
    <mergeCell ref="I810:I811"/>
    <mergeCell ref="J810:J811"/>
    <mergeCell ref="B807:C807"/>
    <mergeCell ref="B808:C808"/>
    <mergeCell ref="B809:C809"/>
    <mergeCell ref="A810:A811"/>
    <mergeCell ref="B810:C811"/>
    <mergeCell ref="D810:D811"/>
    <mergeCell ref="Q801:Q803"/>
    <mergeCell ref="R801:R803"/>
    <mergeCell ref="S801:S803"/>
    <mergeCell ref="B804:C804"/>
    <mergeCell ref="B805:C805"/>
    <mergeCell ref="B806:C806"/>
    <mergeCell ref="J801:J803"/>
    <mergeCell ref="L801:L803"/>
    <mergeCell ref="M801:M803"/>
    <mergeCell ref="N801:N803"/>
    <mergeCell ref="O801:O803"/>
    <mergeCell ref="P801:P803"/>
    <mergeCell ref="D801:D803"/>
    <mergeCell ref="E801:E803"/>
    <mergeCell ref="F801:F803"/>
    <mergeCell ref="G801:G803"/>
    <mergeCell ref="H801:H803"/>
    <mergeCell ref="I801:I803"/>
    <mergeCell ref="Q812:Q813"/>
    <mergeCell ref="R812:R813"/>
    <mergeCell ref="S812:S813"/>
    <mergeCell ref="B814:C814"/>
    <mergeCell ref="B815:C815"/>
    <mergeCell ref="B816:C816"/>
    <mergeCell ref="J812:J813"/>
    <mergeCell ref="L812:L813"/>
    <mergeCell ref="M812:M813"/>
    <mergeCell ref="N812:N813"/>
    <mergeCell ref="O812:O813"/>
    <mergeCell ref="P812:P813"/>
    <mergeCell ref="R810:R811"/>
    <mergeCell ref="S810:S811"/>
    <mergeCell ref="A812:A813"/>
    <mergeCell ref="B812:C813"/>
    <mergeCell ref="D812:D813"/>
    <mergeCell ref="E812:E813"/>
    <mergeCell ref="F812:F813"/>
    <mergeCell ref="G812:G813"/>
    <mergeCell ref="H812:H813"/>
    <mergeCell ref="I812:I813"/>
    <mergeCell ref="L810:L811"/>
    <mergeCell ref="M810:M811"/>
    <mergeCell ref="N810:N811"/>
    <mergeCell ref="O810:O811"/>
    <mergeCell ref="P810:P811"/>
    <mergeCell ref="Q810:Q811"/>
    <mergeCell ref="E810:E811"/>
    <mergeCell ref="F810:F811"/>
    <mergeCell ref="G810:G811"/>
    <mergeCell ref="H810:H811"/>
    <mergeCell ref="B829:C829"/>
    <mergeCell ref="B830:C830"/>
    <mergeCell ref="B831:C831"/>
    <mergeCell ref="B832:C832"/>
    <mergeCell ref="B833:C833"/>
    <mergeCell ref="B834:C834"/>
    <mergeCell ref="B823:C823"/>
    <mergeCell ref="B824:C824"/>
    <mergeCell ref="B825:C825"/>
    <mergeCell ref="B826:C826"/>
    <mergeCell ref="B827:C827"/>
    <mergeCell ref="B828:C828"/>
    <mergeCell ref="B817:C817"/>
    <mergeCell ref="B818:C818"/>
    <mergeCell ref="B819:C819"/>
    <mergeCell ref="B820:C820"/>
    <mergeCell ref="B821:C821"/>
    <mergeCell ref="B822:C822"/>
    <mergeCell ref="B847:C847"/>
    <mergeCell ref="B848:C848"/>
    <mergeCell ref="B849:C849"/>
    <mergeCell ref="B850:C850"/>
    <mergeCell ref="B851:C851"/>
    <mergeCell ref="B852:C852"/>
    <mergeCell ref="B841:C841"/>
    <mergeCell ref="B842:C842"/>
    <mergeCell ref="B843:C843"/>
    <mergeCell ref="B844:C844"/>
    <mergeCell ref="B845:C845"/>
    <mergeCell ref="B846:C846"/>
    <mergeCell ref="B835:C835"/>
    <mergeCell ref="B836:C836"/>
    <mergeCell ref="B837:C837"/>
    <mergeCell ref="B838:C838"/>
    <mergeCell ref="B839:C839"/>
    <mergeCell ref="B840:C840"/>
    <mergeCell ref="B865:C865"/>
    <mergeCell ref="B866:C866"/>
    <mergeCell ref="B867:C867"/>
    <mergeCell ref="B868:C868"/>
    <mergeCell ref="B869:C869"/>
    <mergeCell ref="B870:C870"/>
    <mergeCell ref="B859:C859"/>
    <mergeCell ref="B860:C860"/>
    <mergeCell ref="B861:C861"/>
    <mergeCell ref="B862:C862"/>
    <mergeCell ref="B863:C863"/>
    <mergeCell ref="B864:C864"/>
    <mergeCell ref="B853:C853"/>
    <mergeCell ref="B854:C854"/>
    <mergeCell ref="B855:C855"/>
    <mergeCell ref="B856:C856"/>
    <mergeCell ref="B857:C857"/>
    <mergeCell ref="B858:C858"/>
    <mergeCell ref="B883:C883"/>
    <mergeCell ref="B884:C884"/>
    <mergeCell ref="B885:C885"/>
    <mergeCell ref="B886:C886"/>
    <mergeCell ref="B887:C887"/>
    <mergeCell ref="B888:C888"/>
    <mergeCell ref="B877:C877"/>
    <mergeCell ref="B878:C878"/>
    <mergeCell ref="B879:C879"/>
    <mergeCell ref="B880:C880"/>
    <mergeCell ref="B881:C881"/>
    <mergeCell ref="B882:C882"/>
    <mergeCell ref="B871:C871"/>
    <mergeCell ref="B872:C872"/>
    <mergeCell ref="B873:C873"/>
    <mergeCell ref="B874:C874"/>
    <mergeCell ref="B875:C875"/>
    <mergeCell ref="B876:C876"/>
    <mergeCell ref="B901:C901"/>
    <mergeCell ref="B902:C902"/>
    <mergeCell ref="B903:C903"/>
    <mergeCell ref="B904:C904"/>
    <mergeCell ref="B905:C905"/>
    <mergeCell ref="B906:C906"/>
    <mergeCell ref="B895:C895"/>
    <mergeCell ref="B896:C896"/>
    <mergeCell ref="B897:C897"/>
    <mergeCell ref="B898:C898"/>
    <mergeCell ref="B899:C899"/>
    <mergeCell ref="B900:C900"/>
    <mergeCell ref="B889:C889"/>
    <mergeCell ref="B890:C890"/>
    <mergeCell ref="B891:C891"/>
    <mergeCell ref="B892:C892"/>
    <mergeCell ref="B893:C893"/>
    <mergeCell ref="B894:C894"/>
    <mergeCell ref="B919:C919"/>
    <mergeCell ref="B920:C920"/>
    <mergeCell ref="B921:C921"/>
    <mergeCell ref="B922:C922"/>
    <mergeCell ref="B923:C923"/>
    <mergeCell ref="B924:C924"/>
    <mergeCell ref="B913:C913"/>
    <mergeCell ref="B914:C914"/>
    <mergeCell ref="B915:C915"/>
    <mergeCell ref="B916:C916"/>
    <mergeCell ref="B917:C917"/>
    <mergeCell ref="B918:C918"/>
    <mergeCell ref="B907:C907"/>
    <mergeCell ref="B908:C908"/>
    <mergeCell ref="B909:C909"/>
    <mergeCell ref="B910:C910"/>
    <mergeCell ref="B911:C911"/>
    <mergeCell ref="B912:C912"/>
    <mergeCell ref="B937:C937"/>
    <mergeCell ref="B938:C938"/>
    <mergeCell ref="B939:C939"/>
    <mergeCell ref="B940:C940"/>
    <mergeCell ref="B941:C941"/>
    <mergeCell ref="B942:C942"/>
    <mergeCell ref="B931:C931"/>
    <mergeCell ref="B932:C932"/>
    <mergeCell ref="B933:C933"/>
    <mergeCell ref="B934:C934"/>
    <mergeCell ref="B935:C935"/>
    <mergeCell ref="B936:C936"/>
    <mergeCell ref="B925:C925"/>
    <mergeCell ref="B926:C926"/>
    <mergeCell ref="B927:C927"/>
    <mergeCell ref="B928:C928"/>
    <mergeCell ref="B929:C929"/>
    <mergeCell ref="B930:C930"/>
    <mergeCell ref="B955:C955"/>
    <mergeCell ref="B956:C956"/>
    <mergeCell ref="B957:C957"/>
    <mergeCell ref="B958:C958"/>
    <mergeCell ref="B959:C959"/>
    <mergeCell ref="B960:C960"/>
    <mergeCell ref="B949:C949"/>
    <mergeCell ref="B950:C950"/>
    <mergeCell ref="B951:C951"/>
    <mergeCell ref="B952:C952"/>
    <mergeCell ref="B953:C953"/>
    <mergeCell ref="B954:C954"/>
    <mergeCell ref="B943:C943"/>
    <mergeCell ref="B944:C944"/>
    <mergeCell ref="B945:C945"/>
    <mergeCell ref="B946:C946"/>
    <mergeCell ref="B947:C947"/>
    <mergeCell ref="B948:C948"/>
    <mergeCell ref="B973:C973"/>
    <mergeCell ref="B974:C974"/>
    <mergeCell ref="A975:A977"/>
    <mergeCell ref="B975:C977"/>
    <mergeCell ref="D975:D977"/>
    <mergeCell ref="E975:E977"/>
    <mergeCell ref="B967:C967"/>
    <mergeCell ref="B968:C968"/>
    <mergeCell ref="B969:C969"/>
    <mergeCell ref="B970:C970"/>
    <mergeCell ref="B971:C971"/>
    <mergeCell ref="B972:C972"/>
    <mergeCell ref="B961:C961"/>
    <mergeCell ref="B962:C962"/>
    <mergeCell ref="B963:C963"/>
    <mergeCell ref="B964:C964"/>
    <mergeCell ref="B965:C965"/>
    <mergeCell ref="B966:C966"/>
    <mergeCell ref="B989:C989"/>
    <mergeCell ref="B990:C990"/>
    <mergeCell ref="B991:C991"/>
    <mergeCell ref="B992:C992"/>
    <mergeCell ref="B993:C993"/>
    <mergeCell ref="B994:C994"/>
    <mergeCell ref="B983:C983"/>
    <mergeCell ref="B984:C984"/>
    <mergeCell ref="B985:C985"/>
    <mergeCell ref="B986:C986"/>
    <mergeCell ref="B987:C987"/>
    <mergeCell ref="B988:C988"/>
    <mergeCell ref="S975:S977"/>
    <mergeCell ref="B978:C978"/>
    <mergeCell ref="B979:C979"/>
    <mergeCell ref="B980:C980"/>
    <mergeCell ref="B981:C981"/>
    <mergeCell ref="B982:C982"/>
    <mergeCell ref="M975:M977"/>
    <mergeCell ref="N975:N977"/>
    <mergeCell ref="O975:O977"/>
    <mergeCell ref="P975:P977"/>
    <mergeCell ref="Q975:Q977"/>
    <mergeCell ref="R975:R977"/>
    <mergeCell ref="F975:F977"/>
    <mergeCell ref="G975:G977"/>
    <mergeCell ref="H975:H977"/>
    <mergeCell ref="I975:I977"/>
    <mergeCell ref="J975:J977"/>
    <mergeCell ref="L975:L977"/>
    <mergeCell ref="B1007:C1007"/>
    <mergeCell ref="B1008:C1008"/>
    <mergeCell ref="B1009:C1009"/>
    <mergeCell ref="B1010:C1010"/>
    <mergeCell ref="B1011:C1011"/>
    <mergeCell ref="B1012:C1012"/>
    <mergeCell ref="B1001:C1001"/>
    <mergeCell ref="B1002:C1002"/>
    <mergeCell ref="B1003:C1003"/>
    <mergeCell ref="B1004:C1004"/>
    <mergeCell ref="B1005:C1005"/>
    <mergeCell ref="B1006:C1006"/>
    <mergeCell ref="B995:C995"/>
    <mergeCell ref="B996:C996"/>
    <mergeCell ref="B997:C997"/>
    <mergeCell ref="B998:C998"/>
    <mergeCell ref="B999:C999"/>
    <mergeCell ref="B1000:C1000"/>
    <mergeCell ref="B1025:C1025"/>
    <mergeCell ref="B1026:C1026"/>
    <mergeCell ref="B1027:C1027"/>
    <mergeCell ref="B1028:C1028"/>
    <mergeCell ref="B1029:C1029"/>
    <mergeCell ref="B1030:C1030"/>
    <mergeCell ref="B1019:C1019"/>
    <mergeCell ref="B1020:C1020"/>
    <mergeCell ref="B1021:C1021"/>
    <mergeCell ref="B1022:C1022"/>
    <mergeCell ref="B1023:C1023"/>
    <mergeCell ref="B1024:C1024"/>
    <mergeCell ref="B1013:C1013"/>
    <mergeCell ref="B1014:C1014"/>
    <mergeCell ref="B1015:C1015"/>
    <mergeCell ref="B1016:C1016"/>
    <mergeCell ref="B1017:C1017"/>
    <mergeCell ref="B1018:C1018"/>
    <mergeCell ref="B1043:C1043"/>
    <mergeCell ref="B1044:C1044"/>
    <mergeCell ref="B1045:C1045"/>
    <mergeCell ref="B1046:C1046"/>
    <mergeCell ref="B1047:C1047"/>
    <mergeCell ref="B1048:C1048"/>
    <mergeCell ref="B1037:C1037"/>
    <mergeCell ref="B1038:C1038"/>
    <mergeCell ref="B1039:C1039"/>
    <mergeCell ref="B1040:C1040"/>
    <mergeCell ref="B1041:C1041"/>
    <mergeCell ref="B1042:C1042"/>
    <mergeCell ref="B1031:C1031"/>
    <mergeCell ref="B1032:C1032"/>
    <mergeCell ref="B1033:C1033"/>
    <mergeCell ref="B1034:C1034"/>
    <mergeCell ref="B1035:C1035"/>
    <mergeCell ref="B1036:C1036"/>
    <mergeCell ref="B1061:C1061"/>
    <mergeCell ref="B1062:C1062"/>
    <mergeCell ref="B1063:C1063"/>
    <mergeCell ref="B1064:C1064"/>
    <mergeCell ref="B1065:C1065"/>
    <mergeCell ref="B1066:C1066"/>
    <mergeCell ref="B1055:C1055"/>
    <mergeCell ref="B1056:C1056"/>
    <mergeCell ref="B1057:C1057"/>
    <mergeCell ref="B1058:C1058"/>
    <mergeCell ref="B1059:C1059"/>
    <mergeCell ref="B1060:C1060"/>
    <mergeCell ref="B1049:C1049"/>
    <mergeCell ref="B1050:C1050"/>
    <mergeCell ref="B1051:C1051"/>
    <mergeCell ref="B1052:C1052"/>
    <mergeCell ref="B1053:C1053"/>
    <mergeCell ref="B1054:C1054"/>
    <mergeCell ref="B1079:C1079"/>
    <mergeCell ref="B1080:C1080"/>
    <mergeCell ref="B1081:C1081"/>
    <mergeCell ref="B1082:C1082"/>
    <mergeCell ref="B1083:C1083"/>
    <mergeCell ref="B1084:C1084"/>
    <mergeCell ref="B1073:C1073"/>
    <mergeCell ref="B1074:C1074"/>
    <mergeCell ref="B1075:C1075"/>
    <mergeCell ref="B1076:C1076"/>
    <mergeCell ref="B1077:C1077"/>
    <mergeCell ref="B1078:C1078"/>
    <mergeCell ref="B1067:C1067"/>
    <mergeCell ref="B1068:C1068"/>
    <mergeCell ref="B1069:C1069"/>
    <mergeCell ref="B1070:C1070"/>
    <mergeCell ref="B1071:C1071"/>
    <mergeCell ref="B1072:C1072"/>
    <mergeCell ref="B1097:C1097"/>
    <mergeCell ref="B1098:C1098"/>
    <mergeCell ref="B1099:C1099"/>
    <mergeCell ref="B1100:C1100"/>
    <mergeCell ref="B1101:C1101"/>
    <mergeCell ref="B1102:C1102"/>
    <mergeCell ref="B1091:C1091"/>
    <mergeCell ref="B1092:C1092"/>
    <mergeCell ref="B1093:C1093"/>
    <mergeCell ref="B1094:C1094"/>
    <mergeCell ref="B1095:C1095"/>
    <mergeCell ref="B1096:C1096"/>
    <mergeCell ref="B1085:C1085"/>
    <mergeCell ref="B1086:C1086"/>
    <mergeCell ref="B1087:C1087"/>
    <mergeCell ref="B1088:C1088"/>
    <mergeCell ref="B1089:C1089"/>
    <mergeCell ref="B1090:C1090"/>
    <mergeCell ref="B1115:C1115"/>
    <mergeCell ref="B1116:C1116"/>
    <mergeCell ref="B1117:C1117"/>
    <mergeCell ref="B1118:C1118"/>
    <mergeCell ref="B1119:C1119"/>
    <mergeCell ref="B1120:C1120"/>
    <mergeCell ref="B1109:C1109"/>
    <mergeCell ref="B1110:C1110"/>
    <mergeCell ref="B1111:C1111"/>
    <mergeCell ref="B1112:C1112"/>
    <mergeCell ref="B1113:C1113"/>
    <mergeCell ref="B1114:C1114"/>
    <mergeCell ref="B1103:C1103"/>
    <mergeCell ref="B1104:C1104"/>
    <mergeCell ref="B1105:C1105"/>
    <mergeCell ref="B1106:C1106"/>
    <mergeCell ref="B1107:C1107"/>
    <mergeCell ref="B1108:C1108"/>
    <mergeCell ref="B1133:C1133"/>
    <mergeCell ref="B1134:C1134"/>
    <mergeCell ref="B1135:C1135"/>
    <mergeCell ref="B1136:C1136"/>
    <mergeCell ref="B1137:C1137"/>
    <mergeCell ref="B1138:C1138"/>
    <mergeCell ref="B1127:C1127"/>
    <mergeCell ref="B1128:C1128"/>
    <mergeCell ref="B1129:C1129"/>
    <mergeCell ref="B1130:C1130"/>
    <mergeCell ref="B1131:C1131"/>
    <mergeCell ref="B1132:C1132"/>
    <mergeCell ref="B1121:C1121"/>
    <mergeCell ref="B1122:C1122"/>
    <mergeCell ref="B1123:C1123"/>
    <mergeCell ref="B1124:C1124"/>
    <mergeCell ref="B1125:C1125"/>
    <mergeCell ref="B1126:C1126"/>
    <mergeCell ref="B1151:C1151"/>
    <mergeCell ref="B1152:C1152"/>
    <mergeCell ref="B1153:C1153"/>
    <mergeCell ref="B1154:C1154"/>
    <mergeCell ref="B1155:C1155"/>
    <mergeCell ref="B1156:C1156"/>
    <mergeCell ref="B1145:C1145"/>
    <mergeCell ref="B1146:C1146"/>
    <mergeCell ref="B1147:C1147"/>
    <mergeCell ref="B1148:C1148"/>
    <mergeCell ref="B1149:C1149"/>
    <mergeCell ref="B1150:C1150"/>
    <mergeCell ref="B1139:C1139"/>
    <mergeCell ref="B1140:C1140"/>
    <mergeCell ref="B1141:C1141"/>
    <mergeCell ref="B1142:C1142"/>
    <mergeCell ref="B1143:C1143"/>
    <mergeCell ref="B1144:C1144"/>
    <mergeCell ref="B1169:C1169"/>
    <mergeCell ref="B1170:C1170"/>
    <mergeCell ref="B1171:C1171"/>
    <mergeCell ref="B1172:C1172"/>
    <mergeCell ref="B1173:C1173"/>
    <mergeCell ref="B1174:C1174"/>
    <mergeCell ref="B1163:C1163"/>
    <mergeCell ref="B1164:C1164"/>
    <mergeCell ref="B1165:C1165"/>
    <mergeCell ref="B1166:C1166"/>
    <mergeCell ref="B1167:C1167"/>
    <mergeCell ref="B1168:C1168"/>
    <mergeCell ref="B1157:C1157"/>
    <mergeCell ref="B1158:C1158"/>
    <mergeCell ref="B1159:C1159"/>
    <mergeCell ref="B1160:C1160"/>
    <mergeCell ref="B1161:C1161"/>
    <mergeCell ref="B1162:C1162"/>
    <mergeCell ref="B1187:C1187"/>
    <mergeCell ref="B1188:C1188"/>
    <mergeCell ref="B1189:C1189"/>
    <mergeCell ref="B1190:C1190"/>
    <mergeCell ref="B1191:C1191"/>
    <mergeCell ref="B1192:C1192"/>
    <mergeCell ref="B1181:C1181"/>
    <mergeCell ref="B1182:C1182"/>
    <mergeCell ref="B1183:C1183"/>
    <mergeCell ref="B1184:C1184"/>
    <mergeCell ref="B1185:C1185"/>
    <mergeCell ref="B1186:C1186"/>
    <mergeCell ref="B1175:C1175"/>
    <mergeCell ref="B1176:C1176"/>
    <mergeCell ref="B1177:C1177"/>
    <mergeCell ref="B1178:C1178"/>
    <mergeCell ref="B1179:C1179"/>
    <mergeCell ref="B1180:C1180"/>
    <mergeCell ref="B1205:C1205"/>
    <mergeCell ref="B1206:C1206"/>
    <mergeCell ref="B1207:C1207"/>
    <mergeCell ref="B1208:C1208"/>
    <mergeCell ref="B1209:C1209"/>
    <mergeCell ref="B1210:C1210"/>
    <mergeCell ref="B1199:C1199"/>
    <mergeCell ref="B1200:C1200"/>
    <mergeCell ref="B1201:C1201"/>
    <mergeCell ref="B1202:C1202"/>
    <mergeCell ref="B1203:C1203"/>
    <mergeCell ref="B1204:C1204"/>
    <mergeCell ref="B1193:C1193"/>
    <mergeCell ref="B1194:C1194"/>
    <mergeCell ref="B1195:C1195"/>
    <mergeCell ref="B1196:C1196"/>
    <mergeCell ref="B1197:C1197"/>
    <mergeCell ref="B1198:C1198"/>
    <mergeCell ref="B1223:C1223"/>
    <mergeCell ref="B1224:C1224"/>
    <mergeCell ref="B1225:C1225"/>
    <mergeCell ref="B1226:C1226"/>
    <mergeCell ref="B1227:C1227"/>
    <mergeCell ref="B1228:C1228"/>
    <mergeCell ref="B1217:C1217"/>
    <mergeCell ref="B1218:C1218"/>
    <mergeCell ref="B1219:C1219"/>
    <mergeCell ref="B1220:C1220"/>
    <mergeCell ref="B1221:C1221"/>
    <mergeCell ref="B1222:C1222"/>
    <mergeCell ref="B1211:C1211"/>
    <mergeCell ref="B1212:C1212"/>
    <mergeCell ref="B1213:C1213"/>
    <mergeCell ref="B1214:C1214"/>
    <mergeCell ref="B1215:C1215"/>
    <mergeCell ref="B1216:C1216"/>
    <mergeCell ref="B1241:C1241"/>
    <mergeCell ref="B1242:C1242"/>
    <mergeCell ref="B1243:C1243"/>
    <mergeCell ref="B1244:C1244"/>
    <mergeCell ref="B1245:C1245"/>
    <mergeCell ref="B1246:C1246"/>
    <mergeCell ref="B1235:C1235"/>
    <mergeCell ref="B1236:C1236"/>
    <mergeCell ref="B1237:C1237"/>
    <mergeCell ref="B1238:C1238"/>
    <mergeCell ref="B1239:C1239"/>
    <mergeCell ref="B1240:C1240"/>
    <mergeCell ref="B1229:C1229"/>
    <mergeCell ref="B1230:C1230"/>
    <mergeCell ref="B1231:C1231"/>
    <mergeCell ref="B1232:C1232"/>
    <mergeCell ref="B1233:C1233"/>
    <mergeCell ref="B1234:C1234"/>
    <mergeCell ref="B1259:C1259"/>
    <mergeCell ref="B1260:C1260"/>
    <mergeCell ref="B1261:C1261"/>
    <mergeCell ref="B1262:C1262"/>
    <mergeCell ref="B1263:C1263"/>
    <mergeCell ref="B1264:C1264"/>
    <mergeCell ref="B1253:C1253"/>
    <mergeCell ref="B1254:C1254"/>
    <mergeCell ref="B1255:C1255"/>
    <mergeCell ref="B1256:C1256"/>
    <mergeCell ref="B1257:C1257"/>
    <mergeCell ref="B1258:C1258"/>
    <mergeCell ref="B1247:C1247"/>
    <mergeCell ref="B1248:C1248"/>
    <mergeCell ref="B1249:C1249"/>
    <mergeCell ref="B1250:C1250"/>
    <mergeCell ref="B1251:C1251"/>
    <mergeCell ref="B1252:C1252"/>
    <mergeCell ref="S1272:S1276"/>
    <mergeCell ref="G1272:G1276"/>
    <mergeCell ref="H1272:H1276"/>
    <mergeCell ref="I1272:I1276"/>
    <mergeCell ref="J1272:J1276"/>
    <mergeCell ref="L1272:L1276"/>
    <mergeCell ref="M1272:M1276"/>
    <mergeCell ref="B1271:C1271"/>
    <mergeCell ref="A1272:A1276"/>
    <mergeCell ref="B1272:C1276"/>
    <mergeCell ref="D1272:D1276"/>
    <mergeCell ref="E1272:E1276"/>
    <mergeCell ref="F1272:F1276"/>
    <mergeCell ref="B1265:C1265"/>
    <mergeCell ref="B1266:C1266"/>
    <mergeCell ref="B1267:C1267"/>
    <mergeCell ref="B1268:C1268"/>
    <mergeCell ref="B1269:C1269"/>
    <mergeCell ref="B1270:C1270"/>
    <mergeCell ref="A1283:A1285"/>
    <mergeCell ref="B1283:C1285"/>
    <mergeCell ref="D1283:D1285"/>
    <mergeCell ref="E1283:E1285"/>
    <mergeCell ref="F1283:F1285"/>
    <mergeCell ref="G1283:G1285"/>
    <mergeCell ref="B1277:C1277"/>
    <mergeCell ref="B1278:C1278"/>
    <mergeCell ref="B1279:C1279"/>
    <mergeCell ref="B1280:C1280"/>
    <mergeCell ref="B1281:C1281"/>
    <mergeCell ref="B1282:C1282"/>
    <mergeCell ref="N1272:N1276"/>
    <mergeCell ref="O1272:O1276"/>
    <mergeCell ref="P1272:P1276"/>
    <mergeCell ref="Q1272:Q1276"/>
    <mergeCell ref="R1272:R1276"/>
    <mergeCell ref="B1287:C1287"/>
    <mergeCell ref="B1288:C1288"/>
    <mergeCell ref="B1289:C1289"/>
    <mergeCell ref="B1290:C1290"/>
    <mergeCell ref="B1291:C1291"/>
    <mergeCell ref="B1292:C1292"/>
    <mergeCell ref="O1283:O1285"/>
    <mergeCell ref="P1283:P1285"/>
    <mergeCell ref="Q1283:Q1285"/>
    <mergeCell ref="R1283:R1285"/>
    <mergeCell ref="S1283:S1285"/>
    <mergeCell ref="B1286:C1286"/>
    <mergeCell ref="H1283:H1285"/>
    <mergeCell ref="I1283:I1285"/>
    <mergeCell ref="J1283:J1285"/>
    <mergeCell ref="L1283:L1285"/>
    <mergeCell ref="M1283:M1285"/>
    <mergeCell ref="N1283:N1285"/>
    <mergeCell ref="B1305:C1305"/>
    <mergeCell ref="B1306:C1306"/>
    <mergeCell ref="B1307:C1307"/>
    <mergeCell ref="B1308:C1308"/>
    <mergeCell ref="B1309:C1309"/>
    <mergeCell ref="B1310:C1310"/>
    <mergeCell ref="B1299:C1299"/>
    <mergeCell ref="B1300:C1300"/>
    <mergeCell ref="B1301:C1301"/>
    <mergeCell ref="B1302:C1302"/>
    <mergeCell ref="B1303:C1303"/>
    <mergeCell ref="B1304:C1304"/>
    <mergeCell ref="B1293:C1293"/>
    <mergeCell ref="B1294:C1294"/>
    <mergeCell ref="B1295:C1295"/>
    <mergeCell ref="B1296:C1296"/>
    <mergeCell ref="B1297:C1297"/>
    <mergeCell ref="B1298:C1298"/>
    <mergeCell ref="B1323:C1323"/>
    <mergeCell ref="B1324:C1324"/>
    <mergeCell ref="B1325:C1325"/>
    <mergeCell ref="B1326:C1326"/>
    <mergeCell ref="B1327:C1327"/>
    <mergeCell ref="B1328:C1328"/>
    <mergeCell ref="B1317:C1317"/>
    <mergeCell ref="B1318:C1318"/>
    <mergeCell ref="B1319:C1319"/>
    <mergeCell ref="B1320:C1320"/>
    <mergeCell ref="B1321:C1321"/>
    <mergeCell ref="B1322:C1322"/>
    <mergeCell ref="B1311:C1311"/>
    <mergeCell ref="B1312:C1312"/>
    <mergeCell ref="B1313:C1313"/>
    <mergeCell ref="B1314:C1314"/>
    <mergeCell ref="B1315:C1315"/>
    <mergeCell ref="B1316:C1316"/>
    <mergeCell ref="B1341:C1341"/>
    <mergeCell ref="B1342:C1342"/>
    <mergeCell ref="B1343:C1343"/>
    <mergeCell ref="B1344:C1344"/>
    <mergeCell ref="B1345:C1345"/>
    <mergeCell ref="B1346:C1346"/>
    <mergeCell ref="B1335:C1335"/>
    <mergeCell ref="B1336:C1336"/>
    <mergeCell ref="B1337:C1337"/>
    <mergeCell ref="B1338:C1338"/>
    <mergeCell ref="B1339:C1339"/>
    <mergeCell ref="B1340:C1340"/>
    <mergeCell ref="B1329:C1329"/>
    <mergeCell ref="B1330:C1330"/>
    <mergeCell ref="B1331:C1331"/>
    <mergeCell ref="B1332:C1332"/>
    <mergeCell ref="B1333:C1333"/>
    <mergeCell ref="B1334:C1334"/>
    <mergeCell ref="B1359:C1359"/>
    <mergeCell ref="B1360:C1360"/>
    <mergeCell ref="B1361:C1361"/>
    <mergeCell ref="B1362:C1362"/>
    <mergeCell ref="B1363:C1363"/>
    <mergeCell ref="B1364:C1364"/>
    <mergeCell ref="B1353:C1353"/>
    <mergeCell ref="B1354:C1354"/>
    <mergeCell ref="B1355:C1355"/>
    <mergeCell ref="B1356:C1356"/>
    <mergeCell ref="B1357:C1357"/>
    <mergeCell ref="B1358:C1358"/>
    <mergeCell ref="B1347:C1347"/>
    <mergeCell ref="B1348:C1348"/>
    <mergeCell ref="B1349:C1349"/>
    <mergeCell ref="B1350:C1350"/>
    <mergeCell ref="B1351:C1351"/>
    <mergeCell ref="B1352:C1352"/>
    <mergeCell ref="B1377:C1377"/>
    <mergeCell ref="B1378:C1378"/>
    <mergeCell ref="B1379:C1379"/>
    <mergeCell ref="B1380:C1380"/>
    <mergeCell ref="B1381:C1381"/>
    <mergeCell ref="B1382:C1382"/>
    <mergeCell ref="B1371:C1371"/>
    <mergeCell ref="B1372:C1372"/>
    <mergeCell ref="B1373:C1373"/>
    <mergeCell ref="B1374:C1374"/>
    <mergeCell ref="B1375:C1375"/>
    <mergeCell ref="B1376:C1376"/>
    <mergeCell ref="B1365:C1365"/>
    <mergeCell ref="B1366:C1366"/>
    <mergeCell ref="B1367:C1367"/>
    <mergeCell ref="B1368:C1368"/>
    <mergeCell ref="B1369:C1369"/>
    <mergeCell ref="B1370:C1370"/>
    <mergeCell ref="B1401:C1401"/>
    <mergeCell ref="B1402:C1402"/>
    <mergeCell ref="B1403:C1403"/>
    <mergeCell ref="B1404:C1404"/>
    <mergeCell ref="B1395:C1395"/>
    <mergeCell ref="B1396:C1396"/>
    <mergeCell ref="B1397:C1397"/>
    <mergeCell ref="B1398:C1398"/>
    <mergeCell ref="B1399:C1399"/>
    <mergeCell ref="B1400:C1400"/>
    <mergeCell ref="B1389:C1389"/>
    <mergeCell ref="B1390:C1390"/>
    <mergeCell ref="B1391:C1391"/>
    <mergeCell ref="B1392:C1392"/>
    <mergeCell ref="B1393:C1393"/>
    <mergeCell ref="B1394:C1394"/>
    <mergeCell ref="B1383:C1383"/>
    <mergeCell ref="B1384:C1384"/>
    <mergeCell ref="B1385:C1385"/>
    <mergeCell ref="B1386:C1386"/>
    <mergeCell ref="B1387:C1387"/>
    <mergeCell ref="B1388:C138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B3B7-5F10-4882-AB14-340D5D4460FE}">
  <dimension ref="A1:S338"/>
  <sheetViews>
    <sheetView showGridLines="0" topLeftCell="K317" workbookViewId="0">
      <selection activeCell="K312" sqref="A1:XFD1048576"/>
    </sheetView>
  </sheetViews>
  <sheetFormatPr defaultRowHeight="14.4" x14ac:dyDescent="0.3"/>
  <cols>
    <col min="1" max="1" width="36.5546875" bestFit="1" customWidth="1"/>
    <col min="2" max="2" width="17.6640625" bestFit="1" customWidth="1"/>
    <col min="4" max="4" width="10.109375" bestFit="1" customWidth="1"/>
    <col min="5" max="5" width="25.33203125" bestFit="1" customWidth="1"/>
    <col min="6" max="6" width="11.6640625" bestFit="1" customWidth="1"/>
    <col min="7" max="7" width="17.6640625" bestFit="1" customWidth="1"/>
    <col min="8" max="8" width="25.109375" bestFit="1" customWidth="1"/>
    <col min="9" max="9" width="31.88671875" bestFit="1" customWidth="1"/>
    <col min="10" max="10" width="7.88671875" bestFit="1" customWidth="1"/>
    <col min="11" max="11" width="36.5546875" bestFit="1" customWidth="1"/>
    <col min="12" max="12" width="28.3320312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3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3058</v>
      </c>
    </row>
    <row r="5" spans="1:19" ht="10.65" customHeight="1" x14ac:dyDescent="0.3">
      <c r="A5" s="22" t="s">
        <v>54</v>
      </c>
      <c r="B5" s="23">
        <v>158259</v>
      </c>
    </row>
    <row r="6" spans="1:19" ht="10.35" customHeight="1" x14ac:dyDescent="0.3">
      <c r="A6" s="24" t="s">
        <v>53</v>
      </c>
      <c r="B6" s="25" t="s">
        <v>115</v>
      </c>
    </row>
    <row r="7" spans="1:19" ht="10.65" customHeight="1" x14ac:dyDescent="0.3">
      <c r="A7" s="26" t="s">
        <v>51</v>
      </c>
      <c r="B7" s="27">
        <v>-11597332.800000001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44938</v>
      </c>
      <c r="B10" s="100">
        <v>44938</v>
      </c>
      <c r="C10" s="101"/>
      <c r="D10" s="36">
        <v>44927</v>
      </c>
      <c r="E10" s="31" t="s">
        <v>61</v>
      </c>
      <c r="F10" s="31" t="s">
        <v>60</v>
      </c>
      <c r="G10" s="31" t="s">
        <v>30</v>
      </c>
      <c r="H10" s="31" t="s">
        <v>303</v>
      </c>
      <c r="I10" s="31" t="s">
        <v>2156</v>
      </c>
      <c r="J10" s="31">
        <v>15089543</v>
      </c>
      <c r="K10" s="31" t="s">
        <v>2157</v>
      </c>
      <c r="L10" s="31" t="s">
        <v>305</v>
      </c>
      <c r="M10" s="31" t="s">
        <v>304</v>
      </c>
      <c r="N10" s="31" t="s">
        <v>121</v>
      </c>
      <c r="O10" s="31" t="s">
        <v>1</v>
      </c>
      <c r="P10" s="31" t="s">
        <v>28</v>
      </c>
      <c r="Q10" s="3">
        <v>700000</v>
      </c>
      <c r="R10" s="3">
        <v>85995086</v>
      </c>
      <c r="S10" s="3">
        <v>74397753.200000003</v>
      </c>
    </row>
    <row r="11" spans="1:19" ht="10.95" customHeight="1" x14ac:dyDescent="0.3">
      <c r="A11" s="30">
        <v>44938</v>
      </c>
      <c r="B11" s="100">
        <v>44938</v>
      </c>
      <c r="C11" s="101"/>
      <c r="D11" s="36">
        <v>44927</v>
      </c>
      <c r="E11" s="31" t="s">
        <v>61</v>
      </c>
      <c r="F11" s="31" t="s">
        <v>60</v>
      </c>
      <c r="G11" s="31" t="s">
        <v>59</v>
      </c>
      <c r="H11" s="31" t="s">
        <v>303</v>
      </c>
      <c r="I11" s="31" t="s">
        <v>2158</v>
      </c>
      <c r="J11" s="31">
        <v>15089545</v>
      </c>
      <c r="K11" s="31" t="s">
        <v>2159</v>
      </c>
      <c r="L11" s="31" t="s">
        <v>302</v>
      </c>
      <c r="M11" s="28"/>
      <c r="N11" s="31" t="s">
        <v>121</v>
      </c>
      <c r="O11" s="31" t="s">
        <v>1</v>
      </c>
      <c r="P11" s="31" t="s">
        <v>28</v>
      </c>
      <c r="Q11" s="3">
        <v>1011.11</v>
      </c>
      <c r="R11" s="3">
        <v>124214.99</v>
      </c>
      <c r="S11" s="3">
        <v>74521968.189999998</v>
      </c>
    </row>
    <row r="12" spans="1:19" ht="15" customHeight="1" x14ac:dyDescent="0.3">
      <c r="A12" s="111">
        <v>44943</v>
      </c>
      <c r="B12" s="114">
        <v>44943</v>
      </c>
      <c r="C12" s="115"/>
      <c r="D12" s="120">
        <v>44927</v>
      </c>
      <c r="E12" s="102" t="s">
        <v>63</v>
      </c>
      <c r="F12" s="102" t="s">
        <v>60</v>
      </c>
      <c r="G12" s="102" t="s">
        <v>30</v>
      </c>
      <c r="H12" s="102" t="s">
        <v>301</v>
      </c>
      <c r="I12" s="102" t="s">
        <v>2160</v>
      </c>
      <c r="J12" s="102">
        <v>15058897</v>
      </c>
      <c r="K12" s="33" t="s">
        <v>300</v>
      </c>
      <c r="L12" s="102" t="s">
        <v>299</v>
      </c>
      <c r="M12" s="102" t="s">
        <v>130</v>
      </c>
      <c r="N12" s="102" t="s">
        <v>121</v>
      </c>
      <c r="O12" s="102" t="s">
        <v>1</v>
      </c>
      <c r="P12" s="102" t="s">
        <v>28</v>
      </c>
      <c r="Q12" s="105">
        <v>1000</v>
      </c>
      <c r="R12" s="105">
        <v>123001.23</v>
      </c>
      <c r="S12" s="105">
        <v>74644969.420000002</v>
      </c>
    </row>
    <row r="13" spans="1:19" ht="15" customHeight="1" x14ac:dyDescent="0.3">
      <c r="A13" s="112"/>
      <c r="B13" s="116"/>
      <c r="C13" s="117"/>
      <c r="D13" s="121"/>
      <c r="E13" s="103"/>
      <c r="F13" s="103"/>
      <c r="G13" s="103"/>
      <c r="H13" s="103"/>
      <c r="I13" s="103"/>
      <c r="J13" s="103"/>
      <c r="K13" s="35" t="s">
        <v>294</v>
      </c>
      <c r="L13" s="103"/>
      <c r="M13" s="103"/>
      <c r="N13" s="103"/>
      <c r="O13" s="103"/>
      <c r="P13" s="103"/>
      <c r="Q13" s="106"/>
      <c r="R13" s="106"/>
      <c r="S13" s="106"/>
    </row>
    <row r="14" spans="1:19" ht="15" customHeight="1" x14ac:dyDescent="0.3">
      <c r="A14" s="113"/>
      <c r="B14" s="118"/>
      <c r="C14" s="119"/>
      <c r="D14" s="122"/>
      <c r="E14" s="104"/>
      <c r="F14" s="104"/>
      <c r="G14" s="104"/>
      <c r="H14" s="104"/>
      <c r="I14" s="104"/>
      <c r="J14" s="104"/>
      <c r="K14" s="34" t="s">
        <v>298</v>
      </c>
      <c r="L14" s="104"/>
      <c r="M14" s="104"/>
      <c r="N14" s="104"/>
      <c r="O14" s="104"/>
      <c r="P14" s="104"/>
      <c r="Q14" s="107"/>
      <c r="R14" s="107"/>
      <c r="S14" s="107"/>
    </row>
    <row r="15" spans="1:19" ht="15" customHeight="1" x14ac:dyDescent="0.3">
      <c r="A15" s="111">
        <v>44945</v>
      </c>
      <c r="B15" s="114">
        <v>44945</v>
      </c>
      <c r="C15" s="115"/>
      <c r="D15" s="120">
        <v>44927</v>
      </c>
      <c r="E15" s="102" t="s">
        <v>63</v>
      </c>
      <c r="F15" s="102" t="s">
        <v>60</v>
      </c>
      <c r="G15" s="102" t="s">
        <v>30</v>
      </c>
      <c r="H15" s="102" t="s">
        <v>297</v>
      </c>
      <c r="I15" s="102" t="s">
        <v>2161</v>
      </c>
      <c r="J15" s="102">
        <v>15074293</v>
      </c>
      <c r="K15" s="33" t="s">
        <v>296</v>
      </c>
      <c r="L15" s="102" t="s">
        <v>295</v>
      </c>
      <c r="M15" s="102" t="s">
        <v>130</v>
      </c>
      <c r="N15" s="102" t="s">
        <v>121</v>
      </c>
      <c r="O15" s="102" t="s">
        <v>1</v>
      </c>
      <c r="P15" s="102" t="s">
        <v>28</v>
      </c>
      <c r="Q15" s="105">
        <v>1000</v>
      </c>
      <c r="R15" s="105">
        <v>123152.71</v>
      </c>
      <c r="S15" s="105">
        <v>74768122.129999995</v>
      </c>
    </row>
    <row r="16" spans="1:19" ht="15" customHeight="1" x14ac:dyDescent="0.3">
      <c r="A16" s="112"/>
      <c r="B16" s="116"/>
      <c r="C16" s="117"/>
      <c r="D16" s="121"/>
      <c r="E16" s="103"/>
      <c r="F16" s="103"/>
      <c r="G16" s="103"/>
      <c r="H16" s="103"/>
      <c r="I16" s="103"/>
      <c r="J16" s="103"/>
      <c r="K16" s="35" t="s">
        <v>294</v>
      </c>
      <c r="L16" s="103"/>
      <c r="M16" s="103"/>
      <c r="N16" s="103"/>
      <c r="O16" s="103"/>
      <c r="P16" s="103"/>
      <c r="Q16" s="106"/>
      <c r="R16" s="106"/>
      <c r="S16" s="106"/>
    </row>
    <row r="17" spans="1:19" ht="15" customHeight="1" x14ac:dyDescent="0.3">
      <c r="A17" s="113"/>
      <c r="B17" s="118"/>
      <c r="C17" s="119"/>
      <c r="D17" s="122"/>
      <c r="E17" s="104"/>
      <c r="F17" s="104"/>
      <c r="G17" s="104"/>
      <c r="H17" s="104"/>
      <c r="I17" s="104"/>
      <c r="J17" s="104"/>
      <c r="K17" s="34" t="s">
        <v>293</v>
      </c>
      <c r="L17" s="104"/>
      <c r="M17" s="104"/>
      <c r="N17" s="104"/>
      <c r="O17" s="104"/>
      <c r="P17" s="104"/>
      <c r="Q17" s="107"/>
      <c r="R17" s="107"/>
      <c r="S17" s="107"/>
    </row>
    <row r="18" spans="1:19" ht="10.95" customHeight="1" x14ac:dyDescent="0.3">
      <c r="A18" s="30">
        <v>44950</v>
      </c>
      <c r="B18" s="100">
        <v>44950</v>
      </c>
      <c r="C18" s="101"/>
      <c r="D18" s="36">
        <v>44927</v>
      </c>
      <c r="E18" s="31" t="s">
        <v>62</v>
      </c>
      <c r="F18" s="31" t="s">
        <v>58</v>
      </c>
      <c r="G18" s="31" t="s">
        <v>32</v>
      </c>
      <c r="H18" s="31" t="s">
        <v>291</v>
      </c>
      <c r="I18" s="31" t="s">
        <v>2162</v>
      </c>
      <c r="J18" s="31">
        <v>15091314</v>
      </c>
      <c r="K18" s="31" t="s">
        <v>2163</v>
      </c>
      <c r="L18" s="31" t="s">
        <v>292</v>
      </c>
      <c r="M18" s="31" t="s">
        <v>155</v>
      </c>
      <c r="N18" s="31" t="s">
        <v>121</v>
      </c>
      <c r="O18" s="31" t="s">
        <v>1</v>
      </c>
      <c r="P18" s="31" t="s">
        <v>31</v>
      </c>
      <c r="Q18" s="3">
        <v>-12158.2</v>
      </c>
      <c r="R18" s="3">
        <v>-1497315.06</v>
      </c>
      <c r="S18" s="3">
        <v>73270807.060000002</v>
      </c>
    </row>
    <row r="19" spans="1:19" ht="10.95" customHeight="1" x14ac:dyDescent="0.3">
      <c r="A19" s="30">
        <v>44950</v>
      </c>
      <c r="B19" s="100">
        <v>44950</v>
      </c>
      <c r="C19" s="101"/>
      <c r="D19" s="36">
        <v>44927</v>
      </c>
      <c r="E19" s="31" t="s">
        <v>62</v>
      </c>
      <c r="F19" s="31" t="s">
        <v>58</v>
      </c>
      <c r="G19" s="31" t="s">
        <v>32</v>
      </c>
      <c r="H19" s="31" t="s">
        <v>291</v>
      </c>
      <c r="I19" s="31" t="s">
        <v>2162</v>
      </c>
      <c r="J19" s="31">
        <v>15091314</v>
      </c>
      <c r="K19" s="31" t="s">
        <v>2164</v>
      </c>
      <c r="L19" s="31" t="s">
        <v>290</v>
      </c>
      <c r="M19" s="31" t="s">
        <v>114</v>
      </c>
      <c r="N19" s="31" t="s">
        <v>121</v>
      </c>
      <c r="O19" s="31" t="s">
        <v>1</v>
      </c>
      <c r="P19" s="31" t="s">
        <v>31</v>
      </c>
      <c r="Q19" s="3">
        <v>-239348.32</v>
      </c>
      <c r="R19" s="3">
        <v>-29476393.600000001</v>
      </c>
      <c r="S19" s="3">
        <v>43794413.469999999</v>
      </c>
    </row>
    <row r="20" spans="1:19" ht="10.95" customHeight="1" x14ac:dyDescent="0.3">
      <c r="A20" s="30">
        <v>44951</v>
      </c>
      <c r="B20" s="100">
        <v>44951</v>
      </c>
      <c r="C20" s="101"/>
      <c r="D20" s="36">
        <v>44927</v>
      </c>
      <c r="E20" s="31" t="s">
        <v>325</v>
      </c>
      <c r="F20" s="31" t="s">
        <v>60</v>
      </c>
      <c r="G20" s="31" t="s">
        <v>59</v>
      </c>
      <c r="H20" s="31" t="s">
        <v>289</v>
      </c>
      <c r="I20" s="31" t="s">
        <v>2165</v>
      </c>
      <c r="J20" s="31">
        <v>15077742</v>
      </c>
      <c r="K20" s="31" t="s">
        <v>288</v>
      </c>
      <c r="L20" s="31" t="s">
        <v>287</v>
      </c>
      <c r="M20" s="28"/>
      <c r="N20" s="31" t="s">
        <v>121</v>
      </c>
      <c r="O20" s="31" t="s">
        <v>1</v>
      </c>
      <c r="P20" s="31" t="s">
        <v>28</v>
      </c>
      <c r="Q20" s="3">
        <v>2015</v>
      </c>
      <c r="R20" s="3">
        <v>248458.69</v>
      </c>
      <c r="S20" s="3">
        <v>44042872.159999996</v>
      </c>
    </row>
    <row r="21" spans="1:19" ht="10.95" customHeight="1" x14ac:dyDescent="0.3">
      <c r="A21" s="30">
        <v>44957</v>
      </c>
      <c r="B21" s="100">
        <v>44938</v>
      </c>
      <c r="C21" s="101"/>
      <c r="D21" s="36">
        <v>44927</v>
      </c>
      <c r="E21" s="31" t="s">
        <v>61</v>
      </c>
      <c r="F21" s="31" t="s">
        <v>60</v>
      </c>
      <c r="G21" s="31" t="s">
        <v>30</v>
      </c>
      <c r="H21" s="31" t="s">
        <v>324</v>
      </c>
      <c r="I21" s="31" t="s">
        <v>2166</v>
      </c>
      <c r="J21" s="31">
        <v>15092714</v>
      </c>
      <c r="K21" s="31" t="s">
        <v>2157</v>
      </c>
      <c r="L21" s="31" t="s">
        <v>305</v>
      </c>
      <c r="M21" s="31" t="s">
        <v>304</v>
      </c>
      <c r="N21" s="31" t="s">
        <v>121</v>
      </c>
      <c r="O21" s="31" t="s">
        <v>1</v>
      </c>
      <c r="P21" s="31" t="s">
        <v>31</v>
      </c>
      <c r="Q21" s="3">
        <v>-700000</v>
      </c>
      <c r="R21" s="3">
        <v>-85995086</v>
      </c>
      <c r="S21" s="3">
        <v>-41952213.829999998</v>
      </c>
    </row>
    <row r="22" spans="1:19" ht="10.95" customHeight="1" x14ac:dyDescent="0.3">
      <c r="A22" s="30">
        <v>44957</v>
      </c>
      <c r="B22" s="100">
        <v>44938</v>
      </c>
      <c r="C22" s="101"/>
      <c r="D22" s="36">
        <v>44927</v>
      </c>
      <c r="E22" s="31" t="s">
        <v>61</v>
      </c>
      <c r="F22" s="31" t="s">
        <v>60</v>
      </c>
      <c r="G22" s="31" t="s">
        <v>59</v>
      </c>
      <c r="H22" s="31" t="s">
        <v>324</v>
      </c>
      <c r="I22" s="31" t="s">
        <v>2167</v>
      </c>
      <c r="J22" s="31">
        <v>15092715</v>
      </c>
      <c r="K22" s="31" t="s">
        <v>2159</v>
      </c>
      <c r="L22" s="31" t="s">
        <v>302</v>
      </c>
      <c r="M22" s="28"/>
      <c r="N22" s="31" t="s">
        <v>121</v>
      </c>
      <c r="O22" s="31" t="s">
        <v>1</v>
      </c>
      <c r="P22" s="31" t="s">
        <v>31</v>
      </c>
      <c r="Q22" s="3">
        <v>-1011.11</v>
      </c>
      <c r="R22" s="3">
        <v>-124214.99</v>
      </c>
      <c r="S22" s="3">
        <v>-42076428.82</v>
      </c>
    </row>
    <row r="23" spans="1:19" ht="15" customHeight="1" x14ac:dyDescent="0.3">
      <c r="A23" s="111">
        <v>44957</v>
      </c>
      <c r="B23" s="114">
        <v>44943</v>
      </c>
      <c r="C23" s="115"/>
      <c r="D23" s="120">
        <v>44927</v>
      </c>
      <c r="E23" s="102" t="s">
        <v>63</v>
      </c>
      <c r="F23" s="102" t="s">
        <v>60</v>
      </c>
      <c r="G23" s="102" t="s">
        <v>30</v>
      </c>
      <c r="H23" s="102" t="s">
        <v>324</v>
      </c>
      <c r="I23" s="102" t="s">
        <v>2166</v>
      </c>
      <c r="J23" s="102">
        <v>15092714</v>
      </c>
      <c r="K23" s="33" t="s">
        <v>300</v>
      </c>
      <c r="L23" s="102" t="s">
        <v>299</v>
      </c>
      <c r="M23" s="102" t="s">
        <v>130</v>
      </c>
      <c r="N23" s="102" t="s">
        <v>121</v>
      </c>
      <c r="O23" s="102" t="s">
        <v>1</v>
      </c>
      <c r="P23" s="102" t="s">
        <v>31</v>
      </c>
      <c r="Q23" s="105">
        <v>-1000</v>
      </c>
      <c r="R23" s="105">
        <v>-123001.23</v>
      </c>
      <c r="S23" s="105">
        <v>-42199430.049999997</v>
      </c>
    </row>
    <row r="24" spans="1:19" ht="15" customHeight="1" x14ac:dyDescent="0.3">
      <c r="A24" s="112"/>
      <c r="B24" s="116"/>
      <c r="C24" s="117"/>
      <c r="D24" s="121"/>
      <c r="E24" s="103"/>
      <c r="F24" s="103"/>
      <c r="G24" s="103"/>
      <c r="H24" s="103"/>
      <c r="I24" s="103"/>
      <c r="J24" s="103"/>
      <c r="K24" s="35" t="s">
        <v>294</v>
      </c>
      <c r="L24" s="103"/>
      <c r="M24" s="103"/>
      <c r="N24" s="103"/>
      <c r="O24" s="103"/>
      <c r="P24" s="103"/>
      <c r="Q24" s="106"/>
      <c r="R24" s="106"/>
      <c r="S24" s="106"/>
    </row>
    <row r="25" spans="1:19" ht="15" customHeight="1" x14ac:dyDescent="0.3">
      <c r="A25" s="113"/>
      <c r="B25" s="118"/>
      <c r="C25" s="119"/>
      <c r="D25" s="122"/>
      <c r="E25" s="104"/>
      <c r="F25" s="104"/>
      <c r="G25" s="104"/>
      <c r="H25" s="104"/>
      <c r="I25" s="104"/>
      <c r="J25" s="104"/>
      <c r="K25" s="34" t="s">
        <v>298</v>
      </c>
      <c r="L25" s="104"/>
      <c r="M25" s="104"/>
      <c r="N25" s="104"/>
      <c r="O25" s="104"/>
      <c r="P25" s="104"/>
      <c r="Q25" s="107"/>
      <c r="R25" s="107"/>
      <c r="S25" s="107"/>
    </row>
    <row r="26" spans="1:19" ht="15" customHeight="1" x14ac:dyDescent="0.3">
      <c r="A26" s="111">
        <v>44957</v>
      </c>
      <c r="B26" s="114">
        <v>44945</v>
      </c>
      <c r="C26" s="115"/>
      <c r="D26" s="120">
        <v>44927</v>
      </c>
      <c r="E26" s="102" t="s">
        <v>63</v>
      </c>
      <c r="F26" s="102" t="s">
        <v>60</v>
      </c>
      <c r="G26" s="102" t="s">
        <v>30</v>
      </c>
      <c r="H26" s="102" t="s">
        <v>324</v>
      </c>
      <c r="I26" s="102" t="s">
        <v>2166</v>
      </c>
      <c r="J26" s="102">
        <v>15092714</v>
      </c>
      <c r="K26" s="33" t="s">
        <v>296</v>
      </c>
      <c r="L26" s="102" t="s">
        <v>295</v>
      </c>
      <c r="M26" s="102" t="s">
        <v>130</v>
      </c>
      <c r="N26" s="102" t="s">
        <v>121</v>
      </c>
      <c r="O26" s="102" t="s">
        <v>1</v>
      </c>
      <c r="P26" s="102" t="s">
        <v>31</v>
      </c>
      <c r="Q26" s="105">
        <v>-1000</v>
      </c>
      <c r="R26" s="105">
        <v>-123152.71</v>
      </c>
      <c r="S26" s="105">
        <v>-42322582.759999998</v>
      </c>
    </row>
    <row r="27" spans="1:19" ht="15" customHeight="1" x14ac:dyDescent="0.3">
      <c r="A27" s="112"/>
      <c r="B27" s="116"/>
      <c r="C27" s="117"/>
      <c r="D27" s="121"/>
      <c r="E27" s="103"/>
      <c r="F27" s="103"/>
      <c r="G27" s="103"/>
      <c r="H27" s="103"/>
      <c r="I27" s="103"/>
      <c r="J27" s="103"/>
      <c r="K27" s="35" t="s">
        <v>294</v>
      </c>
      <c r="L27" s="103"/>
      <c r="M27" s="103"/>
      <c r="N27" s="103"/>
      <c r="O27" s="103"/>
      <c r="P27" s="103"/>
      <c r="Q27" s="106"/>
      <c r="R27" s="106"/>
      <c r="S27" s="106"/>
    </row>
    <row r="28" spans="1:19" ht="15" customHeight="1" x14ac:dyDescent="0.3">
      <c r="A28" s="113"/>
      <c r="B28" s="118"/>
      <c r="C28" s="119"/>
      <c r="D28" s="122"/>
      <c r="E28" s="104"/>
      <c r="F28" s="104"/>
      <c r="G28" s="104"/>
      <c r="H28" s="104"/>
      <c r="I28" s="104"/>
      <c r="J28" s="104"/>
      <c r="K28" s="34" t="s">
        <v>293</v>
      </c>
      <c r="L28" s="104"/>
      <c r="M28" s="104"/>
      <c r="N28" s="104"/>
      <c r="O28" s="104"/>
      <c r="P28" s="104"/>
      <c r="Q28" s="107"/>
      <c r="R28" s="107"/>
      <c r="S28" s="107"/>
    </row>
    <row r="29" spans="1:19" ht="10.95" customHeight="1" x14ac:dyDescent="0.3">
      <c r="A29" s="30">
        <v>44957</v>
      </c>
      <c r="B29" s="100">
        <v>44950</v>
      </c>
      <c r="C29" s="101"/>
      <c r="D29" s="36">
        <v>44927</v>
      </c>
      <c r="E29" s="31" t="s">
        <v>62</v>
      </c>
      <c r="F29" s="31" t="s">
        <v>58</v>
      </c>
      <c r="G29" s="31" t="s">
        <v>327</v>
      </c>
      <c r="H29" s="31" t="s">
        <v>326</v>
      </c>
      <c r="I29" s="31" t="s">
        <v>2168</v>
      </c>
      <c r="J29" s="31">
        <v>15092719</v>
      </c>
      <c r="K29" s="31" t="s">
        <v>2163</v>
      </c>
      <c r="L29" s="31" t="s">
        <v>292</v>
      </c>
      <c r="M29" s="31" t="s">
        <v>155</v>
      </c>
      <c r="N29" s="31" t="s">
        <v>121</v>
      </c>
      <c r="O29" s="31" t="s">
        <v>1</v>
      </c>
      <c r="P29" s="31" t="s">
        <v>28</v>
      </c>
      <c r="Q29" s="3">
        <v>12158.2</v>
      </c>
      <c r="R29" s="3">
        <v>1497315.06</v>
      </c>
      <c r="S29" s="3">
        <v>-40825267.700000003</v>
      </c>
    </row>
    <row r="30" spans="1:19" ht="10.95" customHeight="1" x14ac:dyDescent="0.3">
      <c r="A30" s="30">
        <v>44957</v>
      </c>
      <c r="B30" s="100">
        <v>44950</v>
      </c>
      <c r="C30" s="101"/>
      <c r="D30" s="36">
        <v>44927</v>
      </c>
      <c r="E30" s="31" t="s">
        <v>62</v>
      </c>
      <c r="F30" s="31" t="s">
        <v>58</v>
      </c>
      <c r="G30" s="31" t="s">
        <v>327</v>
      </c>
      <c r="H30" s="31" t="s">
        <v>326</v>
      </c>
      <c r="I30" s="31" t="s">
        <v>2168</v>
      </c>
      <c r="J30" s="31">
        <v>15092719</v>
      </c>
      <c r="K30" s="31" t="s">
        <v>2164</v>
      </c>
      <c r="L30" s="31" t="s">
        <v>290</v>
      </c>
      <c r="M30" s="31" t="s">
        <v>114</v>
      </c>
      <c r="N30" s="31" t="s">
        <v>121</v>
      </c>
      <c r="O30" s="31" t="s">
        <v>1</v>
      </c>
      <c r="P30" s="31" t="s">
        <v>28</v>
      </c>
      <c r="Q30" s="3">
        <v>239348.32</v>
      </c>
      <c r="R30" s="3">
        <v>29476393.600000001</v>
      </c>
      <c r="S30" s="3">
        <v>-11348874.1</v>
      </c>
    </row>
    <row r="31" spans="1:19" ht="10.95" customHeight="1" x14ac:dyDescent="0.3">
      <c r="A31" s="30">
        <v>44957</v>
      </c>
      <c r="B31" s="100">
        <v>44951</v>
      </c>
      <c r="C31" s="101"/>
      <c r="D31" s="36">
        <v>44927</v>
      </c>
      <c r="E31" s="31" t="s">
        <v>325</v>
      </c>
      <c r="F31" s="31" t="s">
        <v>60</v>
      </c>
      <c r="G31" s="31" t="s">
        <v>59</v>
      </c>
      <c r="H31" s="31" t="s">
        <v>324</v>
      </c>
      <c r="I31" s="31" t="s">
        <v>2167</v>
      </c>
      <c r="J31" s="31">
        <v>15092715</v>
      </c>
      <c r="K31" s="31" t="s">
        <v>288</v>
      </c>
      <c r="L31" s="31" t="s">
        <v>287</v>
      </c>
      <c r="M31" s="28"/>
      <c r="N31" s="31" t="s">
        <v>121</v>
      </c>
      <c r="O31" s="31" t="s">
        <v>1</v>
      </c>
      <c r="P31" s="31" t="s">
        <v>31</v>
      </c>
      <c r="Q31" s="3">
        <v>-2015</v>
      </c>
      <c r="R31" s="3">
        <v>-248458.69</v>
      </c>
      <c r="S31" s="3">
        <v>-11597332.800000001</v>
      </c>
    </row>
    <row r="32" spans="1:19" ht="10.95" customHeight="1" x14ac:dyDescent="0.3">
      <c r="A32" s="30">
        <v>44973</v>
      </c>
      <c r="B32" s="100">
        <v>44973</v>
      </c>
      <c r="C32" s="101"/>
      <c r="D32" s="36">
        <v>44958</v>
      </c>
      <c r="E32" s="31" t="s">
        <v>62</v>
      </c>
      <c r="F32" s="31" t="s">
        <v>58</v>
      </c>
      <c r="G32" s="31" t="s">
        <v>32</v>
      </c>
      <c r="H32" s="31" t="s">
        <v>506</v>
      </c>
      <c r="I32" s="31" t="s">
        <v>2169</v>
      </c>
      <c r="J32" s="31">
        <v>15210206</v>
      </c>
      <c r="K32" s="31" t="s">
        <v>2170</v>
      </c>
      <c r="L32" s="31" t="s">
        <v>523</v>
      </c>
      <c r="M32" s="31" t="s">
        <v>522</v>
      </c>
      <c r="N32" s="31" t="s">
        <v>121</v>
      </c>
      <c r="O32" s="31" t="s">
        <v>1</v>
      </c>
      <c r="P32" s="31" t="s">
        <v>31</v>
      </c>
      <c r="Q32" s="31">
        <v>-76</v>
      </c>
      <c r="R32" s="3">
        <v>-9476.31</v>
      </c>
      <c r="S32" s="3">
        <v>-11606809.109999999</v>
      </c>
    </row>
    <row r="33" spans="1:19" ht="10.95" customHeight="1" x14ac:dyDescent="0.3">
      <c r="A33" s="30">
        <v>44973</v>
      </c>
      <c r="B33" s="100">
        <v>44973</v>
      </c>
      <c r="C33" s="101"/>
      <c r="D33" s="36">
        <v>44958</v>
      </c>
      <c r="E33" s="31" t="s">
        <v>62</v>
      </c>
      <c r="F33" s="31" t="s">
        <v>58</v>
      </c>
      <c r="G33" s="31" t="s">
        <v>32</v>
      </c>
      <c r="H33" s="31" t="s">
        <v>506</v>
      </c>
      <c r="I33" s="31" t="s">
        <v>2169</v>
      </c>
      <c r="J33" s="31">
        <v>15210206</v>
      </c>
      <c r="K33" s="31" t="s">
        <v>2171</v>
      </c>
      <c r="L33" s="31" t="s">
        <v>521</v>
      </c>
      <c r="M33" s="31" t="s">
        <v>514</v>
      </c>
      <c r="N33" s="31" t="s">
        <v>121</v>
      </c>
      <c r="O33" s="31" t="s">
        <v>1</v>
      </c>
      <c r="P33" s="31" t="s">
        <v>31</v>
      </c>
      <c r="Q33" s="31">
        <v>-165</v>
      </c>
      <c r="R33" s="3">
        <v>-20573.57</v>
      </c>
      <c r="S33" s="3">
        <v>-11627382.67</v>
      </c>
    </row>
    <row r="34" spans="1:19" ht="10.95" customHeight="1" x14ac:dyDescent="0.3">
      <c r="A34" s="30">
        <v>44973</v>
      </c>
      <c r="B34" s="100">
        <v>44973</v>
      </c>
      <c r="C34" s="101"/>
      <c r="D34" s="36">
        <v>44958</v>
      </c>
      <c r="E34" s="31" t="s">
        <v>62</v>
      </c>
      <c r="F34" s="31" t="s">
        <v>58</v>
      </c>
      <c r="G34" s="31" t="s">
        <v>32</v>
      </c>
      <c r="H34" s="31" t="s">
        <v>506</v>
      </c>
      <c r="I34" s="31" t="s">
        <v>2169</v>
      </c>
      <c r="J34" s="31">
        <v>15210206</v>
      </c>
      <c r="K34" s="31" t="s">
        <v>2172</v>
      </c>
      <c r="L34" s="31" t="s">
        <v>520</v>
      </c>
      <c r="M34" s="31" t="s">
        <v>519</v>
      </c>
      <c r="N34" s="31" t="s">
        <v>121</v>
      </c>
      <c r="O34" s="31" t="s">
        <v>1</v>
      </c>
      <c r="P34" s="31" t="s">
        <v>31</v>
      </c>
      <c r="Q34" s="3">
        <v>-1200</v>
      </c>
      <c r="R34" s="3">
        <v>-149625.94</v>
      </c>
      <c r="S34" s="3">
        <v>-11777008.609999999</v>
      </c>
    </row>
    <row r="35" spans="1:19" ht="10.95" customHeight="1" x14ac:dyDescent="0.3">
      <c r="A35" s="30">
        <v>44973</v>
      </c>
      <c r="B35" s="100">
        <v>44973</v>
      </c>
      <c r="C35" s="101"/>
      <c r="D35" s="36">
        <v>44958</v>
      </c>
      <c r="E35" s="31" t="s">
        <v>62</v>
      </c>
      <c r="F35" s="31" t="s">
        <v>58</v>
      </c>
      <c r="G35" s="31" t="s">
        <v>32</v>
      </c>
      <c r="H35" s="31" t="s">
        <v>506</v>
      </c>
      <c r="I35" s="31" t="s">
        <v>2169</v>
      </c>
      <c r="J35" s="31">
        <v>15210206</v>
      </c>
      <c r="K35" s="31" t="s">
        <v>2173</v>
      </c>
      <c r="L35" s="31" t="s">
        <v>518</v>
      </c>
      <c r="M35" s="31" t="s">
        <v>517</v>
      </c>
      <c r="N35" s="31" t="s">
        <v>121</v>
      </c>
      <c r="O35" s="31" t="s">
        <v>1</v>
      </c>
      <c r="P35" s="31" t="s">
        <v>31</v>
      </c>
      <c r="Q35" s="3">
        <v>-2000</v>
      </c>
      <c r="R35" s="3">
        <v>-249376.56</v>
      </c>
      <c r="S35" s="3">
        <v>-12026385.17</v>
      </c>
    </row>
    <row r="36" spans="1:19" ht="10.95" customHeight="1" x14ac:dyDescent="0.3">
      <c r="A36" s="30">
        <v>44973</v>
      </c>
      <c r="B36" s="100">
        <v>44973</v>
      </c>
      <c r="C36" s="101"/>
      <c r="D36" s="36">
        <v>44958</v>
      </c>
      <c r="E36" s="31" t="s">
        <v>62</v>
      </c>
      <c r="F36" s="31" t="s">
        <v>58</v>
      </c>
      <c r="G36" s="31" t="s">
        <v>32</v>
      </c>
      <c r="H36" s="31" t="s">
        <v>506</v>
      </c>
      <c r="I36" s="31" t="s">
        <v>2169</v>
      </c>
      <c r="J36" s="31">
        <v>15210206</v>
      </c>
      <c r="K36" s="31" t="s">
        <v>2174</v>
      </c>
      <c r="L36" s="31" t="s">
        <v>516</v>
      </c>
      <c r="M36" s="31" t="s">
        <v>335</v>
      </c>
      <c r="N36" s="31" t="s">
        <v>121</v>
      </c>
      <c r="O36" s="31" t="s">
        <v>1</v>
      </c>
      <c r="P36" s="31" t="s">
        <v>31</v>
      </c>
      <c r="Q36" s="3">
        <v>-3500</v>
      </c>
      <c r="R36" s="3">
        <v>-436408.98</v>
      </c>
      <c r="S36" s="3">
        <v>-12462794.140000001</v>
      </c>
    </row>
    <row r="37" spans="1:19" ht="10.95" customHeight="1" x14ac:dyDescent="0.3">
      <c r="A37" s="30">
        <v>44974</v>
      </c>
      <c r="B37" s="98"/>
      <c r="C37" s="99"/>
      <c r="D37" s="36">
        <v>44958</v>
      </c>
      <c r="E37" s="28"/>
      <c r="F37" s="31" t="s">
        <v>58</v>
      </c>
      <c r="G37" s="31" t="s">
        <v>32</v>
      </c>
      <c r="H37" s="31" t="s">
        <v>506</v>
      </c>
      <c r="I37" s="31" t="s">
        <v>2175</v>
      </c>
      <c r="J37" s="31">
        <v>15210208</v>
      </c>
      <c r="K37" s="31" t="s">
        <v>2176</v>
      </c>
      <c r="L37" s="31" t="s">
        <v>515</v>
      </c>
      <c r="M37" s="31" t="s">
        <v>514</v>
      </c>
      <c r="N37" s="31" t="s">
        <v>121</v>
      </c>
      <c r="O37" s="31" t="s">
        <v>1</v>
      </c>
      <c r="P37" s="31" t="s">
        <v>31</v>
      </c>
      <c r="Q37" s="31">
        <v>-915</v>
      </c>
      <c r="R37" s="3">
        <v>-114089.78</v>
      </c>
      <c r="S37" s="3">
        <v>-12576883.92</v>
      </c>
    </row>
    <row r="38" spans="1:19" ht="10.95" customHeight="1" x14ac:dyDescent="0.3">
      <c r="A38" s="30">
        <v>44977</v>
      </c>
      <c r="B38" s="100">
        <v>44977</v>
      </c>
      <c r="C38" s="101"/>
      <c r="D38" s="36">
        <v>44958</v>
      </c>
      <c r="E38" s="28"/>
      <c r="F38" s="31" t="s">
        <v>58</v>
      </c>
      <c r="G38" s="31" t="s">
        <v>32</v>
      </c>
      <c r="H38" s="31" t="s">
        <v>506</v>
      </c>
      <c r="I38" s="31" t="s">
        <v>2177</v>
      </c>
      <c r="J38" s="31">
        <v>15210211</v>
      </c>
      <c r="K38" s="31" t="s">
        <v>2178</v>
      </c>
      <c r="L38" s="31" t="s">
        <v>513</v>
      </c>
      <c r="M38" s="31" t="s">
        <v>334</v>
      </c>
      <c r="N38" s="31" t="s">
        <v>121</v>
      </c>
      <c r="O38" s="31" t="s">
        <v>1</v>
      </c>
      <c r="P38" s="31" t="s">
        <v>31</v>
      </c>
      <c r="Q38" s="3">
        <v>-8208</v>
      </c>
      <c r="R38" s="3">
        <v>-1024719.1</v>
      </c>
      <c r="S38" s="3">
        <v>-13601603.02</v>
      </c>
    </row>
    <row r="39" spans="1:19" ht="10.95" customHeight="1" x14ac:dyDescent="0.3">
      <c r="A39" s="30">
        <v>44977</v>
      </c>
      <c r="B39" s="100">
        <v>44977</v>
      </c>
      <c r="C39" s="101"/>
      <c r="D39" s="36">
        <v>44958</v>
      </c>
      <c r="E39" s="28"/>
      <c r="F39" s="31" t="s">
        <v>58</v>
      </c>
      <c r="G39" s="31" t="s">
        <v>32</v>
      </c>
      <c r="H39" s="31" t="s">
        <v>506</v>
      </c>
      <c r="I39" s="31" t="s">
        <v>2177</v>
      </c>
      <c r="J39" s="31">
        <v>15210211</v>
      </c>
      <c r="K39" s="31" t="s">
        <v>2179</v>
      </c>
      <c r="L39" s="31" t="s">
        <v>512</v>
      </c>
      <c r="M39" s="31" t="s">
        <v>511</v>
      </c>
      <c r="N39" s="31" t="s">
        <v>121</v>
      </c>
      <c r="O39" s="31" t="s">
        <v>1</v>
      </c>
      <c r="P39" s="31" t="s">
        <v>31</v>
      </c>
      <c r="Q39" s="3">
        <v>-57948</v>
      </c>
      <c r="R39" s="3">
        <v>-7234456.9299999997</v>
      </c>
      <c r="S39" s="3">
        <v>-20836059.949999999</v>
      </c>
    </row>
    <row r="40" spans="1:19" ht="10.95" customHeight="1" x14ac:dyDescent="0.3">
      <c r="A40" s="30">
        <v>44978</v>
      </c>
      <c r="B40" s="100">
        <v>44978</v>
      </c>
      <c r="C40" s="101"/>
      <c r="D40" s="36">
        <v>44958</v>
      </c>
      <c r="E40" s="31" t="s">
        <v>62</v>
      </c>
      <c r="F40" s="31" t="s">
        <v>58</v>
      </c>
      <c r="G40" s="31" t="s">
        <v>32</v>
      </c>
      <c r="H40" s="31" t="s">
        <v>506</v>
      </c>
      <c r="I40" s="31" t="s">
        <v>2180</v>
      </c>
      <c r="J40" s="31">
        <v>15210210</v>
      </c>
      <c r="K40" s="31" t="s">
        <v>2181</v>
      </c>
      <c r="L40" s="31" t="s">
        <v>510</v>
      </c>
      <c r="M40" s="31" t="s">
        <v>333</v>
      </c>
      <c r="N40" s="31" t="s">
        <v>121</v>
      </c>
      <c r="O40" s="31" t="s">
        <v>1</v>
      </c>
      <c r="P40" s="31" t="s">
        <v>31</v>
      </c>
      <c r="Q40" s="3">
        <v>-3350</v>
      </c>
      <c r="R40" s="3">
        <v>-418227.22</v>
      </c>
      <c r="S40" s="3">
        <v>-21254287.16</v>
      </c>
    </row>
    <row r="41" spans="1:19" ht="10.95" customHeight="1" x14ac:dyDescent="0.3">
      <c r="A41" s="30">
        <v>44979</v>
      </c>
      <c r="B41" s="100">
        <v>44979</v>
      </c>
      <c r="C41" s="101"/>
      <c r="D41" s="36">
        <v>44958</v>
      </c>
      <c r="E41" s="28"/>
      <c r="F41" s="31" t="s">
        <v>58</v>
      </c>
      <c r="G41" s="31" t="s">
        <v>32</v>
      </c>
      <c r="H41" s="31" t="s">
        <v>506</v>
      </c>
      <c r="I41" s="31" t="s">
        <v>2182</v>
      </c>
      <c r="J41" s="31">
        <v>15210209</v>
      </c>
      <c r="K41" s="31" t="s">
        <v>2183</v>
      </c>
      <c r="L41" s="31" t="s">
        <v>509</v>
      </c>
      <c r="M41" s="31" t="s">
        <v>332</v>
      </c>
      <c r="N41" s="31" t="s">
        <v>121</v>
      </c>
      <c r="O41" s="31" t="s">
        <v>1</v>
      </c>
      <c r="P41" s="31" t="s">
        <v>31</v>
      </c>
      <c r="Q41" s="3">
        <v>-2178</v>
      </c>
      <c r="R41" s="3">
        <v>-272250</v>
      </c>
      <c r="S41" s="3">
        <v>-21526537.16</v>
      </c>
    </row>
    <row r="42" spans="1:19" ht="10.95" customHeight="1" x14ac:dyDescent="0.3">
      <c r="A42" s="30">
        <v>44981</v>
      </c>
      <c r="B42" s="100">
        <v>44981</v>
      </c>
      <c r="C42" s="101"/>
      <c r="D42" s="36">
        <v>44958</v>
      </c>
      <c r="E42" s="28"/>
      <c r="F42" s="31" t="s">
        <v>58</v>
      </c>
      <c r="G42" s="31" t="s">
        <v>32</v>
      </c>
      <c r="H42" s="31" t="s">
        <v>506</v>
      </c>
      <c r="I42" s="31" t="s">
        <v>2184</v>
      </c>
      <c r="J42" s="31">
        <v>15210207</v>
      </c>
      <c r="K42" s="31" t="s">
        <v>2185</v>
      </c>
      <c r="L42" s="31" t="s">
        <v>508</v>
      </c>
      <c r="M42" s="31" t="s">
        <v>507</v>
      </c>
      <c r="N42" s="31" t="s">
        <v>121</v>
      </c>
      <c r="O42" s="31" t="s">
        <v>1</v>
      </c>
      <c r="P42" s="31" t="s">
        <v>31</v>
      </c>
      <c r="Q42" s="31">
        <v>-148.93</v>
      </c>
      <c r="R42" s="3">
        <v>-18639.55</v>
      </c>
      <c r="S42" s="3">
        <v>-21545176.710000001</v>
      </c>
    </row>
    <row r="43" spans="1:19" ht="10.95" customHeight="1" x14ac:dyDescent="0.3">
      <c r="A43" s="30">
        <v>44981</v>
      </c>
      <c r="B43" s="100">
        <v>44981</v>
      </c>
      <c r="C43" s="101"/>
      <c r="D43" s="36">
        <v>44958</v>
      </c>
      <c r="E43" s="28"/>
      <c r="F43" s="31" t="s">
        <v>58</v>
      </c>
      <c r="G43" s="31" t="s">
        <v>32</v>
      </c>
      <c r="H43" s="31" t="s">
        <v>506</v>
      </c>
      <c r="I43" s="31" t="s">
        <v>2184</v>
      </c>
      <c r="J43" s="31">
        <v>15210207</v>
      </c>
      <c r="K43" s="31" t="s">
        <v>2186</v>
      </c>
      <c r="L43" s="31" t="s">
        <v>505</v>
      </c>
      <c r="M43" s="31" t="s">
        <v>336</v>
      </c>
      <c r="N43" s="31" t="s">
        <v>121</v>
      </c>
      <c r="O43" s="31" t="s">
        <v>1</v>
      </c>
      <c r="P43" s="31" t="s">
        <v>31</v>
      </c>
      <c r="Q43" s="31">
        <v>-349.25</v>
      </c>
      <c r="R43" s="3">
        <v>-43710.89</v>
      </c>
      <c r="S43" s="3">
        <v>-21588887.600000001</v>
      </c>
    </row>
    <row r="44" spans="1:19" ht="10.95" customHeight="1" x14ac:dyDescent="0.3">
      <c r="A44" s="30">
        <v>44985</v>
      </c>
      <c r="B44" s="100">
        <v>44973</v>
      </c>
      <c r="C44" s="101"/>
      <c r="D44" s="36">
        <v>44958</v>
      </c>
      <c r="E44" s="31" t="s">
        <v>62</v>
      </c>
      <c r="F44" s="31" t="s">
        <v>58</v>
      </c>
      <c r="G44" s="31" t="s">
        <v>327</v>
      </c>
      <c r="H44" s="31" t="s">
        <v>556</v>
      </c>
      <c r="I44" s="31" t="s">
        <v>2187</v>
      </c>
      <c r="J44" s="31">
        <v>15262562</v>
      </c>
      <c r="K44" s="31" t="s">
        <v>2172</v>
      </c>
      <c r="L44" s="31" t="s">
        <v>520</v>
      </c>
      <c r="M44" s="31" t="s">
        <v>519</v>
      </c>
      <c r="N44" s="31" t="s">
        <v>121</v>
      </c>
      <c r="O44" s="31" t="s">
        <v>1</v>
      </c>
      <c r="P44" s="31" t="s">
        <v>28</v>
      </c>
      <c r="Q44" s="3">
        <v>1200</v>
      </c>
      <c r="R44" s="3">
        <v>149625.94</v>
      </c>
      <c r="S44" s="3">
        <v>-21439261.670000002</v>
      </c>
    </row>
    <row r="45" spans="1:19" ht="10.95" customHeight="1" x14ac:dyDescent="0.3">
      <c r="A45" s="30">
        <v>44985</v>
      </c>
      <c r="B45" s="100">
        <v>44973</v>
      </c>
      <c r="C45" s="101"/>
      <c r="D45" s="36">
        <v>44958</v>
      </c>
      <c r="E45" s="31" t="s">
        <v>62</v>
      </c>
      <c r="F45" s="31" t="s">
        <v>58</v>
      </c>
      <c r="G45" s="31" t="s">
        <v>327</v>
      </c>
      <c r="H45" s="31" t="s">
        <v>556</v>
      </c>
      <c r="I45" s="31" t="s">
        <v>2187</v>
      </c>
      <c r="J45" s="31">
        <v>15262562</v>
      </c>
      <c r="K45" s="31" t="s">
        <v>2170</v>
      </c>
      <c r="L45" s="31" t="s">
        <v>523</v>
      </c>
      <c r="M45" s="31" t="s">
        <v>522</v>
      </c>
      <c r="N45" s="31" t="s">
        <v>121</v>
      </c>
      <c r="O45" s="31" t="s">
        <v>1</v>
      </c>
      <c r="P45" s="31" t="s">
        <v>28</v>
      </c>
      <c r="Q45" s="31">
        <v>76</v>
      </c>
      <c r="R45" s="3">
        <v>9476.31</v>
      </c>
      <c r="S45" s="3">
        <v>-21429785.359999999</v>
      </c>
    </row>
    <row r="46" spans="1:19" ht="10.95" customHeight="1" x14ac:dyDescent="0.3">
      <c r="A46" s="30">
        <v>44985</v>
      </c>
      <c r="B46" s="100">
        <v>44973</v>
      </c>
      <c r="C46" s="101"/>
      <c r="D46" s="36">
        <v>44958</v>
      </c>
      <c r="E46" s="31" t="s">
        <v>62</v>
      </c>
      <c r="F46" s="31" t="s">
        <v>58</v>
      </c>
      <c r="G46" s="31" t="s">
        <v>327</v>
      </c>
      <c r="H46" s="31" t="s">
        <v>556</v>
      </c>
      <c r="I46" s="31" t="s">
        <v>2187</v>
      </c>
      <c r="J46" s="31">
        <v>15262562</v>
      </c>
      <c r="K46" s="31" t="s">
        <v>2171</v>
      </c>
      <c r="L46" s="31" t="s">
        <v>521</v>
      </c>
      <c r="M46" s="31" t="s">
        <v>514</v>
      </c>
      <c r="N46" s="31" t="s">
        <v>121</v>
      </c>
      <c r="O46" s="31" t="s">
        <v>1</v>
      </c>
      <c r="P46" s="31" t="s">
        <v>28</v>
      </c>
      <c r="Q46" s="31">
        <v>165</v>
      </c>
      <c r="R46" s="3">
        <v>20573.57</v>
      </c>
      <c r="S46" s="3">
        <v>-21409211.789999999</v>
      </c>
    </row>
    <row r="47" spans="1:19" ht="10.95" customHeight="1" x14ac:dyDescent="0.3">
      <c r="A47" s="30">
        <v>44985</v>
      </c>
      <c r="B47" s="100">
        <v>44973</v>
      </c>
      <c r="C47" s="101"/>
      <c r="D47" s="36">
        <v>44958</v>
      </c>
      <c r="E47" s="31" t="s">
        <v>62</v>
      </c>
      <c r="F47" s="31" t="s">
        <v>58</v>
      </c>
      <c r="G47" s="31" t="s">
        <v>327</v>
      </c>
      <c r="H47" s="31" t="s">
        <v>556</v>
      </c>
      <c r="I47" s="31" t="s">
        <v>2187</v>
      </c>
      <c r="J47" s="31">
        <v>15262562</v>
      </c>
      <c r="K47" s="31" t="s">
        <v>2174</v>
      </c>
      <c r="L47" s="31" t="s">
        <v>516</v>
      </c>
      <c r="M47" s="31" t="s">
        <v>335</v>
      </c>
      <c r="N47" s="31" t="s">
        <v>121</v>
      </c>
      <c r="O47" s="31" t="s">
        <v>1</v>
      </c>
      <c r="P47" s="31" t="s">
        <v>28</v>
      </c>
      <c r="Q47" s="3">
        <v>3500</v>
      </c>
      <c r="R47" s="3">
        <v>436408.98</v>
      </c>
      <c r="S47" s="3">
        <v>-20972802.809999999</v>
      </c>
    </row>
    <row r="48" spans="1:19" ht="10.95" customHeight="1" x14ac:dyDescent="0.3">
      <c r="A48" s="30">
        <v>44985</v>
      </c>
      <c r="B48" s="100">
        <v>44973</v>
      </c>
      <c r="C48" s="101"/>
      <c r="D48" s="36">
        <v>44958</v>
      </c>
      <c r="E48" s="31" t="s">
        <v>62</v>
      </c>
      <c r="F48" s="31" t="s">
        <v>58</v>
      </c>
      <c r="G48" s="31" t="s">
        <v>327</v>
      </c>
      <c r="H48" s="31" t="s">
        <v>556</v>
      </c>
      <c r="I48" s="31" t="s">
        <v>2187</v>
      </c>
      <c r="J48" s="31">
        <v>15262562</v>
      </c>
      <c r="K48" s="31" t="s">
        <v>2173</v>
      </c>
      <c r="L48" s="31" t="s">
        <v>518</v>
      </c>
      <c r="M48" s="31" t="s">
        <v>517</v>
      </c>
      <c r="N48" s="31" t="s">
        <v>121</v>
      </c>
      <c r="O48" s="31" t="s">
        <v>1</v>
      </c>
      <c r="P48" s="31" t="s">
        <v>28</v>
      </c>
      <c r="Q48" s="3">
        <v>2000</v>
      </c>
      <c r="R48" s="3">
        <v>249376.56</v>
      </c>
      <c r="S48" s="3">
        <v>-20723426.260000002</v>
      </c>
    </row>
    <row r="49" spans="1:19" ht="10.95" customHeight="1" x14ac:dyDescent="0.3">
      <c r="A49" s="30">
        <v>44985</v>
      </c>
      <c r="B49" s="100">
        <v>44977</v>
      </c>
      <c r="C49" s="101"/>
      <c r="D49" s="36">
        <v>44958</v>
      </c>
      <c r="E49" s="28"/>
      <c r="F49" s="31" t="s">
        <v>58</v>
      </c>
      <c r="G49" s="31" t="s">
        <v>327</v>
      </c>
      <c r="H49" s="31" t="s">
        <v>556</v>
      </c>
      <c r="I49" s="31" t="s">
        <v>2187</v>
      </c>
      <c r="J49" s="31">
        <v>15262562</v>
      </c>
      <c r="K49" s="31" t="s">
        <v>2179</v>
      </c>
      <c r="L49" s="31" t="s">
        <v>512</v>
      </c>
      <c r="M49" s="31" t="s">
        <v>511</v>
      </c>
      <c r="N49" s="31" t="s">
        <v>121</v>
      </c>
      <c r="O49" s="31" t="s">
        <v>1</v>
      </c>
      <c r="P49" s="31" t="s">
        <v>28</v>
      </c>
      <c r="Q49" s="3">
        <v>57948</v>
      </c>
      <c r="R49" s="3">
        <v>7234456.9299999997</v>
      </c>
      <c r="S49" s="3">
        <v>-13488969.33</v>
      </c>
    </row>
    <row r="50" spans="1:19" ht="10.95" customHeight="1" x14ac:dyDescent="0.3">
      <c r="A50" s="30">
        <v>44985</v>
      </c>
      <c r="B50" s="100">
        <v>44977</v>
      </c>
      <c r="C50" s="101"/>
      <c r="D50" s="36">
        <v>44958</v>
      </c>
      <c r="E50" s="28"/>
      <c r="F50" s="31" t="s">
        <v>58</v>
      </c>
      <c r="G50" s="31" t="s">
        <v>327</v>
      </c>
      <c r="H50" s="31" t="s">
        <v>556</v>
      </c>
      <c r="I50" s="31" t="s">
        <v>2187</v>
      </c>
      <c r="J50" s="31">
        <v>15262562</v>
      </c>
      <c r="K50" s="31" t="s">
        <v>2178</v>
      </c>
      <c r="L50" s="31" t="s">
        <v>513</v>
      </c>
      <c r="M50" s="31" t="s">
        <v>334</v>
      </c>
      <c r="N50" s="31" t="s">
        <v>121</v>
      </c>
      <c r="O50" s="31" t="s">
        <v>1</v>
      </c>
      <c r="P50" s="31" t="s">
        <v>28</v>
      </c>
      <c r="Q50" s="3">
        <v>8208</v>
      </c>
      <c r="R50" s="3">
        <v>1024719.1</v>
      </c>
      <c r="S50" s="3">
        <v>-12464250.23</v>
      </c>
    </row>
    <row r="51" spans="1:19" ht="10.95" customHeight="1" x14ac:dyDescent="0.3">
      <c r="A51" s="30">
        <v>44985</v>
      </c>
      <c r="B51" s="100">
        <v>44978</v>
      </c>
      <c r="C51" s="101"/>
      <c r="D51" s="36">
        <v>44958</v>
      </c>
      <c r="E51" s="31" t="s">
        <v>62</v>
      </c>
      <c r="F51" s="31" t="s">
        <v>58</v>
      </c>
      <c r="G51" s="31" t="s">
        <v>327</v>
      </c>
      <c r="H51" s="31" t="s">
        <v>556</v>
      </c>
      <c r="I51" s="31" t="s">
        <v>2187</v>
      </c>
      <c r="J51" s="31">
        <v>15262562</v>
      </c>
      <c r="K51" s="31" t="s">
        <v>2181</v>
      </c>
      <c r="L51" s="31" t="s">
        <v>510</v>
      </c>
      <c r="M51" s="31" t="s">
        <v>333</v>
      </c>
      <c r="N51" s="31" t="s">
        <v>121</v>
      </c>
      <c r="O51" s="31" t="s">
        <v>1</v>
      </c>
      <c r="P51" s="31" t="s">
        <v>28</v>
      </c>
      <c r="Q51" s="3">
        <v>3350</v>
      </c>
      <c r="R51" s="3">
        <v>418227.22</v>
      </c>
      <c r="S51" s="3">
        <v>-12046023.01</v>
      </c>
    </row>
    <row r="52" spans="1:19" ht="10.95" customHeight="1" x14ac:dyDescent="0.3">
      <c r="A52" s="30">
        <v>44985</v>
      </c>
      <c r="B52" s="100">
        <v>44979</v>
      </c>
      <c r="C52" s="101"/>
      <c r="D52" s="36">
        <v>44958</v>
      </c>
      <c r="E52" s="28"/>
      <c r="F52" s="31" t="s">
        <v>58</v>
      </c>
      <c r="G52" s="31" t="s">
        <v>327</v>
      </c>
      <c r="H52" s="31" t="s">
        <v>556</v>
      </c>
      <c r="I52" s="31" t="s">
        <v>2187</v>
      </c>
      <c r="J52" s="31">
        <v>15262562</v>
      </c>
      <c r="K52" s="31" t="s">
        <v>2183</v>
      </c>
      <c r="L52" s="31" t="s">
        <v>509</v>
      </c>
      <c r="M52" s="31" t="s">
        <v>332</v>
      </c>
      <c r="N52" s="31" t="s">
        <v>121</v>
      </c>
      <c r="O52" s="31" t="s">
        <v>1</v>
      </c>
      <c r="P52" s="31" t="s">
        <v>28</v>
      </c>
      <c r="Q52" s="3">
        <v>2178</v>
      </c>
      <c r="R52" s="3">
        <v>272250</v>
      </c>
      <c r="S52" s="3">
        <v>-11773773.01</v>
      </c>
    </row>
    <row r="53" spans="1:19" ht="10.95" customHeight="1" x14ac:dyDescent="0.3">
      <c r="A53" s="30">
        <v>44985</v>
      </c>
      <c r="B53" s="100">
        <v>44981</v>
      </c>
      <c r="C53" s="101"/>
      <c r="D53" s="36">
        <v>44958</v>
      </c>
      <c r="E53" s="28"/>
      <c r="F53" s="31" t="s">
        <v>58</v>
      </c>
      <c r="G53" s="31" t="s">
        <v>327</v>
      </c>
      <c r="H53" s="31" t="s">
        <v>556</v>
      </c>
      <c r="I53" s="31" t="s">
        <v>2187</v>
      </c>
      <c r="J53" s="31">
        <v>15262562</v>
      </c>
      <c r="K53" s="31" t="s">
        <v>2186</v>
      </c>
      <c r="L53" s="31" t="s">
        <v>505</v>
      </c>
      <c r="M53" s="31" t="s">
        <v>336</v>
      </c>
      <c r="N53" s="31" t="s">
        <v>121</v>
      </c>
      <c r="O53" s="31" t="s">
        <v>1</v>
      </c>
      <c r="P53" s="31" t="s">
        <v>28</v>
      </c>
      <c r="Q53" s="31">
        <v>349.25</v>
      </c>
      <c r="R53" s="3">
        <v>43710.89</v>
      </c>
      <c r="S53" s="3">
        <v>-11730062.119999999</v>
      </c>
    </row>
    <row r="54" spans="1:19" ht="10.95" customHeight="1" x14ac:dyDescent="0.3">
      <c r="A54" s="30">
        <v>44985</v>
      </c>
      <c r="B54" s="100">
        <v>44981</v>
      </c>
      <c r="C54" s="101"/>
      <c r="D54" s="36">
        <v>44958</v>
      </c>
      <c r="E54" s="28"/>
      <c r="F54" s="31" t="s">
        <v>58</v>
      </c>
      <c r="G54" s="31" t="s">
        <v>327</v>
      </c>
      <c r="H54" s="31" t="s">
        <v>556</v>
      </c>
      <c r="I54" s="31" t="s">
        <v>2187</v>
      </c>
      <c r="J54" s="31">
        <v>15262562</v>
      </c>
      <c r="K54" s="31" t="s">
        <v>2185</v>
      </c>
      <c r="L54" s="31" t="s">
        <v>508</v>
      </c>
      <c r="M54" s="31" t="s">
        <v>507</v>
      </c>
      <c r="N54" s="31" t="s">
        <v>121</v>
      </c>
      <c r="O54" s="31" t="s">
        <v>1</v>
      </c>
      <c r="P54" s="31" t="s">
        <v>28</v>
      </c>
      <c r="Q54" s="31">
        <v>148.93</v>
      </c>
      <c r="R54" s="3">
        <v>18639.55</v>
      </c>
      <c r="S54" s="3">
        <v>-11711422.57</v>
      </c>
    </row>
    <row r="55" spans="1:19" ht="10.95" customHeight="1" x14ac:dyDescent="0.3">
      <c r="A55" s="30">
        <v>44985</v>
      </c>
      <c r="B55" s="100">
        <v>44985</v>
      </c>
      <c r="C55" s="101"/>
      <c r="D55" s="36">
        <v>44958</v>
      </c>
      <c r="E55" s="31" t="s">
        <v>566</v>
      </c>
      <c r="F55" s="31" t="s">
        <v>60</v>
      </c>
      <c r="G55" s="31" t="s">
        <v>59</v>
      </c>
      <c r="H55" s="31" t="s">
        <v>565</v>
      </c>
      <c r="I55" s="31" t="s">
        <v>2188</v>
      </c>
      <c r="J55" s="31">
        <v>15262571</v>
      </c>
      <c r="K55" s="31" t="s">
        <v>570</v>
      </c>
      <c r="L55" s="31" t="s">
        <v>569</v>
      </c>
      <c r="M55" s="28"/>
      <c r="N55" s="31" t="s">
        <v>121</v>
      </c>
      <c r="O55" s="31" t="s">
        <v>1</v>
      </c>
      <c r="P55" s="31" t="s">
        <v>28</v>
      </c>
      <c r="Q55" s="31">
        <v>0</v>
      </c>
      <c r="R55" s="31">
        <v>0</v>
      </c>
      <c r="S55" s="3">
        <v>-11711422.57</v>
      </c>
    </row>
    <row r="56" spans="1:19" ht="10.95" customHeight="1" x14ac:dyDescent="0.3">
      <c r="A56" s="30">
        <v>44985</v>
      </c>
      <c r="B56" s="100">
        <v>44985</v>
      </c>
      <c r="C56" s="101"/>
      <c r="D56" s="36">
        <v>44958</v>
      </c>
      <c r="E56" s="31" t="s">
        <v>566</v>
      </c>
      <c r="F56" s="31" t="s">
        <v>60</v>
      </c>
      <c r="G56" s="31" t="s">
        <v>59</v>
      </c>
      <c r="H56" s="31" t="s">
        <v>565</v>
      </c>
      <c r="I56" s="31" t="s">
        <v>2188</v>
      </c>
      <c r="J56" s="31">
        <v>15262571</v>
      </c>
      <c r="K56" s="31" t="s">
        <v>564</v>
      </c>
      <c r="L56" s="31" t="s">
        <v>563</v>
      </c>
      <c r="M56" s="28"/>
      <c r="N56" s="31" t="s">
        <v>121</v>
      </c>
      <c r="O56" s="31" t="s">
        <v>1</v>
      </c>
      <c r="P56" s="31" t="s">
        <v>28</v>
      </c>
      <c r="Q56" s="31">
        <v>0</v>
      </c>
      <c r="R56" s="31">
        <v>0</v>
      </c>
      <c r="S56" s="3">
        <v>-11711422.57</v>
      </c>
    </row>
    <row r="57" spans="1:19" ht="10.95" customHeight="1" x14ac:dyDescent="0.3">
      <c r="A57" s="30">
        <v>44985</v>
      </c>
      <c r="B57" s="100">
        <v>44985</v>
      </c>
      <c r="C57" s="101"/>
      <c r="D57" s="36">
        <v>44958</v>
      </c>
      <c r="E57" s="31" t="s">
        <v>566</v>
      </c>
      <c r="F57" s="31" t="s">
        <v>60</v>
      </c>
      <c r="G57" s="31" t="s">
        <v>59</v>
      </c>
      <c r="H57" s="31" t="s">
        <v>565</v>
      </c>
      <c r="I57" s="31" t="s">
        <v>2188</v>
      </c>
      <c r="J57" s="31">
        <v>15262571</v>
      </c>
      <c r="K57" s="31" t="s">
        <v>568</v>
      </c>
      <c r="L57" s="31" t="s">
        <v>567</v>
      </c>
      <c r="M57" s="28"/>
      <c r="N57" s="31" t="s">
        <v>121</v>
      </c>
      <c r="O57" s="31" t="s">
        <v>1</v>
      </c>
      <c r="P57" s="31" t="s">
        <v>28</v>
      </c>
      <c r="Q57" s="31">
        <v>0</v>
      </c>
      <c r="R57" s="31">
        <v>0</v>
      </c>
      <c r="S57" s="3">
        <v>-11711422.57</v>
      </c>
    </row>
    <row r="58" spans="1:19" ht="10.95" customHeight="1" x14ac:dyDescent="0.3">
      <c r="A58" s="30">
        <v>44985</v>
      </c>
      <c r="B58" s="98"/>
      <c r="C58" s="99"/>
      <c r="D58" s="36">
        <v>44958</v>
      </c>
      <c r="E58" s="28"/>
      <c r="F58" s="31" t="s">
        <v>58</v>
      </c>
      <c r="G58" s="31" t="s">
        <v>327</v>
      </c>
      <c r="H58" s="31" t="s">
        <v>556</v>
      </c>
      <c r="I58" s="31" t="s">
        <v>2187</v>
      </c>
      <c r="J58" s="31">
        <v>15262562</v>
      </c>
      <c r="K58" s="31" t="s">
        <v>2176</v>
      </c>
      <c r="L58" s="31" t="s">
        <v>515</v>
      </c>
      <c r="M58" s="31" t="s">
        <v>514</v>
      </c>
      <c r="N58" s="31" t="s">
        <v>121</v>
      </c>
      <c r="O58" s="31" t="s">
        <v>1</v>
      </c>
      <c r="P58" s="31" t="s">
        <v>28</v>
      </c>
      <c r="Q58" s="31">
        <v>915</v>
      </c>
      <c r="R58" s="3">
        <v>114089.78</v>
      </c>
      <c r="S58" s="3">
        <v>-11597332.800000001</v>
      </c>
    </row>
    <row r="59" spans="1:19" ht="10.95" customHeight="1" x14ac:dyDescent="0.3">
      <c r="A59" s="30">
        <v>45007</v>
      </c>
      <c r="B59" s="100">
        <v>45007</v>
      </c>
      <c r="C59" s="101"/>
      <c r="D59" s="36">
        <v>44986</v>
      </c>
      <c r="E59" s="31" t="s">
        <v>62</v>
      </c>
      <c r="F59" s="31" t="s">
        <v>58</v>
      </c>
      <c r="G59" s="31" t="s">
        <v>32</v>
      </c>
      <c r="H59" s="31" t="s">
        <v>776</v>
      </c>
      <c r="I59" s="31" t="s">
        <v>2189</v>
      </c>
      <c r="J59" s="31">
        <v>15694075</v>
      </c>
      <c r="K59" s="31" t="s">
        <v>2190</v>
      </c>
      <c r="L59" s="31" t="s">
        <v>787</v>
      </c>
      <c r="M59" s="31" t="s">
        <v>329</v>
      </c>
      <c r="N59" s="31" t="s">
        <v>121</v>
      </c>
      <c r="O59" s="31" t="s">
        <v>1</v>
      </c>
      <c r="P59" s="31" t="s">
        <v>31</v>
      </c>
      <c r="Q59" s="3">
        <v>-2656</v>
      </c>
      <c r="R59" s="3">
        <v>-343861.7</v>
      </c>
      <c r="S59" s="3">
        <v>-11941194.49</v>
      </c>
    </row>
    <row r="60" spans="1:19" ht="10.95" customHeight="1" x14ac:dyDescent="0.3">
      <c r="A60" s="30">
        <v>45007</v>
      </c>
      <c r="B60" s="100">
        <v>45007</v>
      </c>
      <c r="C60" s="101"/>
      <c r="D60" s="36">
        <v>44986</v>
      </c>
      <c r="E60" s="31" t="s">
        <v>62</v>
      </c>
      <c r="F60" s="31" t="s">
        <v>58</v>
      </c>
      <c r="G60" s="31" t="s">
        <v>32</v>
      </c>
      <c r="H60" s="31" t="s">
        <v>776</v>
      </c>
      <c r="I60" s="31" t="s">
        <v>2189</v>
      </c>
      <c r="J60" s="31">
        <v>15694075</v>
      </c>
      <c r="K60" s="31" t="s">
        <v>2191</v>
      </c>
      <c r="L60" s="31" t="s">
        <v>786</v>
      </c>
      <c r="M60" s="31" t="s">
        <v>328</v>
      </c>
      <c r="N60" s="31" t="s">
        <v>121</v>
      </c>
      <c r="O60" s="31" t="s">
        <v>1</v>
      </c>
      <c r="P60" s="31" t="s">
        <v>31</v>
      </c>
      <c r="Q60" s="3">
        <v>-3984</v>
      </c>
      <c r="R60" s="3">
        <v>-515792.54</v>
      </c>
      <c r="S60" s="3">
        <v>-12456987.039999999</v>
      </c>
    </row>
    <row r="61" spans="1:19" ht="10.95" customHeight="1" x14ac:dyDescent="0.3">
      <c r="A61" s="30">
        <v>45014</v>
      </c>
      <c r="B61" s="100">
        <v>45014</v>
      </c>
      <c r="C61" s="101"/>
      <c r="D61" s="36">
        <v>44986</v>
      </c>
      <c r="E61" s="31" t="s">
        <v>62</v>
      </c>
      <c r="F61" s="31" t="s">
        <v>58</v>
      </c>
      <c r="G61" s="31" t="s">
        <v>32</v>
      </c>
      <c r="H61" s="31" t="s">
        <v>776</v>
      </c>
      <c r="I61" s="31" t="s">
        <v>2192</v>
      </c>
      <c r="J61" s="31">
        <v>15694074</v>
      </c>
      <c r="K61" s="31" t="s">
        <v>2193</v>
      </c>
      <c r="L61" s="31" t="s">
        <v>784</v>
      </c>
      <c r="M61" s="31" t="s">
        <v>2194</v>
      </c>
      <c r="N61" s="31" t="s">
        <v>121</v>
      </c>
      <c r="O61" s="31" t="s">
        <v>1</v>
      </c>
      <c r="P61" s="31" t="s">
        <v>31</v>
      </c>
      <c r="Q61" s="3">
        <v>-57973.279999999999</v>
      </c>
      <c r="R61" s="3">
        <v>-7568313.8399999999</v>
      </c>
      <c r="S61" s="3">
        <v>-20025300.870000001</v>
      </c>
    </row>
    <row r="62" spans="1:19" ht="10.95" customHeight="1" x14ac:dyDescent="0.3">
      <c r="A62" s="30">
        <v>45014</v>
      </c>
      <c r="B62" s="100">
        <v>45014</v>
      </c>
      <c r="C62" s="101"/>
      <c r="D62" s="36">
        <v>44986</v>
      </c>
      <c r="E62" s="31" t="s">
        <v>62</v>
      </c>
      <c r="F62" s="31" t="s">
        <v>58</v>
      </c>
      <c r="G62" s="31" t="s">
        <v>32</v>
      </c>
      <c r="H62" s="31" t="s">
        <v>776</v>
      </c>
      <c r="I62" s="31" t="s">
        <v>2192</v>
      </c>
      <c r="J62" s="31">
        <v>15694074</v>
      </c>
      <c r="K62" s="31" t="s">
        <v>2195</v>
      </c>
      <c r="L62" s="31" t="s">
        <v>785</v>
      </c>
      <c r="M62" s="31" t="s">
        <v>336</v>
      </c>
      <c r="N62" s="31" t="s">
        <v>121</v>
      </c>
      <c r="O62" s="31" t="s">
        <v>1</v>
      </c>
      <c r="P62" s="31" t="s">
        <v>31</v>
      </c>
      <c r="Q62" s="31">
        <v>-350.9</v>
      </c>
      <c r="R62" s="3">
        <v>-45809.4</v>
      </c>
      <c r="S62" s="3">
        <v>-20071110.27</v>
      </c>
    </row>
    <row r="63" spans="1:19" ht="10.95" customHeight="1" x14ac:dyDescent="0.3">
      <c r="A63" s="30">
        <v>45014</v>
      </c>
      <c r="B63" s="98"/>
      <c r="C63" s="99"/>
      <c r="D63" s="36">
        <v>44986</v>
      </c>
      <c r="E63" s="28"/>
      <c r="F63" s="31" t="s">
        <v>58</v>
      </c>
      <c r="G63" s="31" t="s">
        <v>32</v>
      </c>
      <c r="H63" s="31" t="s">
        <v>776</v>
      </c>
      <c r="I63" s="31" t="s">
        <v>2192</v>
      </c>
      <c r="J63" s="31">
        <v>15694074</v>
      </c>
      <c r="K63" s="31" t="s">
        <v>2196</v>
      </c>
      <c r="L63" s="31" t="s">
        <v>782</v>
      </c>
      <c r="M63" s="31" t="s">
        <v>781</v>
      </c>
      <c r="N63" s="31" t="s">
        <v>121</v>
      </c>
      <c r="O63" s="31" t="s">
        <v>1</v>
      </c>
      <c r="P63" s="31" t="s">
        <v>31</v>
      </c>
      <c r="Q63" s="3">
        <v>-4000</v>
      </c>
      <c r="R63" s="3">
        <v>-522193.21</v>
      </c>
      <c r="S63" s="3">
        <v>-20593303.48</v>
      </c>
    </row>
    <row r="64" spans="1:19" ht="10.95" customHeight="1" x14ac:dyDescent="0.3">
      <c r="A64" s="30">
        <v>45014</v>
      </c>
      <c r="B64" s="98"/>
      <c r="C64" s="99"/>
      <c r="D64" s="36">
        <v>44986</v>
      </c>
      <c r="E64" s="28"/>
      <c r="F64" s="31" t="s">
        <v>58</v>
      </c>
      <c r="G64" s="31" t="s">
        <v>32</v>
      </c>
      <c r="H64" s="31" t="s">
        <v>776</v>
      </c>
      <c r="I64" s="31" t="s">
        <v>2192</v>
      </c>
      <c r="J64" s="31">
        <v>15694074</v>
      </c>
      <c r="K64" s="31" t="s">
        <v>2197</v>
      </c>
      <c r="L64" s="31" t="s">
        <v>783</v>
      </c>
      <c r="M64" s="31" t="s">
        <v>514</v>
      </c>
      <c r="N64" s="31" t="s">
        <v>121</v>
      </c>
      <c r="O64" s="31" t="s">
        <v>1</v>
      </c>
      <c r="P64" s="31" t="s">
        <v>31</v>
      </c>
      <c r="Q64" s="31">
        <v>-330</v>
      </c>
      <c r="R64" s="3">
        <v>-43080.94</v>
      </c>
      <c r="S64" s="3">
        <v>-20636384.420000002</v>
      </c>
    </row>
    <row r="65" spans="1:19" ht="15" customHeight="1" x14ac:dyDescent="0.3">
      <c r="A65" s="111">
        <v>45015</v>
      </c>
      <c r="B65" s="114">
        <v>45015</v>
      </c>
      <c r="C65" s="115"/>
      <c r="D65" s="120">
        <v>44986</v>
      </c>
      <c r="E65" s="102" t="s">
        <v>63</v>
      </c>
      <c r="F65" s="102" t="s">
        <v>60</v>
      </c>
      <c r="G65" s="102" t="s">
        <v>30</v>
      </c>
      <c r="H65" s="102" t="s">
        <v>780</v>
      </c>
      <c r="I65" s="102" t="s">
        <v>2198</v>
      </c>
      <c r="J65" s="102">
        <v>15675261</v>
      </c>
      <c r="K65" s="33" t="s">
        <v>779</v>
      </c>
      <c r="L65" s="102" t="s">
        <v>778</v>
      </c>
      <c r="M65" s="102" t="s">
        <v>130</v>
      </c>
      <c r="N65" s="102" t="s">
        <v>121</v>
      </c>
      <c r="O65" s="102" t="s">
        <v>1</v>
      </c>
      <c r="P65" s="102" t="s">
        <v>28</v>
      </c>
      <c r="Q65" s="105">
        <v>1000</v>
      </c>
      <c r="R65" s="105">
        <v>130890.05</v>
      </c>
      <c r="S65" s="105">
        <v>-20505494.370000001</v>
      </c>
    </row>
    <row r="66" spans="1:19" ht="15" customHeight="1" x14ac:dyDescent="0.3">
      <c r="A66" s="113"/>
      <c r="B66" s="118"/>
      <c r="C66" s="119"/>
      <c r="D66" s="122"/>
      <c r="E66" s="104"/>
      <c r="F66" s="104"/>
      <c r="G66" s="104"/>
      <c r="H66" s="104"/>
      <c r="I66" s="104"/>
      <c r="J66" s="104"/>
      <c r="K66" s="34" t="s">
        <v>777</v>
      </c>
      <c r="L66" s="104"/>
      <c r="M66" s="104"/>
      <c r="N66" s="104"/>
      <c r="O66" s="104"/>
      <c r="P66" s="104"/>
      <c r="Q66" s="107"/>
      <c r="R66" s="107"/>
      <c r="S66" s="107"/>
    </row>
    <row r="67" spans="1:19" ht="10.95" customHeight="1" x14ac:dyDescent="0.3">
      <c r="A67" s="30">
        <v>45015</v>
      </c>
      <c r="B67" s="100">
        <v>45015</v>
      </c>
      <c r="C67" s="101"/>
      <c r="D67" s="36">
        <v>44986</v>
      </c>
      <c r="E67" s="31" t="s">
        <v>62</v>
      </c>
      <c r="F67" s="31" t="s">
        <v>58</v>
      </c>
      <c r="G67" s="31" t="s">
        <v>32</v>
      </c>
      <c r="H67" s="31" t="s">
        <v>776</v>
      </c>
      <c r="I67" s="31" t="s">
        <v>2199</v>
      </c>
      <c r="J67" s="31">
        <v>15694076</v>
      </c>
      <c r="K67" s="31" t="s">
        <v>2200</v>
      </c>
      <c r="L67" s="31" t="s">
        <v>775</v>
      </c>
      <c r="M67" s="31" t="s">
        <v>774</v>
      </c>
      <c r="N67" s="31" t="s">
        <v>121</v>
      </c>
      <c r="O67" s="31" t="s">
        <v>1</v>
      </c>
      <c r="P67" s="31" t="s">
        <v>31</v>
      </c>
      <c r="Q67" s="3">
        <v>-11900</v>
      </c>
      <c r="R67" s="3">
        <v>-1557591.62</v>
      </c>
      <c r="S67" s="3">
        <v>-22063086</v>
      </c>
    </row>
    <row r="68" spans="1:19" ht="10.95" customHeight="1" x14ac:dyDescent="0.3">
      <c r="A68" s="30">
        <v>45016</v>
      </c>
      <c r="B68" s="100">
        <v>45007</v>
      </c>
      <c r="C68" s="101"/>
      <c r="D68" s="36">
        <v>44986</v>
      </c>
      <c r="E68" s="31" t="s">
        <v>62</v>
      </c>
      <c r="F68" s="31" t="s">
        <v>58</v>
      </c>
      <c r="G68" s="31" t="s">
        <v>327</v>
      </c>
      <c r="H68" s="31" t="s">
        <v>842</v>
      </c>
      <c r="I68" s="31" t="s">
        <v>2201</v>
      </c>
      <c r="J68" s="31">
        <v>15700872</v>
      </c>
      <c r="K68" s="31" t="s">
        <v>2191</v>
      </c>
      <c r="L68" s="31" t="s">
        <v>786</v>
      </c>
      <c r="M68" s="31" t="s">
        <v>328</v>
      </c>
      <c r="N68" s="31" t="s">
        <v>121</v>
      </c>
      <c r="O68" s="31" t="s">
        <v>1</v>
      </c>
      <c r="P68" s="31" t="s">
        <v>28</v>
      </c>
      <c r="Q68" s="3">
        <v>3984</v>
      </c>
      <c r="R68" s="3">
        <v>515792.54</v>
      </c>
      <c r="S68" s="3">
        <v>-21547293.449999999</v>
      </c>
    </row>
    <row r="69" spans="1:19" ht="10.95" customHeight="1" x14ac:dyDescent="0.3">
      <c r="A69" s="30">
        <v>45016</v>
      </c>
      <c r="B69" s="100">
        <v>45007</v>
      </c>
      <c r="C69" s="101"/>
      <c r="D69" s="36">
        <v>44986</v>
      </c>
      <c r="E69" s="31" t="s">
        <v>62</v>
      </c>
      <c r="F69" s="31" t="s">
        <v>58</v>
      </c>
      <c r="G69" s="31" t="s">
        <v>327</v>
      </c>
      <c r="H69" s="31" t="s">
        <v>842</v>
      </c>
      <c r="I69" s="31" t="s">
        <v>2201</v>
      </c>
      <c r="J69" s="31">
        <v>15700872</v>
      </c>
      <c r="K69" s="31" t="s">
        <v>2190</v>
      </c>
      <c r="L69" s="31" t="s">
        <v>787</v>
      </c>
      <c r="M69" s="31" t="s">
        <v>329</v>
      </c>
      <c r="N69" s="31" t="s">
        <v>121</v>
      </c>
      <c r="O69" s="31" t="s">
        <v>1</v>
      </c>
      <c r="P69" s="31" t="s">
        <v>28</v>
      </c>
      <c r="Q69" s="3">
        <v>2656</v>
      </c>
      <c r="R69" s="3">
        <v>343861.7</v>
      </c>
      <c r="S69" s="3">
        <v>-21203431.760000002</v>
      </c>
    </row>
    <row r="70" spans="1:19" ht="10.95" customHeight="1" x14ac:dyDescent="0.3">
      <c r="A70" s="30">
        <v>45016</v>
      </c>
      <c r="B70" s="100">
        <v>45014</v>
      </c>
      <c r="C70" s="101"/>
      <c r="D70" s="36">
        <v>44986</v>
      </c>
      <c r="E70" s="31" t="s">
        <v>62</v>
      </c>
      <c r="F70" s="31" t="s">
        <v>58</v>
      </c>
      <c r="G70" s="31" t="s">
        <v>327</v>
      </c>
      <c r="H70" s="31" t="s">
        <v>842</v>
      </c>
      <c r="I70" s="31" t="s">
        <v>2201</v>
      </c>
      <c r="J70" s="31">
        <v>15700872</v>
      </c>
      <c r="K70" s="31" t="s">
        <v>2195</v>
      </c>
      <c r="L70" s="31" t="s">
        <v>785</v>
      </c>
      <c r="M70" s="31" t="s">
        <v>336</v>
      </c>
      <c r="N70" s="31" t="s">
        <v>121</v>
      </c>
      <c r="O70" s="31" t="s">
        <v>1</v>
      </c>
      <c r="P70" s="31" t="s">
        <v>28</v>
      </c>
      <c r="Q70" s="31">
        <v>350.9</v>
      </c>
      <c r="R70" s="3">
        <v>45809.4</v>
      </c>
      <c r="S70" s="3">
        <v>-21157622.359999999</v>
      </c>
    </row>
    <row r="71" spans="1:19" ht="10.95" customHeight="1" x14ac:dyDescent="0.3">
      <c r="A71" s="30">
        <v>45016</v>
      </c>
      <c r="B71" s="100">
        <v>45014</v>
      </c>
      <c r="C71" s="101"/>
      <c r="D71" s="36">
        <v>44986</v>
      </c>
      <c r="E71" s="31" t="s">
        <v>62</v>
      </c>
      <c r="F71" s="31" t="s">
        <v>58</v>
      </c>
      <c r="G71" s="31" t="s">
        <v>327</v>
      </c>
      <c r="H71" s="31" t="s">
        <v>842</v>
      </c>
      <c r="I71" s="31" t="s">
        <v>2201</v>
      </c>
      <c r="J71" s="31">
        <v>15700872</v>
      </c>
      <c r="K71" s="31" t="s">
        <v>2193</v>
      </c>
      <c r="L71" s="31" t="s">
        <v>784</v>
      </c>
      <c r="M71" s="31" t="s">
        <v>2194</v>
      </c>
      <c r="N71" s="31" t="s">
        <v>121</v>
      </c>
      <c r="O71" s="31" t="s">
        <v>1</v>
      </c>
      <c r="P71" s="31" t="s">
        <v>28</v>
      </c>
      <c r="Q71" s="3">
        <v>57973.279999999999</v>
      </c>
      <c r="R71" s="3">
        <v>7568313.8399999999</v>
      </c>
      <c r="S71" s="3">
        <v>-13589308.52</v>
      </c>
    </row>
    <row r="72" spans="1:19" ht="15" customHeight="1" x14ac:dyDescent="0.3">
      <c r="A72" s="111">
        <v>45016</v>
      </c>
      <c r="B72" s="114">
        <v>45015</v>
      </c>
      <c r="C72" s="115"/>
      <c r="D72" s="120">
        <v>44986</v>
      </c>
      <c r="E72" s="102" t="s">
        <v>63</v>
      </c>
      <c r="F72" s="102" t="s">
        <v>60</v>
      </c>
      <c r="G72" s="102" t="s">
        <v>30</v>
      </c>
      <c r="H72" s="102" t="s">
        <v>845</v>
      </c>
      <c r="I72" s="102" t="s">
        <v>2202</v>
      </c>
      <c r="J72" s="102">
        <v>15700839</v>
      </c>
      <c r="K72" s="33" t="s">
        <v>779</v>
      </c>
      <c r="L72" s="102" t="s">
        <v>778</v>
      </c>
      <c r="M72" s="102" t="s">
        <v>130</v>
      </c>
      <c r="N72" s="102" t="s">
        <v>121</v>
      </c>
      <c r="O72" s="102" t="s">
        <v>1</v>
      </c>
      <c r="P72" s="102" t="s">
        <v>31</v>
      </c>
      <c r="Q72" s="105">
        <v>-1000</v>
      </c>
      <c r="R72" s="105">
        <v>-130890.05</v>
      </c>
      <c r="S72" s="105">
        <v>-13720198.57</v>
      </c>
    </row>
    <row r="73" spans="1:19" ht="15" customHeight="1" x14ac:dyDescent="0.3">
      <c r="A73" s="113"/>
      <c r="B73" s="118"/>
      <c r="C73" s="119"/>
      <c r="D73" s="122"/>
      <c r="E73" s="104"/>
      <c r="F73" s="104"/>
      <c r="G73" s="104"/>
      <c r="H73" s="104"/>
      <c r="I73" s="104"/>
      <c r="J73" s="104"/>
      <c r="K73" s="34" t="s">
        <v>777</v>
      </c>
      <c r="L73" s="104"/>
      <c r="M73" s="104"/>
      <c r="N73" s="104"/>
      <c r="O73" s="104"/>
      <c r="P73" s="104"/>
      <c r="Q73" s="107"/>
      <c r="R73" s="107"/>
      <c r="S73" s="107"/>
    </row>
    <row r="74" spans="1:19" ht="10.95" customHeight="1" x14ac:dyDescent="0.3">
      <c r="A74" s="30">
        <v>45016</v>
      </c>
      <c r="B74" s="100">
        <v>45015</v>
      </c>
      <c r="C74" s="101"/>
      <c r="D74" s="36">
        <v>44986</v>
      </c>
      <c r="E74" s="31" t="s">
        <v>62</v>
      </c>
      <c r="F74" s="31" t="s">
        <v>58</v>
      </c>
      <c r="G74" s="31" t="s">
        <v>327</v>
      </c>
      <c r="H74" s="31" t="s">
        <v>842</v>
      </c>
      <c r="I74" s="31" t="s">
        <v>2201</v>
      </c>
      <c r="J74" s="31">
        <v>15700872</v>
      </c>
      <c r="K74" s="31" t="s">
        <v>2200</v>
      </c>
      <c r="L74" s="31" t="s">
        <v>775</v>
      </c>
      <c r="M74" s="31" t="s">
        <v>774</v>
      </c>
      <c r="N74" s="31" t="s">
        <v>121</v>
      </c>
      <c r="O74" s="31" t="s">
        <v>1</v>
      </c>
      <c r="P74" s="31" t="s">
        <v>28</v>
      </c>
      <c r="Q74" s="3">
        <v>11900</v>
      </c>
      <c r="R74" s="3">
        <v>1557591.62</v>
      </c>
      <c r="S74" s="3">
        <v>-12162606.949999999</v>
      </c>
    </row>
    <row r="75" spans="1:19" ht="10.95" customHeight="1" x14ac:dyDescent="0.3">
      <c r="A75" s="30">
        <v>45016</v>
      </c>
      <c r="B75" s="100">
        <v>45016</v>
      </c>
      <c r="C75" s="101"/>
      <c r="D75" s="36">
        <v>44986</v>
      </c>
      <c r="E75" s="31" t="s">
        <v>566</v>
      </c>
      <c r="F75" s="31" t="s">
        <v>60</v>
      </c>
      <c r="G75" s="31" t="s">
        <v>59</v>
      </c>
      <c r="H75" s="31" t="s">
        <v>845</v>
      </c>
      <c r="I75" s="31" t="s">
        <v>2203</v>
      </c>
      <c r="J75" s="31">
        <v>15700858</v>
      </c>
      <c r="K75" s="31" t="s">
        <v>844</v>
      </c>
      <c r="L75" s="31" t="s">
        <v>843</v>
      </c>
      <c r="M75" s="28"/>
      <c r="N75" s="31" t="s">
        <v>121</v>
      </c>
      <c r="O75" s="31" t="s">
        <v>1</v>
      </c>
      <c r="P75" s="31" t="s">
        <v>28</v>
      </c>
      <c r="Q75" s="31">
        <v>0</v>
      </c>
      <c r="R75" s="31">
        <v>0</v>
      </c>
      <c r="S75" s="3">
        <v>-12162606.949999999</v>
      </c>
    </row>
    <row r="76" spans="1:19" ht="10.95" customHeight="1" x14ac:dyDescent="0.3">
      <c r="A76" s="30">
        <v>45016</v>
      </c>
      <c r="B76" s="98"/>
      <c r="C76" s="99"/>
      <c r="D76" s="36">
        <v>44986</v>
      </c>
      <c r="E76" s="28"/>
      <c r="F76" s="31" t="s">
        <v>58</v>
      </c>
      <c r="G76" s="31" t="s">
        <v>327</v>
      </c>
      <c r="H76" s="31" t="s">
        <v>842</v>
      </c>
      <c r="I76" s="31" t="s">
        <v>2201</v>
      </c>
      <c r="J76" s="31">
        <v>15700872</v>
      </c>
      <c r="K76" s="31" t="s">
        <v>2196</v>
      </c>
      <c r="L76" s="31" t="s">
        <v>782</v>
      </c>
      <c r="M76" s="31" t="s">
        <v>781</v>
      </c>
      <c r="N76" s="31" t="s">
        <v>121</v>
      </c>
      <c r="O76" s="31" t="s">
        <v>1</v>
      </c>
      <c r="P76" s="31" t="s">
        <v>28</v>
      </c>
      <c r="Q76" s="3">
        <v>4000</v>
      </c>
      <c r="R76" s="3">
        <v>522193.21</v>
      </c>
      <c r="S76" s="3">
        <v>-11640413.74</v>
      </c>
    </row>
    <row r="77" spans="1:19" ht="10.95" customHeight="1" x14ac:dyDescent="0.3">
      <c r="A77" s="30">
        <v>45016</v>
      </c>
      <c r="B77" s="98"/>
      <c r="C77" s="99"/>
      <c r="D77" s="36">
        <v>44986</v>
      </c>
      <c r="E77" s="28"/>
      <c r="F77" s="31" t="s">
        <v>58</v>
      </c>
      <c r="G77" s="31" t="s">
        <v>327</v>
      </c>
      <c r="H77" s="31" t="s">
        <v>842</v>
      </c>
      <c r="I77" s="31" t="s">
        <v>2201</v>
      </c>
      <c r="J77" s="31">
        <v>15700872</v>
      </c>
      <c r="K77" s="31" t="s">
        <v>2197</v>
      </c>
      <c r="L77" s="31" t="s">
        <v>783</v>
      </c>
      <c r="M77" s="31" t="s">
        <v>514</v>
      </c>
      <c r="N77" s="31" t="s">
        <v>121</v>
      </c>
      <c r="O77" s="31" t="s">
        <v>1</v>
      </c>
      <c r="P77" s="31" t="s">
        <v>28</v>
      </c>
      <c r="Q77" s="31">
        <v>330</v>
      </c>
      <c r="R77" s="3">
        <v>43080.94</v>
      </c>
      <c r="S77" s="3">
        <v>-11597332.800000001</v>
      </c>
    </row>
    <row r="78" spans="1:19" ht="10.95" customHeight="1" x14ac:dyDescent="0.3">
      <c r="A78" s="30">
        <v>45029</v>
      </c>
      <c r="B78" s="100">
        <v>45029</v>
      </c>
      <c r="C78" s="101"/>
      <c r="D78" s="36">
        <v>45017</v>
      </c>
      <c r="E78" s="31" t="s">
        <v>62</v>
      </c>
      <c r="F78" s="31" t="s">
        <v>58</v>
      </c>
      <c r="G78" s="31" t="s">
        <v>32</v>
      </c>
      <c r="H78" s="31" t="s">
        <v>1078</v>
      </c>
      <c r="I78" s="31" t="s">
        <v>2204</v>
      </c>
      <c r="J78" s="31">
        <v>15796558</v>
      </c>
      <c r="K78" s="31" t="s">
        <v>2205</v>
      </c>
      <c r="L78" s="31" t="s">
        <v>1079</v>
      </c>
      <c r="M78" s="31" t="s">
        <v>1080</v>
      </c>
      <c r="N78" s="31" t="s">
        <v>121</v>
      </c>
      <c r="O78" s="31" t="s">
        <v>1</v>
      </c>
      <c r="P78" s="31" t="s">
        <v>31</v>
      </c>
      <c r="Q78" s="3">
        <v>-3234</v>
      </c>
      <c r="R78" s="3">
        <v>-430053.19</v>
      </c>
      <c r="S78" s="3">
        <v>-12027385.99</v>
      </c>
    </row>
    <row r="79" spans="1:19" ht="10.95" customHeight="1" x14ac:dyDescent="0.3">
      <c r="A79" s="30">
        <v>45029</v>
      </c>
      <c r="B79" s="100">
        <v>45029</v>
      </c>
      <c r="C79" s="101"/>
      <c r="D79" s="36">
        <v>45017</v>
      </c>
      <c r="E79" s="31" t="s">
        <v>62</v>
      </c>
      <c r="F79" s="31" t="s">
        <v>58</v>
      </c>
      <c r="G79" s="31" t="s">
        <v>32</v>
      </c>
      <c r="H79" s="31" t="s">
        <v>1078</v>
      </c>
      <c r="I79" s="31" t="s">
        <v>2204</v>
      </c>
      <c r="J79" s="31">
        <v>15796558</v>
      </c>
      <c r="K79" s="31" t="s">
        <v>2206</v>
      </c>
      <c r="L79" s="31" t="s">
        <v>1081</v>
      </c>
      <c r="M79" s="31" t="s">
        <v>1082</v>
      </c>
      <c r="N79" s="31" t="s">
        <v>121</v>
      </c>
      <c r="O79" s="31" t="s">
        <v>1</v>
      </c>
      <c r="P79" s="31" t="s">
        <v>31</v>
      </c>
      <c r="Q79" s="3">
        <v>-3689</v>
      </c>
      <c r="R79" s="3">
        <v>-490558.51</v>
      </c>
      <c r="S79" s="3">
        <v>-12517944.5</v>
      </c>
    </row>
    <row r="80" spans="1:19" ht="10.95" customHeight="1" x14ac:dyDescent="0.3">
      <c r="A80" s="30">
        <v>45033</v>
      </c>
      <c r="B80" s="100">
        <v>45033</v>
      </c>
      <c r="C80" s="101"/>
      <c r="D80" s="36">
        <v>45017</v>
      </c>
      <c r="E80" s="31" t="s">
        <v>1083</v>
      </c>
      <c r="F80" s="31" t="s">
        <v>58</v>
      </c>
      <c r="G80" s="31" t="s">
        <v>32</v>
      </c>
      <c r="H80" s="31" t="s">
        <v>1078</v>
      </c>
      <c r="I80" s="31" t="s">
        <v>2207</v>
      </c>
      <c r="J80" s="31">
        <v>15796557</v>
      </c>
      <c r="K80" s="31" t="s">
        <v>2208</v>
      </c>
      <c r="L80" s="31" t="s">
        <v>1084</v>
      </c>
      <c r="M80" s="31" t="s">
        <v>335</v>
      </c>
      <c r="N80" s="31" t="s">
        <v>121</v>
      </c>
      <c r="O80" s="31" t="s">
        <v>1</v>
      </c>
      <c r="P80" s="31" t="s">
        <v>31</v>
      </c>
      <c r="Q80" s="31">
        <v>-500</v>
      </c>
      <c r="R80" s="3">
        <v>-66844.92</v>
      </c>
      <c r="S80" s="3">
        <v>-12584789.42</v>
      </c>
    </row>
    <row r="81" spans="1:19" ht="15" customHeight="1" x14ac:dyDescent="0.3">
      <c r="A81" s="111">
        <v>45034</v>
      </c>
      <c r="B81" s="114">
        <v>45034</v>
      </c>
      <c r="C81" s="115"/>
      <c r="D81" s="120">
        <v>45017</v>
      </c>
      <c r="E81" s="102" t="s">
        <v>63</v>
      </c>
      <c r="F81" s="102" t="s">
        <v>60</v>
      </c>
      <c r="G81" s="102" t="s">
        <v>59</v>
      </c>
      <c r="H81" s="102" t="s">
        <v>1085</v>
      </c>
      <c r="I81" s="102" t="s">
        <v>2209</v>
      </c>
      <c r="J81" s="102">
        <v>15774536</v>
      </c>
      <c r="K81" s="33" t="s">
        <v>2210</v>
      </c>
      <c r="L81" s="102" t="s">
        <v>1086</v>
      </c>
      <c r="M81" s="108"/>
      <c r="N81" s="102" t="s">
        <v>121</v>
      </c>
      <c r="O81" s="102" t="s">
        <v>1</v>
      </c>
      <c r="P81" s="102" t="s">
        <v>28</v>
      </c>
      <c r="Q81" s="105">
        <v>42567.24</v>
      </c>
      <c r="R81" s="105">
        <v>5690807.4900000002</v>
      </c>
      <c r="S81" s="105">
        <v>-6893981.9299999997</v>
      </c>
    </row>
    <row r="82" spans="1:19" ht="15" customHeight="1" x14ac:dyDescent="0.3">
      <c r="A82" s="112"/>
      <c r="B82" s="116"/>
      <c r="C82" s="117"/>
      <c r="D82" s="121"/>
      <c r="E82" s="103"/>
      <c r="F82" s="103"/>
      <c r="G82" s="103"/>
      <c r="H82" s="103"/>
      <c r="I82" s="103"/>
      <c r="J82" s="103"/>
      <c r="K82" s="35" t="s">
        <v>2211</v>
      </c>
      <c r="L82" s="103"/>
      <c r="M82" s="109"/>
      <c r="N82" s="103"/>
      <c r="O82" s="103"/>
      <c r="P82" s="103"/>
      <c r="Q82" s="106"/>
      <c r="R82" s="106"/>
      <c r="S82" s="106"/>
    </row>
    <row r="83" spans="1:19" ht="15" customHeight="1" x14ac:dyDescent="0.3">
      <c r="A83" s="113"/>
      <c r="B83" s="118"/>
      <c r="C83" s="119"/>
      <c r="D83" s="122"/>
      <c r="E83" s="104"/>
      <c r="F83" s="104"/>
      <c r="G83" s="104"/>
      <c r="H83" s="104"/>
      <c r="I83" s="104"/>
      <c r="J83" s="104"/>
      <c r="K83" s="34" t="s">
        <v>1087</v>
      </c>
      <c r="L83" s="104"/>
      <c r="M83" s="110"/>
      <c r="N83" s="104"/>
      <c r="O83" s="104"/>
      <c r="P83" s="104"/>
      <c r="Q83" s="107"/>
      <c r="R83" s="107"/>
      <c r="S83" s="107"/>
    </row>
    <row r="84" spans="1:19" ht="10.95" customHeight="1" x14ac:dyDescent="0.3">
      <c r="A84" s="30">
        <v>45043</v>
      </c>
      <c r="B84" s="100">
        <v>45043</v>
      </c>
      <c r="C84" s="101"/>
      <c r="D84" s="36">
        <v>45017</v>
      </c>
      <c r="E84" s="31" t="s">
        <v>62</v>
      </c>
      <c r="F84" s="31" t="s">
        <v>58</v>
      </c>
      <c r="G84" s="31" t="s">
        <v>32</v>
      </c>
      <c r="H84" s="31" t="s">
        <v>1088</v>
      </c>
      <c r="I84" s="31" t="s">
        <v>2212</v>
      </c>
      <c r="J84" s="31">
        <v>16203586</v>
      </c>
      <c r="K84" s="31" t="s">
        <v>2213</v>
      </c>
      <c r="L84" s="31" t="s">
        <v>1089</v>
      </c>
      <c r="M84" s="31" t="s">
        <v>1090</v>
      </c>
      <c r="N84" s="31" t="s">
        <v>121</v>
      </c>
      <c r="O84" s="31" t="s">
        <v>1</v>
      </c>
      <c r="P84" s="31" t="s">
        <v>31</v>
      </c>
      <c r="Q84" s="31">
        <v>-70</v>
      </c>
      <c r="R84" s="3">
        <v>-9446.69</v>
      </c>
      <c r="S84" s="3">
        <v>-6903428.6299999999</v>
      </c>
    </row>
    <row r="85" spans="1:19" ht="10.95" customHeight="1" x14ac:dyDescent="0.3">
      <c r="A85" s="30">
        <v>45046</v>
      </c>
      <c r="B85" s="100">
        <v>45029</v>
      </c>
      <c r="C85" s="101"/>
      <c r="D85" s="36">
        <v>45017</v>
      </c>
      <c r="E85" s="31" t="s">
        <v>62</v>
      </c>
      <c r="F85" s="31" t="s">
        <v>58</v>
      </c>
      <c r="G85" s="31" t="s">
        <v>327</v>
      </c>
      <c r="H85" s="31" t="s">
        <v>1091</v>
      </c>
      <c r="I85" s="31" t="s">
        <v>2214</v>
      </c>
      <c r="J85" s="31">
        <v>16633863</v>
      </c>
      <c r="K85" s="31" t="s">
        <v>2205</v>
      </c>
      <c r="L85" s="31" t="s">
        <v>1079</v>
      </c>
      <c r="M85" s="31" t="s">
        <v>1080</v>
      </c>
      <c r="N85" s="31" t="s">
        <v>121</v>
      </c>
      <c r="O85" s="31" t="s">
        <v>1</v>
      </c>
      <c r="P85" s="31" t="s">
        <v>28</v>
      </c>
      <c r="Q85" s="3">
        <v>3234</v>
      </c>
      <c r="R85" s="3">
        <v>430053.19</v>
      </c>
      <c r="S85" s="3">
        <v>-6473375.4299999997</v>
      </c>
    </row>
    <row r="86" spans="1:19" ht="10.95" customHeight="1" x14ac:dyDescent="0.3">
      <c r="A86" s="30">
        <v>45046</v>
      </c>
      <c r="B86" s="100">
        <v>45029</v>
      </c>
      <c r="C86" s="101"/>
      <c r="D86" s="36">
        <v>45017</v>
      </c>
      <c r="E86" s="31" t="s">
        <v>62</v>
      </c>
      <c r="F86" s="31" t="s">
        <v>58</v>
      </c>
      <c r="G86" s="31" t="s">
        <v>327</v>
      </c>
      <c r="H86" s="31" t="s">
        <v>1091</v>
      </c>
      <c r="I86" s="31" t="s">
        <v>2214</v>
      </c>
      <c r="J86" s="31">
        <v>16633863</v>
      </c>
      <c r="K86" s="31" t="s">
        <v>2206</v>
      </c>
      <c r="L86" s="31" t="s">
        <v>1081</v>
      </c>
      <c r="M86" s="31" t="s">
        <v>1082</v>
      </c>
      <c r="N86" s="31" t="s">
        <v>121</v>
      </c>
      <c r="O86" s="31" t="s">
        <v>1</v>
      </c>
      <c r="P86" s="31" t="s">
        <v>28</v>
      </c>
      <c r="Q86" s="3">
        <v>3689</v>
      </c>
      <c r="R86" s="3">
        <v>490558.51</v>
      </c>
      <c r="S86" s="3">
        <v>-5982816.9199999999</v>
      </c>
    </row>
    <row r="87" spans="1:19" ht="10.95" customHeight="1" x14ac:dyDescent="0.3">
      <c r="A87" s="30">
        <v>45046</v>
      </c>
      <c r="B87" s="100">
        <v>45033</v>
      </c>
      <c r="C87" s="101"/>
      <c r="D87" s="36">
        <v>45017</v>
      </c>
      <c r="E87" s="31" t="s">
        <v>1083</v>
      </c>
      <c r="F87" s="31" t="s">
        <v>58</v>
      </c>
      <c r="G87" s="31" t="s">
        <v>327</v>
      </c>
      <c r="H87" s="31" t="s">
        <v>1091</v>
      </c>
      <c r="I87" s="31" t="s">
        <v>2214</v>
      </c>
      <c r="J87" s="31">
        <v>16633863</v>
      </c>
      <c r="K87" s="31" t="s">
        <v>2208</v>
      </c>
      <c r="L87" s="31" t="s">
        <v>1084</v>
      </c>
      <c r="M87" s="31" t="s">
        <v>335</v>
      </c>
      <c r="N87" s="31" t="s">
        <v>121</v>
      </c>
      <c r="O87" s="31" t="s">
        <v>1</v>
      </c>
      <c r="P87" s="31" t="s">
        <v>28</v>
      </c>
      <c r="Q87" s="31">
        <v>500</v>
      </c>
      <c r="R87" s="3">
        <v>66844.92</v>
      </c>
      <c r="S87" s="3">
        <v>-5915972</v>
      </c>
    </row>
    <row r="88" spans="1:19" ht="15" customHeight="1" x14ac:dyDescent="0.3">
      <c r="A88" s="111">
        <v>45046</v>
      </c>
      <c r="B88" s="114">
        <v>45034</v>
      </c>
      <c r="C88" s="115"/>
      <c r="D88" s="120">
        <v>45017</v>
      </c>
      <c r="E88" s="102" t="s">
        <v>63</v>
      </c>
      <c r="F88" s="102" t="s">
        <v>60</v>
      </c>
      <c r="G88" s="102" t="s">
        <v>59</v>
      </c>
      <c r="H88" s="102" t="s">
        <v>1092</v>
      </c>
      <c r="I88" s="102" t="s">
        <v>2215</v>
      </c>
      <c r="J88" s="102">
        <v>16633865</v>
      </c>
      <c r="K88" s="33" t="s">
        <v>2210</v>
      </c>
      <c r="L88" s="102" t="s">
        <v>1086</v>
      </c>
      <c r="M88" s="108"/>
      <c r="N88" s="102" t="s">
        <v>121</v>
      </c>
      <c r="O88" s="102" t="s">
        <v>1</v>
      </c>
      <c r="P88" s="102" t="s">
        <v>31</v>
      </c>
      <c r="Q88" s="105">
        <v>-42567.24</v>
      </c>
      <c r="R88" s="105">
        <v>-5690807.4900000002</v>
      </c>
      <c r="S88" s="105">
        <v>-11606779.49</v>
      </c>
    </row>
    <row r="89" spans="1:19" ht="15" customHeight="1" x14ac:dyDescent="0.3">
      <c r="A89" s="112"/>
      <c r="B89" s="116"/>
      <c r="C89" s="117"/>
      <c r="D89" s="121"/>
      <c r="E89" s="103"/>
      <c r="F89" s="103"/>
      <c r="G89" s="103"/>
      <c r="H89" s="103"/>
      <c r="I89" s="103"/>
      <c r="J89" s="103"/>
      <c r="K89" s="35" t="s">
        <v>2211</v>
      </c>
      <c r="L89" s="103"/>
      <c r="M89" s="109"/>
      <c r="N89" s="103"/>
      <c r="O89" s="103"/>
      <c r="P89" s="103"/>
      <c r="Q89" s="106"/>
      <c r="R89" s="106"/>
      <c r="S89" s="106"/>
    </row>
    <row r="90" spans="1:19" ht="15" customHeight="1" x14ac:dyDescent="0.3">
      <c r="A90" s="113"/>
      <c r="B90" s="118"/>
      <c r="C90" s="119"/>
      <c r="D90" s="122"/>
      <c r="E90" s="104"/>
      <c r="F90" s="104"/>
      <c r="G90" s="104"/>
      <c r="H90" s="104"/>
      <c r="I90" s="104"/>
      <c r="J90" s="104"/>
      <c r="K90" s="34" t="s">
        <v>1087</v>
      </c>
      <c r="L90" s="104"/>
      <c r="M90" s="110"/>
      <c r="N90" s="104"/>
      <c r="O90" s="104"/>
      <c r="P90" s="104"/>
      <c r="Q90" s="107"/>
      <c r="R90" s="107"/>
      <c r="S90" s="107"/>
    </row>
    <row r="91" spans="1:19" ht="10.95" customHeight="1" x14ac:dyDescent="0.3">
      <c r="A91" s="30">
        <v>45046</v>
      </c>
      <c r="B91" s="100">
        <v>45046</v>
      </c>
      <c r="C91" s="101"/>
      <c r="D91" s="36">
        <v>45017</v>
      </c>
      <c r="E91" s="31" t="s">
        <v>1099</v>
      </c>
      <c r="F91" s="31" t="s">
        <v>60</v>
      </c>
      <c r="G91" s="31" t="s">
        <v>59</v>
      </c>
      <c r="H91" s="31" t="s">
        <v>1098</v>
      </c>
      <c r="I91" s="31" t="s">
        <v>2215</v>
      </c>
      <c r="J91" s="31">
        <v>16647554</v>
      </c>
      <c r="K91" s="31" t="s">
        <v>1097</v>
      </c>
      <c r="L91" s="31" t="s">
        <v>1096</v>
      </c>
      <c r="M91" s="28"/>
      <c r="N91" s="31" t="s">
        <v>121</v>
      </c>
      <c r="O91" s="31" t="s">
        <v>1</v>
      </c>
      <c r="P91" s="31" t="s">
        <v>28</v>
      </c>
      <c r="Q91" s="31">
        <v>0</v>
      </c>
      <c r="R91" s="31">
        <v>0</v>
      </c>
      <c r="S91" s="3">
        <v>-11606779.49</v>
      </c>
    </row>
    <row r="92" spans="1:19" ht="15" customHeight="1" x14ac:dyDescent="0.3">
      <c r="A92" s="111">
        <v>45049</v>
      </c>
      <c r="B92" s="114">
        <v>45049</v>
      </c>
      <c r="C92" s="115"/>
      <c r="D92" s="120">
        <v>45047</v>
      </c>
      <c r="E92" s="102" t="s">
        <v>63</v>
      </c>
      <c r="F92" s="102" t="s">
        <v>60</v>
      </c>
      <c r="G92" s="102" t="s">
        <v>30</v>
      </c>
      <c r="H92" s="102" t="s">
        <v>1374</v>
      </c>
      <c r="I92" s="102" t="s">
        <v>2216</v>
      </c>
      <c r="J92" s="102">
        <v>16766044</v>
      </c>
      <c r="K92" s="33" t="s">
        <v>1373</v>
      </c>
      <c r="L92" s="102" t="s">
        <v>1372</v>
      </c>
      <c r="M92" s="102" t="s">
        <v>130</v>
      </c>
      <c r="N92" s="102" t="s">
        <v>121</v>
      </c>
      <c r="O92" s="102" t="s">
        <v>1</v>
      </c>
      <c r="P92" s="102" t="s">
        <v>28</v>
      </c>
      <c r="Q92" s="105">
        <v>1000</v>
      </c>
      <c r="R92" s="105">
        <v>135501.35999999999</v>
      </c>
      <c r="S92" s="105">
        <v>-11471278.130000001</v>
      </c>
    </row>
    <row r="93" spans="1:19" ht="15" customHeight="1" x14ac:dyDescent="0.3">
      <c r="A93" s="112"/>
      <c r="B93" s="116"/>
      <c r="C93" s="117"/>
      <c r="D93" s="121"/>
      <c r="E93" s="103"/>
      <c r="F93" s="103"/>
      <c r="G93" s="103"/>
      <c r="H93" s="103"/>
      <c r="I93" s="103"/>
      <c r="J93" s="103"/>
      <c r="K93" s="35" t="s">
        <v>1371</v>
      </c>
      <c r="L93" s="103"/>
      <c r="M93" s="103"/>
      <c r="N93" s="103"/>
      <c r="O93" s="103"/>
      <c r="P93" s="103"/>
      <c r="Q93" s="106"/>
      <c r="R93" s="106"/>
      <c r="S93" s="106"/>
    </row>
    <row r="94" spans="1:19" ht="15" customHeight="1" x14ac:dyDescent="0.3">
      <c r="A94" s="113"/>
      <c r="B94" s="118"/>
      <c r="C94" s="119"/>
      <c r="D94" s="122"/>
      <c r="E94" s="104"/>
      <c r="F94" s="104"/>
      <c r="G94" s="104"/>
      <c r="H94" s="104"/>
      <c r="I94" s="104"/>
      <c r="J94" s="104"/>
      <c r="K94" s="34" t="s">
        <v>1370</v>
      </c>
      <c r="L94" s="104"/>
      <c r="M94" s="104"/>
      <c r="N94" s="104"/>
      <c r="O94" s="104"/>
      <c r="P94" s="104"/>
      <c r="Q94" s="107"/>
      <c r="R94" s="107"/>
      <c r="S94" s="107"/>
    </row>
    <row r="95" spans="1:19" ht="10.95" customHeight="1" x14ac:dyDescent="0.3">
      <c r="A95" s="30">
        <v>45050</v>
      </c>
      <c r="B95" s="100">
        <v>45050</v>
      </c>
      <c r="C95" s="101"/>
      <c r="D95" s="36">
        <v>45047</v>
      </c>
      <c r="E95" s="31" t="s">
        <v>62</v>
      </c>
      <c r="F95" s="31" t="s">
        <v>58</v>
      </c>
      <c r="G95" s="31" t="s">
        <v>32</v>
      </c>
      <c r="H95" s="31" t="s">
        <v>1294</v>
      </c>
      <c r="I95" s="31" t="s">
        <v>2217</v>
      </c>
      <c r="J95" s="31">
        <v>16729938</v>
      </c>
      <c r="K95" s="31" t="s">
        <v>2218</v>
      </c>
      <c r="L95" s="31" t="s">
        <v>1305</v>
      </c>
      <c r="M95" s="31" t="s">
        <v>1304</v>
      </c>
      <c r="N95" s="31" t="s">
        <v>121</v>
      </c>
      <c r="O95" s="31" t="s">
        <v>1</v>
      </c>
      <c r="P95" s="31" t="s">
        <v>31</v>
      </c>
      <c r="Q95" s="3">
        <v>-36744.160000000003</v>
      </c>
      <c r="R95" s="3">
        <v>-4978883.2</v>
      </c>
      <c r="S95" s="3">
        <v>-16450161.33</v>
      </c>
    </row>
    <row r="96" spans="1:19" ht="10.95" customHeight="1" x14ac:dyDescent="0.3">
      <c r="A96" s="30">
        <v>45050</v>
      </c>
      <c r="B96" s="100">
        <v>45050</v>
      </c>
      <c r="C96" s="101"/>
      <c r="D96" s="36">
        <v>45047</v>
      </c>
      <c r="E96" s="31" t="s">
        <v>62</v>
      </c>
      <c r="F96" s="31" t="s">
        <v>58</v>
      </c>
      <c r="G96" s="31" t="s">
        <v>32</v>
      </c>
      <c r="H96" s="31" t="s">
        <v>1294</v>
      </c>
      <c r="I96" s="31" t="s">
        <v>2217</v>
      </c>
      <c r="J96" s="31">
        <v>16729938</v>
      </c>
      <c r="K96" s="31" t="s">
        <v>2219</v>
      </c>
      <c r="L96" s="31" t="s">
        <v>1306</v>
      </c>
      <c r="M96" s="31" t="s">
        <v>1304</v>
      </c>
      <c r="N96" s="31" t="s">
        <v>121</v>
      </c>
      <c r="O96" s="31" t="s">
        <v>1</v>
      </c>
      <c r="P96" s="31" t="s">
        <v>31</v>
      </c>
      <c r="Q96" s="3">
        <v>-36744.160000000003</v>
      </c>
      <c r="R96" s="3">
        <v>-4978883.2</v>
      </c>
      <c r="S96" s="3">
        <v>-21429044.530000001</v>
      </c>
    </row>
    <row r="97" spans="1:19" ht="10.95" customHeight="1" x14ac:dyDescent="0.3">
      <c r="A97" s="30">
        <v>45050</v>
      </c>
      <c r="B97" s="98"/>
      <c r="C97" s="99"/>
      <c r="D97" s="36">
        <v>45047</v>
      </c>
      <c r="E97" s="28"/>
      <c r="F97" s="31" t="s">
        <v>58</v>
      </c>
      <c r="G97" s="31" t="s">
        <v>32</v>
      </c>
      <c r="H97" s="31" t="s">
        <v>1294</v>
      </c>
      <c r="I97" s="31" t="s">
        <v>2217</v>
      </c>
      <c r="J97" s="31">
        <v>16729938</v>
      </c>
      <c r="K97" s="31" t="s">
        <v>2220</v>
      </c>
      <c r="L97" s="31" t="s">
        <v>1303</v>
      </c>
      <c r="M97" s="31" t="s">
        <v>335</v>
      </c>
      <c r="N97" s="31" t="s">
        <v>121</v>
      </c>
      <c r="O97" s="31" t="s">
        <v>1</v>
      </c>
      <c r="P97" s="31" t="s">
        <v>31</v>
      </c>
      <c r="Q97" s="3">
        <v>-1500</v>
      </c>
      <c r="R97" s="3">
        <v>-203252.03</v>
      </c>
      <c r="S97" s="3">
        <v>-21632296.559999999</v>
      </c>
    </row>
    <row r="98" spans="1:19" ht="10.95" customHeight="1" x14ac:dyDescent="0.3">
      <c r="A98" s="30">
        <v>45058</v>
      </c>
      <c r="B98" s="100">
        <v>45058</v>
      </c>
      <c r="C98" s="101"/>
      <c r="D98" s="36">
        <v>45047</v>
      </c>
      <c r="E98" s="31" t="s">
        <v>62</v>
      </c>
      <c r="F98" s="31" t="s">
        <v>58</v>
      </c>
      <c r="G98" s="31" t="s">
        <v>32</v>
      </c>
      <c r="H98" s="31" t="s">
        <v>1294</v>
      </c>
      <c r="I98" s="31" t="s">
        <v>2221</v>
      </c>
      <c r="J98" s="31">
        <v>16729936</v>
      </c>
      <c r="K98" s="31" t="s">
        <v>2222</v>
      </c>
      <c r="L98" s="31" t="s">
        <v>1302</v>
      </c>
      <c r="M98" s="31" t="s">
        <v>1301</v>
      </c>
      <c r="N98" s="31" t="s">
        <v>121</v>
      </c>
      <c r="O98" s="31" t="s">
        <v>1</v>
      </c>
      <c r="P98" s="31" t="s">
        <v>31</v>
      </c>
      <c r="Q98" s="31">
        <v>-100</v>
      </c>
      <c r="R98" s="3">
        <v>-13623.98</v>
      </c>
      <c r="S98" s="3">
        <v>-21645920.539999999</v>
      </c>
    </row>
    <row r="99" spans="1:19" ht="10.95" customHeight="1" x14ac:dyDescent="0.3">
      <c r="A99" s="30">
        <v>45058</v>
      </c>
      <c r="B99" s="100">
        <v>45058</v>
      </c>
      <c r="C99" s="101"/>
      <c r="D99" s="36">
        <v>45047</v>
      </c>
      <c r="E99" s="31" t="s">
        <v>62</v>
      </c>
      <c r="F99" s="31" t="s">
        <v>58</v>
      </c>
      <c r="G99" s="31" t="s">
        <v>32</v>
      </c>
      <c r="H99" s="31" t="s">
        <v>1294</v>
      </c>
      <c r="I99" s="31" t="s">
        <v>2221</v>
      </c>
      <c r="J99" s="31">
        <v>16729936</v>
      </c>
      <c r="K99" s="31" t="s">
        <v>2223</v>
      </c>
      <c r="L99" s="31" t="s">
        <v>1300</v>
      </c>
      <c r="M99" s="31" t="s">
        <v>1299</v>
      </c>
      <c r="N99" s="31" t="s">
        <v>121</v>
      </c>
      <c r="O99" s="31" t="s">
        <v>1</v>
      </c>
      <c r="P99" s="31" t="s">
        <v>31</v>
      </c>
      <c r="Q99" s="3">
        <v>-3000</v>
      </c>
      <c r="R99" s="3">
        <v>-408719.35</v>
      </c>
      <c r="S99" s="3">
        <v>-22054639.890000001</v>
      </c>
    </row>
    <row r="100" spans="1:19" ht="10.95" customHeight="1" x14ac:dyDescent="0.3">
      <c r="A100" s="30">
        <v>45058</v>
      </c>
      <c r="B100" s="98"/>
      <c r="C100" s="99"/>
      <c r="D100" s="36">
        <v>45047</v>
      </c>
      <c r="E100" s="28"/>
      <c r="F100" s="31" t="s">
        <v>58</v>
      </c>
      <c r="G100" s="31" t="s">
        <v>32</v>
      </c>
      <c r="H100" s="31" t="s">
        <v>1294</v>
      </c>
      <c r="I100" s="31" t="s">
        <v>2221</v>
      </c>
      <c r="J100" s="31">
        <v>16729936</v>
      </c>
      <c r="K100" s="31" t="s">
        <v>2224</v>
      </c>
      <c r="L100" s="31" t="s">
        <v>1298</v>
      </c>
      <c r="M100" s="31" t="s">
        <v>1297</v>
      </c>
      <c r="N100" s="31" t="s">
        <v>121</v>
      </c>
      <c r="O100" s="31" t="s">
        <v>1</v>
      </c>
      <c r="P100" s="31" t="s">
        <v>31</v>
      </c>
      <c r="Q100" s="3">
        <v>-25070</v>
      </c>
      <c r="R100" s="3">
        <v>-3415531.34</v>
      </c>
      <c r="S100" s="3">
        <v>-25470171.219999999</v>
      </c>
    </row>
    <row r="101" spans="1:19" ht="10.95" customHeight="1" x14ac:dyDescent="0.3">
      <c r="A101" s="30">
        <v>45075</v>
      </c>
      <c r="B101" s="100">
        <v>45075</v>
      </c>
      <c r="C101" s="101"/>
      <c r="D101" s="36">
        <v>45047</v>
      </c>
      <c r="E101" s="31" t="s">
        <v>62</v>
      </c>
      <c r="F101" s="31" t="s">
        <v>58</v>
      </c>
      <c r="G101" s="31" t="s">
        <v>32</v>
      </c>
      <c r="H101" s="31" t="s">
        <v>1294</v>
      </c>
      <c r="I101" s="31" t="s">
        <v>2225</v>
      </c>
      <c r="J101" s="31">
        <v>16729939</v>
      </c>
      <c r="K101" s="31" t="s">
        <v>2226</v>
      </c>
      <c r="L101" s="31" t="s">
        <v>1296</v>
      </c>
      <c r="M101" s="31" t="s">
        <v>155</v>
      </c>
      <c r="N101" s="31" t="s">
        <v>121</v>
      </c>
      <c r="O101" s="31" t="s">
        <v>1</v>
      </c>
      <c r="P101" s="31" t="s">
        <v>31</v>
      </c>
      <c r="Q101" s="3">
        <v>-12636.48</v>
      </c>
      <c r="R101" s="3">
        <v>-1735780.59</v>
      </c>
      <c r="S101" s="3">
        <v>-27205951.809999999</v>
      </c>
    </row>
    <row r="102" spans="1:19" ht="10.95" customHeight="1" x14ac:dyDescent="0.3">
      <c r="A102" s="30">
        <v>45075</v>
      </c>
      <c r="B102" s="100">
        <v>45075</v>
      </c>
      <c r="C102" s="101"/>
      <c r="D102" s="36">
        <v>45047</v>
      </c>
      <c r="E102" s="31" t="s">
        <v>62</v>
      </c>
      <c r="F102" s="31" t="s">
        <v>58</v>
      </c>
      <c r="G102" s="31" t="s">
        <v>32</v>
      </c>
      <c r="H102" s="31" t="s">
        <v>1318</v>
      </c>
      <c r="I102" s="31" t="s">
        <v>2225</v>
      </c>
      <c r="J102" s="31">
        <v>16749783</v>
      </c>
      <c r="K102" s="31" t="s">
        <v>2227</v>
      </c>
      <c r="L102" s="31" t="s">
        <v>1320</v>
      </c>
      <c r="M102" s="31" t="s">
        <v>1319</v>
      </c>
      <c r="N102" s="31" t="s">
        <v>121</v>
      </c>
      <c r="O102" s="31" t="s">
        <v>1</v>
      </c>
      <c r="P102" s="31" t="s">
        <v>31</v>
      </c>
      <c r="Q102" s="3">
        <v>-1395</v>
      </c>
      <c r="R102" s="3">
        <v>-191620.88</v>
      </c>
      <c r="S102" s="3">
        <v>-27397572.690000001</v>
      </c>
    </row>
    <row r="103" spans="1:19" ht="10.95" customHeight="1" x14ac:dyDescent="0.3">
      <c r="A103" s="30">
        <v>45075</v>
      </c>
      <c r="B103" s="100">
        <v>45075</v>
      </c>
      <c r="C103" s="101"/>
      <c r="D103" s="36">
        <v>45047</v>
      </c>
      <c r="E103" s="31" t="s">
        <v>62</v>
      </c>
      <c r="F103" s="31" t="s">
        <v>58</v>
      </c>
      <c r="G103" s="31" t="s">
        <v>32</v>
      </c>
      <c r="H103" s="31" t="s">
        <v>1318</v>
      </c>
      <c r="I103" s="31" t="s">
        <v>2225</v>
      </c>
      <c r="J103" s="31">
        <v>16749783</v>
      </c>
      <c r="K103" s="31" t="s">
        <v>2228</v>
      </c>
      <c r="L103" s="31" t="s">
        <v>1321</v>
      </c>
      <c r="M103" s="31" t="s">
        <v>1319</v>
      </c>
      <c r="N103" s="31" t="s">
        <v>121</v>
      </c>
      <c r="O103" s="31" t="s">
        <v>1</v>
      </c>
      <c r="P103" s="31" t="s">
        <v>31</v>
      </c>
      <c r="Q103" s="3">
        <v>-1495</v>
      </c>
      <c r="R103" s="3">
        <v>-205357.14</v>
      </c>
      <c r="S103" s="3">
        <v>-27602929.829999998</v>
      </c>
    </row>
    <row r="104" spans="1:19" ht="10.95" customHeight="1" x14ac:dyDescent="0.3">
      <c r="A104" s="30">
        <v>45075</v>
      </c>
      <c r="B104" s="100">
        <v>45075</v>
      </c>
      <c r="C104" s="101"/>
      <c r="D104" s="36">
        <v>45047</v>
      </c>
      <c r="E104" s="31" t="s">
        <v>62</v>
      </c>
      <c r="F104" s="31" t="s">
        <v>58</v>
      </c>
      <c r="G104" s="31" t="s">
        <v>32</v>
      </c>
      <c r="H104" s="31" t="s">
        <v>1318</v>
      </c>
      <c r="I104" s="31" t="s">
        <v>2225</v>
      </c>
      <c r="J104" s="31">
        <v>16749783</v>
      </c>
      <c r="K104" s="31" t="s">
        <v>2229</v>
      </c>
      <c r="L104" s="31" t="s">
        <v>1317</v>
      </c>
      <c r="M104" s="31" t="s">
        <v>335</v>
      </c>
      <c r="N104" s="31" t="s">
        <v>121</v>
      </c>
      <c r="O104" s="31" t="s">
        <v>1</v>
      </c>
      <c r="P104" s="31" t="s">
        <v>31</v>
      </c>
      <c r="Q104" s="3">
        <v>-15000</v>
      </c>
      <c r="R104" s="3">
        <v>-2060439.56</v>
      </c>
      <c r="S104" s="3">
        <v>-29663369.399999999</v>
      </c>
    </row>
    <row r="105" spans="1:19" ht="10.95" customHeight="1" x14ac:dyDescent="0.3">
      <c r="A105" s="30">
        <v>45077</v>
      </c>
      <c r="B105" s="100">
        <v>45050</v>
      </c>
      <c r="C105" s="101"/>
      <c r="D105" s="36">
        <v>45047</v>
      </c>
      <c r="E105" s="31" t="s">
        <v>62</v>
      </c>
      <c r="F105" s="31" t="s">
        <v>58</v>
      </c>
      <c r="G105" s="31" t="s">
        <v>327</v>
      </c>
      <c r="H105" s="31" t="s">
        <v>1366</v>
      </c>
      <c r="I105" s="31" t="s">
        <v>2230</v>
      </c>
      <c r="J105" s="31">
        <v>16882837</v>
      </c>
      <c r="K105" s="31" t="s">
        <v>2218</v>
      </c>
      <c r="L105" s="31" t="s">
        <v>1305</v>
      </c>
      <c r="M105" s="31" t="s">
        <v>1304</v>
      </c>
      <c r="N105" s="31" t="s">
        <v>121</v>
      </c>
      <c r="O105" s="31" t="s">
        <v>1</v>
      </c>
      <c r="P105" s="31" t="s">
        <v>28</v>
      </c>
      <c r="Q105" s="3">
        <v>36744.160000000003</v>
      </c>
      <c r="R105" s="3">
        <v>4978883.2</v>
      </c>
      <c r="S105" s="3">
        <v>-24684486.199999999</v>
      </c>
    </row>
    <row r="106" spans="1:19" ht="10.95" customHeight="1" x14ac:dyDescent="0.3">
      <c r="A106" s="30">
        <v>45077</v>
      </c>
      <c r="B106" s="100">
        <v>45050</v>
      </c>
      <c r="C106" s="101"/>
      <c r="D106" s="36">
        <v>45047</v>
      </c>
      <c r="E106" s="31" t="s">
        <v>62</v>
      </c>
      <c r="F106" s="31" t="s">
        <v>58</v>
      </c>
      <c r="G106" s="31" t="s">
        <v>327</v>
      </c>
      <c r="H106" s="31" t="s">
        <v>1366</v>
      </c>
      <c r="I106" s="31" t="s">
        <v>2230</v>
      </c>
      <c r="J106" s="31">
        <v>16882837</v>
      </c>
      <c r="K106" s="31" t="s">
        <v>2219</v>
      </c>
      <c r="L106" s="31" t="s">
        <v>1306</v>
      </c>
      <c r="M106" s="31" t="s">
        <v>1304</v>
      </c>
      <c r="N106" s="31" t="s">
        <v>121</v>
      </c>
      <c r="O106" s="31" t="s">
        <v>1</v>
      </c>
      <c r="P106" s="31" t="s">
        <v>28</v>
      </c>
      <c r="Q106" s="3">
        <v>36744.160000000003</v>
      </c>
      <c r="R106" s="3">
        <v>4978883.2</v>
      </c>
      <c r="S106" s="3">
        <v>-19705603</v>
      </c>
    </row>
    <row r="107" spans="1:19" ht="10.95" customHeight="1" x14ac:dyDescent="0.3">
      <c r="A107" s="30">
        <v>45077</v>
      </c>
      <c r="B107" s="100">
        <v>45058</v>
      </c>
      <c r="C107" s="101"/>
      <c r="D107" s="36">
        <v>45047</v>
      </c>
      <c r="E107" s="31" t="s">
        <v>62</v>
      </c>
      <c r="F107" s="31" t="s">
        <v>58</v>
      </c>
      <c r="G107" s="31" t="s">
        <v>327</v>
      </c>
      <c r="H107" s="31" t="s">
        <v>1366</v>
      </c>
      <c r="I107" s="31" t="s">
        <v>2230</v>
      </c>
      <c r="J107" s="31">
        <v>16882837</v>
      </c>
      <c r="K107" s="31" t="s">
        <v>2223</v>
      </c>
      <c r="L107" s="31" t="s">
        <v>1300</v>
      </c>
      <c r="M107" s="31" t="s">
        <v>1299</v>
      </c>
      <c r="N107" s="31" t="s">
        <v>121</v>
      </c>
      <c r="O107" s="31" t="s">
        <v>1</v>
      </c>
      <c r="P107" s="31" t="s">
        <v>28</v>
      </c>
      <c r="Q107" s="3">
        <v>3000</v>
      </c>
      <c r="R107" s="3">
        <v>408719.35</v>
      </c>
      <c r="S107" s="3">
        <v>-19296883.649999999</v>
      </c>
    </row>
    <row r="108" spans="1:19" ht="10.95" customHeight="1" x14ac:dyDescent="0.3">
      <c r="A108" s="30">
        <v>45077</v>
      </c>
      <c r="B108" s="100">
        <v>45058</v>
      </c>
      <c r="C108" s="101"/>
      <c r="D108" s="36">
        <v>45047</v>
      </c>
      <c r="E108" s="31" t="s">
        <v>62</v>
      </c>
      <c r="F108" s="31" t="s">
        <v>58</v>
      </c>
      <c r="G108" s="31" t="s">
        <v>327</v>
      </c>
      <c r="H108" s="31" t="s">
        <v>1366</v>
      </c>
      <c r="I108" s="31" t="s">
        <v>2230</v>
      </c>
      <c r="J108" s="31">
        <v>16882837</v>
      </c>
      <c r="K108" s="31" t="s">
        <v>2222</v>
      </c>
      <c r="L108" s="31" t="s">
        <v>1302</v>
      </c>
      <c r="M108" s="31" t="s">
        <v>1301</v>
      </c>
      <c r="N108" s="31" t="s">
        <v>121</v>
      </c>
      <c r="O108" s="31" t="s">
        <v>1</v>
      </c>
      <c r="P108" s="31" t="s">
        <v>28</v>
      </c>
      <c r="Q108" s="31">
        <v>100</v>
      </c>
      <c r="R108" s="3">
        <v>13623.98</v>
      </c>
      <c r="S108" s="3">
        <v>-19283259.68</v>
      </c>
    </row>
    <row r="109" spans="1:19" ht="10.95" customHeight="1" x14ac:dyDescent="0.3">
      <c r="A109" s="30">
        <v>45077</v>
      </c>
      <c r="B109" s="100">
        <v>45043</v>
      </c>
      <c r="C109" s="101"/>
      <c r="D109" s="36">
        <v>45047</v>
      </c>
      <c r="E109" s="31" t="s">
        <v>62</v>
      </c>
      <c r="F109" s="31" t="s">
        <v>58</v>
      </c>
      <c r="G109" s="31" t="s">
        <v>327</v>
      </c>
      <c r="H109" s="31" t="s">
        <v>1366</v>
      </c>
      <c r="I109" s="31" t="s">
        <v>2230</v>
      </c>
      <c r="J109" s="31">
        <v>16882837</v>
      </c>
      <c r="K109" s="31" t="s">
        <v>2213</v>
      </c>
      <c r="L109" s="31" t="s">
        <v>1089</v>
      </c>
      <c r="M109" s="31" t="s">
        <v>1090</v>
      </c>
      <c r="N109" s="31" t="s">
        <v>121</v>
      </c>
      <c r="O109" s="31" t="s">
        <v>1</v>
      </c>
      <c r="P109" s="31" t="s">
        <v>28</v>
      </c>
      <c r="Q109" s="31">
        <v>70</v>
      </c>
      <c r="R109" s="3">
        <v>9446.69</v>
      </c>
      <c r="S109" s="3">
        <v>-19273812.98</v>
      </c>
    </row>
    <row r="110" spans="1:19" ht="10.95" customHeight="1" x14ac:dyDescent="0.3">
      <c r="A110" s="30">
        <v>45077</v>
      </c>
      <c r="B110" s="100">
        <v>45075</v>
      </c>
      <c r="C110" s="101"/>
      <c r="D110" s="36">
        <v>45047</v>
      </c>
      <c r="E110" s="31" t="s">
        <v>62</v>
      </c>
      <c r="F110" s="31" t="s">
        <v>58</v>
      </c>
      <c r="G110" s="31" t="s">
        <v>327</v>
      </c>
      <c r="H110" s="31" t="s">
        <v>1366</v>
      </c>
      <c r="I110" s="31" t="s">
        <v>2230</v>
      </c>
      <c r="J110" s="31">
        <v>16882837</v>
      </c>
      <c r="K110" s="31" t="s">
        <v>2227</v>
      </c>
      <c r="L110" s="31" t="s">
        <v>1320</v>
      </c>
      <c r="M110" s="31" t="s">
        <v>1319</v>
      </c>
      <c r="N110" s="31" t="s">
        <v>121</v>
      </c>
      <c r="O110" s="31" t="s">
        <v>1</v>
      </c>
      <c r="P110" s="31" t="s">
        <v>28</v>
      </c>
      <c r="Q110" s="3">
        <v>1395</v>
      </c>
      <c r="R110" s="3">
        <v>191620.88</v>
      </c>
      <c r="S110" s="3">
        <v>-19082192.100000001</v>
      </c>
    </row>
    <row r="111" spans="1:19" ht="10.95" customHeight="1" x14ac:dyDescent="0.3">
      <c r="A111" s="30">
        <v>45077</v>
      </c>
      <c r="B111" s="100">
        <v>45075</v>
      </c>
      <c r="C111" s="101"/>
      <c r="D111" s="36">
        <v>45047</v>
      </c>
      <c r="E111" s="31" t="s">
        <v>62</v>
      </c>
      <c r="F111" s="31" t="s">
        <v>58</v>
      </c>
      <c r="G111" s="31" t="s">
        <v>327</v>
      </c>
      <c r="H111" s="31" t="s">
        <v>1318</v>
      </c>
      <c r="I111" s="31" t="s">
        <v>2230</v>
      </c>
      <c r="J111" s="31">
        <v>16749779</v>
      </c>
      <c r="K111" s="31" t="s">
        <v>2229</v>
      </c>
      <c r="L111" s="31" t="s">
        <v>1317</v>
      </c>
      <c r="M111" s="31" t="s">
        <v>335</v>
      </c>
      <c r="N111" s="31" t="s">
        <v>121</v>
      </c>
      <c r="O111" s="31" t="s">
        <v>1</v>
      </c>
      <c r="P111" s="31" t="s">
        <v>28</v>
      </c>
      <c r="Q111" s="3">
        <v>15000</v>
      </c>
      <c r="R111" s="3">
        <v>2060439.56</v>
      </c>
      <c r="S111" s="3">
        <v>-17021752.539999999</v>
      </c>
    </row>
    <row r="112" spans="1:19" ht="10.95" customHeight="1" x14ac:dyDescent="0.3">
      <c r="A112" s="30">
        <v>45077</v>
      </c>
      <c r="B112" s="100">
        <v>45075</v>
      </c>
      <c r="C112" s="101"/>
      <c r="D112" s="36">
        <v>45047</v>
      </c>
      <c r="E112" s="31" t="s">
        <v>62</v>
      </c>
      <c r="F112" s="31" t="s">
        <v>58</v>
      </c>
      <c r="G112" s="31" t="s">
        <v>327</v>
      </c>
      <c r="H112" s="31" t="s">
        <v>1366</v>
      </c>
      <c r="I112" s="31" t="s">
        <v>2230</v>
      </c>
      <c r="J112" s="31">
        <v>16882837</v>
      </c>
      <c r="K112" s="31" t="s">
        <v>2228</v>
      </c>
      <c r="L112" s="31" t="s">
        <v>1321</v>
      </c>
      <c r="M112" s="31" t="s">
        <v>1319</v>
      </c>
      <c r="N112" s="31" t="s">
        <v>121</v>
      </c>
      <c r="O112" s="31" t="s">
        <v>1</v>
      </c>
      <c r="P112" s="31" t="s">
        <v>28</v>
      </c>
      <c r="Q112" s="3">
        <v>1495</v>
      </c>
      <c r="R112" s="3">
        <v>205357.14</v>
      </c>
      <c r="S112" s="3">
        <v>-16816395.399999999</v>
      </c>
    </row>
    <row r="113" spans="1:19" ht="10.95" customHeight="1" x14ac:dyDescent="0.3">
      <c r="A113" s="30">
        <v>45077</v>
      </c>
      <c r="B113" s="100">
        <v>45077</v>
      </c>
      <c r="C113" s="101"/>
      <c r="D113" s="36">
        <v>45047</v>
      </c>
      <c r="E113" s="31" t="s">
        <v>566</v>
      </c>
      <c r="F113" s="31" t="s">
        <v>60</v>
      </c>
      <c r="G113" s="31" t="s">
        <v>59</v>
      </c>
      <c r="H113" s="31" t="s">
        <v>1369</v>
      </c>
      <c r="I113" s="31" t="s">
        <v>2233</v>
      </c>
      <c r="J113" s="31">
        <v>16855689</v>
      </c>
      <c r="K113" s="31" t="s">
        <v>1368</v>
      </c>
      <c r="L113" s="31" t="s">
        <v>1367</v>
      </c>
      <c r="M113" s="28"/>
      <c r="N113" s="31" t="s">
        <v>121</v>
      </c>
      <c r="O113" s="31" t="s">
        <v>1</v>
      </c>
      <c r="P113" s="31" t="s">
        <v>28</v>
      </c>
      <c r="Q113" s="31">
        <v>0</v>
      </c>
      <c r="R113" s="31">
        <v>0</v>
      </c>
      <c r="S113" s="3">
        <v>-16816395.399999999</v>
      </c>
    </row>
    <row r="114" spans="1:19" ht="10.95" customHeight="1" x14ac:dyDescent="0.3">
      <c r="A114" s="30">
        <v>45077</v>
      </c>
      <c r="B114" s="100">
        <v>45077</v>
      </c>
      <c r="C114" s="101"/>
      <c r="D114" s="36">
        <v>45047</v>
      </c>
      <c r="E114" s="31" t="s">
        <v>62</v>
      </c>
      <c r="F114" s="31" t="s">
        <v>58</v>
      </c>
      <c r="G114" s="31" t="s">
        <v>32</v>
      </c>
      <c r="H114" s="31" t="s">
        <v>1294</v>
      </c>
      <c r="I114" s="31" t="s">
        <v>2231</v>
      </c>
      <c r="J114" s="31">
        <v>16729937</v>
      </c>
      <c r="K114" s="31" t="s">
        <v>2232</v>
      </c>
      <c r="L114" s="31" t="s">
        <v>1295</v>
      </c>
      <c r="M114" s="31" t="s">
        <v>519</v>
      </c>
      <c r="N114" s="31" t="s">
        <v>121</v>
      </c>
      <c r="O114" s="31" t="s">
        <v>1</v>
      </c>
      <c r="P114" s="31" t="s">
        <v>31</v>
      </c>
      <c r="Q114" s="3">
        <v>-6000</v>
      </c>
      <c r="R114" s="3">
        <v>-824175.82</v>
      </c>
      <c r="S114" s="3">
        <v>-17640571.219999999</v>
      </c>
    </row>
    <row r="115" spans="1:19" ht="10.95" customHeight="1" x14ac:dyDescent="0.3">
      <c r="A115" s="30">
        <v>45077</v>
      </c>
      <c r="B115" s="98"/>
      <c r="C115" s="99"/>
      <c r="D115" s="36">
        <v>45047</v>
      </c>
      <c r="E115" s="28"/>
      <c r="F115" s="31" t="s">
        <v>58</v>
      </c>
      <c r="G115" s="31" t="s">
        <v>327</v>
      </c>
      <c r="H115" s="31" t="s">
        <v>1366</v>
      </c>
      <c r="I115" s="31" t="s">
        <v>2230</v>
      </c>
      <c r="J115" s="31">
        <v>16882837</v>
      </c>
      <c r="K115" s="31" t="s">
        <v>2220</v>
      </c>
      <c r="L115" s="31" t="s">
        <v>1303</v>
      </c>
      <c r="M115" s="31" t="s">
        <v>335</v>
      </c>
      <c r="N115" s="31" t="s">
        <v>121</v>
      </c>
      <c r="O115" s="31" t="s">
        <v>1</v>
      </c>
      <c r="P115" s="31" t="s">
        <v>28</v>
      </c>
      <c r="Q115" s="3">
        <v>1500</v>
      </c>
      <c r="R115" s="3">
        <v>203252.03</v>
      </c>
      <c r="S115" s="3">
        <v>-17437319.190000001</v>
      </c>
    </row>
    <row r="116" spans="1:19" ht="10.95" customHeight="1" x14ac:dyDescent="0.3">
      <c r="A116" s="30">
        <v>45077</v>
      </c>
      <c r="B116" s="98"/>
      <c r="C116" s="99"/>
      <c r="D116" s="36">
        <v>45047</v>
      </c>
      <c r="E116" s="28"/>
      <c r="F116" s="31" t="s">
        <v>58</v>
      </c>
      <c r="G116" s="31" t="s">
        <v>327</v>
      </c>
      <c r="H116" s="31" t="s">
        <v>1366</v>
      </c>
      <c r="I116" s="31" t="s">
        <v>2230</v>
      </c>
      <c r="J116" s="31">
        <v>16882837</v>
      </c>
      <c r="K116" s="31" t="s">
        <v>2224</v>
      </c>
      <c r="L116" s="31" t="s">
        <v>1298</v>
      </c>
      <c r="M116" s="31" t="s">
        <v>1297</v>
      </c>
      <c r="N116" s="31" t="s">
        <v>121</v>
      </c>
      <c r="O116" s="31" t="s">
        <v>1</v>
      </c>
      <c r="P116" s="31" t="s">
        <v>28</v>
      </c>
      <c r="Q116" s="3">
        <v>25070</v>
      </c>
      <c r="R116" s="3">
        <v>3415531.34</v>
      </c>
      <c r="S116" s="3">
        <v>-14021787.859999999</v>
      </c>
    </row>
    <row r="117" spans="1:19" ht="10.95" customHeight="1" x14ac:dyDescent="0.3">
      <c r="A117" s="30">
        <v>45077</v>
      </c>
      <c r="B117" s="98"/>
      <c r="C117" s="99"/>
      <c r="D117" s="36">
        <v>45047</v>
      </c>
      <c r="E117" s="28"/>
      <c r="F117" s="31" t="s">
        <v>58</v>
      </c>
      <c r="G117" s="31" t="s">
        <v>32</v>
      </c>
      <c r="H117" s="31" t="s">
        <v>1294</v>
      </c>
      <c r="I117" s="31" t="s">
        <v>2231</v>
      </c>
      <c r="J117" s="31">
        <v>16729937</v>
      </c>
      <c r="K117" s="31" t="s">
        <v>2234</v>
      </c>
      <c r="L117" s="31" t="s">
        <v>1293</v>
      </c>
      <c r="M117" s="31" t="s">
        <v>522</v>
      </c>
      <c r="N117" s="31" t="s">
        <v>121</v>
      </c>
      <c r="O117" s="31" t="s">
        <v>1</v>
      </c>
      <c r="P117" s="31" t="s">
        <v>31</v>
      </c>
      <c r="Q117" s="31">
        <v>-366</v>
      </c>
      <c r="R117" s="3">
        <v>-50274.73</v>
      </c>
      <c r="S117" s="3">
        <v>-14072062.58</v>
      </c>
    </row>
    <row r="118" spans="1:19" ht="10.95" customHeight="1" x14ac:dyDescent="0.3">
      <c r="A118" s="30">
        <v>45086</v>
      </c>
      <c r="B118" s="100">
        <v>45086</v>
      </c>
      <c r="C118" s="101"/>
      <c r="D118" s="36">
        <v>45078</v>
      </c>
      <c r="E118" s="31" t="s">
        <v>62</v>
      </c>
      <c r="F118" s="31" t="s">
        <v>58</v>
      </c>
      <c r="G118" s="31" t="s">
        <v>32</v>
      </c>
      <c r="H118" s="31" t="s">
        <v>1428</v>
      </c>
      <c r="I118" s="31" t="s">
        <v>2235</v>
      </c>
      <c r="J118" s="31">
        <v>17019838</v>
      </c>
      <c r="K118" s="31" t="s">
        <v>2236</v>
      </c>
      <c r="L118" s="31" t="s">
        <v>1424</v>
      </c>
      <c r="M118" s="31" t="s">
        <v>522</v>
      </c>
      <c r="N118" s="31" t="s">
        <v>121</v>
      </c>
      <c r="O118" s="31" t="s">
        <v>1</v>
      </c>
      <c r="P118" s="31" t="s">
        <v>31</v>
      </c>
      <c r="Q118" s="31">
        <v>-172</v>
      </c>
      <c r="R118" s="3">
        <v>-23789.759999999998</v>
      </c>
      <c r="S118" s="3">
        <v>-14095852.35</v>
      </c>
    </row>
    <row r="119" spans="1:19" ht="10.95" customHeight="1" x14ac:dyDescent="0.3">
      <c r="A119" s="30">
        <v>45086</v>
      </c>
      <c r="B119" s="100">
        <v>45086</v>
      </c>
      <c r="C119" s="101"/>
      <c r="D119" s="36">
        <v>45078</v>
      </c>
      <c r="E119" s="31" t="s">
        <v>62</v>
      </c>
      <c r="F119" s="31" t="s">
        <v>58</v>
      </c>
      <c r="G119" s="31" t="s">
        <v>32</v>
      </c>
      <c r="H119" s="31" t="s">
        <v>1428</v>
      </c>
      <c r="I119" s="31" t="s">
        <v>2235</v>
      </c>
      <c r="J119" s="31">
        <v>17019838</v>
      </c>
      <c r="K119" s="31" t="s">
        <v>2237</v>
      </c>
      <c r="L119" s="31" t="s">
        <v>1421</v>
      </c>
      <c r="M119" s="31" t="s">
        <v>1420</v>
      </c>
      <c r="N119" s="31" t="s">
        <v>121</v>
      </c>
      <c r="O119" s="31" t="s">
        <v>1</v>
      </c>
      <c r="P119" s="31" t="s">
        <v>31</v>
      </c>
      <c r="Q119" s="3">
        <v>-4464</v>
      </c>
      <c r="R119" s="3">
        <v>-617427.39</v>
      </c>
      <c r="S119" s="3">
        <v>-14713279.73</v>
      </c>
    </row>
    <row r="120" spans="1:19" ht="10.95" customHeight="1" x14ac:dyDescent="0.3">
      <c r="A120" s="30">
        <v>45086</v>
      </c>
      <c r="B120" s="100">
        <v>45086</v>
      </c>
      <c r="C120" s="101"/>
      <c r="D120" s="36">
        <v>45078</v>
      </c>
      <c r="E120" s="31" t="s">
        <v>62</v>
      </c>
      <c r="F120" s="31" t="s">
        <v>58</v>
      </c>
      <c r="G120" s="31" t="s">
        <v>32</v>
      </c>
      <c r="H120" s="31" t="s">
        <v>1428</v>
      </c>
      <c r="I120" s="31" t="s">
        <v>2235</v>
      </c>
      <c r="J120" s="31">
        <v>17019838</v>
      </c>
      <c r="K120" s="31" t="s">
        <v>2238</v>
      </c>
      <c r="L120" s="31" t="s">
        <v>1423</v>
      </c>
      <c r="M120" s="31" t="s">
        <v>1422</v>
      </c>
      <c r="N120" s="31" t="s">
        <v>121</v>
      </c>
      <c r="O120" s="31" t="s">
        <v>1</v>
      </c>
      <c r="P120" s="31" t="s">
        <v>31</v>
      </c>
      <c r="Q120" s="3">
        <v>-23452.57</v>
      </c>
      <c r="R120" s="3">
        <v>-3243785.84</v>
      </c>
      <c r="S120" s="3">
        <v>-17957065.57</v>
      </c>
    </row>
    <row r="121" spans="1:19" ht="10.95" customHeight="1" x14ac:dyDescent="0.3">
      <c r="A121" s="30">
        <v>45089</v>
      </c>
      <c r="B121" s="100">
        <v>45089</v>
      </c>
      <c r="C121" s="101"/>
      <c r="D121" s="36">
        <v>45078</v>
      </c>
      <c r="E121" s="31" t="s">
        <v>62</v>
      </c>
      <c r="F121" s="31" t="s">
        <v>58</v>
      </c>
      <c r="G121" s="31" t="s">
        <v>32</v>
      </c>
      <c r="H121" s="31" t="s">
        <v>1428</v>
      </c>
      <c r="I121" s="31" t="s">
        <v>2239</v>
      </c>
      <c r="J121" s="31">
        <v>17019840</v>
      </c>
      <c r="K121" s="31" t="s">
        <v>2240</v>
      </c>
      <c r="L121" s="31" t="s">
        <v>1419</v>
      </c>
      <c r="M121" s="31" t="s">
        <v>155</v>
      </c>
      <c r="N121" s="31" t="s">
        <v>121</v>
      </c>
      <c r="O121" s="31" t="s">
        <v>1</v>
      </c>
      <c r="P121" s="31" t="s">
        <v>31</v>
      </c>
      <c r="Q121" s="3">
        <v>-12376.2</v>
      </c>
      <c r="R121" s="3">
        <v>-1711784</v>
      </c>
      <c r="S121" s="3">
        <v>-19668849.57</v>
      </c>
    </row>
    <row r="122" spans="1:19" ht="10.95" customHeight="1" x14ac:dyDescent="0.3">
      <c r="A122" s="30">
        <v>45090</v>
      </c>
      <c r="B122" s="100">
        <v>45090</v>
      </c>
      <c r="C122" s="101"/>
      <c r="D122" s="36">
        <v>45078</v>
      </c>
      <c r="E122" s="31" t="s">
        <v>62</v>
      </c>
      <c r="F122" s="31" t="s">
        <v>58</v>
      </c>
      <c r="G122" s="31" t="s">
        <v>32</v>
      </c>
      <c r="H122" s="31" t="s">
        <v>1428</v>
      </c>
      <c r="I122" s="31" t="s">
        <v>2241</v>
      </c>
      <c r="J122" s="31">
        <v>17019841</v>
      </c>
      <c r="K122" s="31" t="s">
        <v>2242</v>
      </c>
      <c r="L122" s="31" t="s">
        <v>1429</v>
      </c>
      <c r="M122" s="31" t="s">
        <v>1822</v>
      </c>
      <c r="N122" s="31" t="s">
        <v>121</v>
      </c>
      <c r="O122" s="31" t="s">
        <v>1</v>
      </c>
      <c r="P122" s="31" t="s">
        <v>31</v>
      </c>
      <c r="Q122" s="3">
        <v>-106352.03</v>
      </c>
      <c r="R122" s="3">
        <v>-14730198.49</v>
      </c>
      <c r="S122" s="3">
        <v>-34399048.060000002</v>
      </c>
    </row>
    <row r="123" spans="1:19" ht="10.95" customHeight="1" x14ac:dyDescent="0.3">
      <c r="A123" s="30">
        <v>45092</v>
      </c>
      <c r="B123" s="100">
        <v>45092</v>
      </c>
      <c r="C123" s="101"/>
      <c r="D123" s="36">
        <v>45078</v>
      </c>
      <c r="E123" s="31" t="s">
        <v>62</v>
      </c>
      <c r="F123" s="31" t="s">
        <v>58</v>
      </c>
      <c r="G123" s="31" t="s">
        <v>32</v>
      </c>
      <c r="H123" s="31" t="s">
        <v>1428</v>
      </c>
      <c r="I123" s="31" t="s">
        <v>2243</v>
      </c>
      <c r="J123" s="31">
        <v>17019837</v>
      </c>
      <c r="K123" s="31" t="s">
        <v>2244</v>
      </c>
      <c r="L123" s="31" t="s">
        <v>1418</v>
      </c>
      <c r="M123" s="31" t="s">
        <v>522</v>
      </c>
      <c r="N123" s="31" t="s">
        <v>121</v>
      </c>
      <c r="O123" s="31" t="s">
        <v>1</v>
      </c>
      <c r="P123" s="31" t="s">
        <v>31</v>
      </c>
      <c r="Q123" s="31">
        <v>-60</v>
      </c>
      <c r="R123" s="3">
        <v>-8321.7800000000007</v>
      </c>
      <c r="S123" s="3">
        <v>-34407369.829999998</v>
      </c>
    </row>
    <row r="124" spans="1:19" ht="10.95" customHeight="1" x14ac:dyDescent="0.3">
      <c r="A124" s="30">
        <v>45093</v>
      </c>
      <c r="B124" s="100">
        <v>45093</v>
      </c>
      <c r="C124" s="101"/>
      <c r="D124" s="36">
        <v>45078</v>
      </c>
      <c r="E124" s="31" t="s">
        <v>62</v>
      </c>
      <c r="F124" s="31" t="s">
        <v>58</v>
      </c>
      <c r="G124" s="31" t="s">
        <v>32</v>
      </c>
      <c r="H124" s="31" t="s">
        <v>1428</v>
      </c>
      <c r="I124" s="31" t="s">
        <v>2245</v>
      </c>
      <c r="J124" s="31">
        <v>17019839</v>
      </c>
      <c r="K124" s="31" t="s">
        <v>2246</v>
      </c>
      <c r="L124" s="31" t="s">
        <v>1417</v>
      </c>
      <c r="M124" s="31" t="s">
        <v>1080</v>
      </c>
      <c r="N124" s="31" t="s">
        <v>121</v>
      </c>
      <c r="O124" s="31" t="s">
        <v>1</v>
      </c>
      <c r="P124" s="31" t="s">
        <v>31</v>
      </c>
      <c r="Q124" s="31">
        <v>-291</v>
      </c>
      <c r="R124" s="3">
        <v>-40416.67</v>
      </c>
      <c r="S124" s="3">
        <v>-34447786.5</v>
      </c>
    </row>
    <row r="125" spans="1:19" ht="15" customHeight="1" x14ac:dyDescent="0.3">
      <c r="A125" s="111">
        <v>45096</v>
      </c>
      <c r="B125" s="114">
        <v>45096</v>
      </c>
      <c r="C125" s="115"/>
      <c r="D125" s="120">
        <v>45078</v>
      </c>
      <c r="E125" s="102" t="s">
        <v>63</v>
      </c>
      <c r="F125" s="102" t="s">
        <v>60</v>
      </c>
      <c r="G125" s="102" t="s">
        <v>30</v>
      </c>
      <c r="H125" s="102" t="s">
        <v>1427</v>
      </c>
      <c r="I125" s="102" t="s">
        <v>2247</v>
      </c>
      <c r="J125" s="102">
        <v>17182291</v>
      </c>
      <c r="K125" s="33" t="s">
        <v>1413</v>
      </c>
      <c r="L125" s="102" t="s">
        <v>1412</v>
      </c>
      <c r="M125" s="102" t="s">
        <v>130</v>
      </c>
      <c r="N125" s="102" t="s">
        <v>121</v>
      </c>
      <c r="O125" s="102" t="s">
        <v>1</v>
      </c>
      <c r="P125" s="102" t="s">
        <v>28</v>
      </c>
      <c r="Q125" s="105">
        <v>1000</v>
      </c>
      <c r="R125" s="105">
        <v>139470.01</v>
      </c>
      <c r="S125" s="105">
        <v>-34308316.479999997</v>
      </c>
    </row>
    <row r="126" spans="1:19" ht="15" customHeight="1" x14ac:dyDescent="0.3">
      <c r="A126" s="113"/>
      <c r="B126" s="118"/>
      <c r="C126" s="119"/>
      <c r="D126" s="122"/>
      <c r="E126" s="104"/>
      <c r="F126" s="104"/>
      <c r="G126" s="104"/>
      <c r="H126" s="104"/>
      <c r="I126" s="104"/>
      <c r="J126" s="104"/>
      <c r="K126" s="34" t="s">
        <v>2248</v>
      </c>
      <c r="L126" s="104"/>
      <c r="M126" s="104"/>
      <c r="N126" s="104"/>
      <c r="O126" s="104"/>
      <c r="P126" s="104"/>
      <c r="Q126" s="107"/>
      <c r="R126" s="107"/>
      <c r="S126" s="107"/>
    </row>
    <row r="127" spans="1:19" ht="15" customHeight="1" x14ac:dyDescent="0.3">
      <c r="A127" s="111">
        <v>45096</v>
      </c>
      <c r="B127" s="114">
        <v>45096</v>
      </c>
      <c r="C127" s="115"/>
      <c r="D127" s="120">
        <v>45078</v>
      </c>
      <c r="E127" s="102" t="s">
        <v>63</v>
      </c>
      <c r="F127" s="102" t="s">
        <v>60</v>
      </c>
      <c r="G127" s="102" t="s">
        <v>30</v>
      </c>
      <c r="H127" s="102" t="s">
        <v>1427</v>
      </c>
      <c r="I127" s="102" t="s">
        <v>2247</v>
      </c>
      <c r="J127" s="102">
        <v>17182291</v>
      </c>
      <c r="K127" s="33" t="s">
        <v>1416</v>
      </c>
      <c r="L127" s="102" t="s">
        <v>1415</v>
      </c>
      <c r="M127" s="102" t="s">
        <v>130</v>
      </c>
      <c r="N127" s="102" t="s">
        <v>121</v>
      </c>
      <c r="O127" s="102" t="s">
        <v>1</v>
      </c>
      <c r="P127" s="102" t="s">
        <v>28</v>
      </c>
      <c r="Q127" s="105">
        <v>1000</v>
      </c>
      <c r="R127" s="105">
        <v>139470.01</v>
      </c>
      <c r="S127" s="105">
        <v>-34168846.469999999</v>
      </c>
    </row>
    <row r="128" spans="1:19" ht="15" customHeight="1" x14ac:dyDescent="0.3">
      <c r="A128" s="113"/>
      <c r="B128" s="118"/>
      <c r="C128" s="119"/>
      <c r="D128" s="122"/>
      <c r="E128" s="104"/>
      <c r="F128" s="104"/>
      <c r="G128" s="104"/>
      <c r="H128" s="104"/>
      <c r="I128" s="104"/>
      <c r="J128" s="104"/>
      <c r="K128" s="34" t="s">
        <v>2248</v>
      </c>
      <c r="L128" s="104"/>
      <c r="M128" s="104"/>
      <c r="N128" s="104"/>
      <c r="O128" s="104"/>
      <c r="P128" s="104"/>
      <c r="Q128" s="107"/>
      <c r="R128" s="107"/>
      <c r="S128" s="107"/>
    </row>
    <row r="129" spans="1:19" ht="10.95" customHeight="1" x14ac:dyDescent="0.3">
      <c r="A129" s="30">
        <v>45106</v>
      </c>
      <c r="B129" s="98"/>
      <c r="C129" s="99"/>
      <c r="D129" s="36">
        <v>45078</v>
      </c>
      <c r="E129" s="28"/>
      <c r="F129" s="31" t="s">
        <v>58</v>
      </c>
      <c r="G129" s="31" t="s">
        <v>32</v>
      </c>
      <c r="H129" s="31" t="s">
        <v>1426</v>
      </c>
      <c r="I129" s="31" t="s">
        <v>2249</v>
      </c>
      <c r="J129" s="31">
        <v>17998699</v>
      </c>
      <c r="K129" s="31" t="s">
        <v>2250</v>
      </c>
      <c r="L129" s="31" t="s">
        <v>1425</v>
      </c>
      <c r="M129" s="31" t="s">
        <v>522</v>
      </c>
      <c r="N129" s="31" t="s">
        <v>121</v>
      </c>
      <c r="O129" s="31" t="s">
        <v>1</v>
      </c>
      <c r="P129" s="31" t="s">
        <v>28</v>
      </c>
      <c r="Q129" s="31">
        <v>152</v>
      </c>
      <c r="R129" s="3">
        <v>21229.05</v>
      </c>
      <c r="S129" s="3">
        <v>-34147617.420000002</v>
      </c>
    </row>
    <row r="130" spans="1:19" ht="10.95" customHeight="1" x14ac:dyDescent="0.3">
      <c r="A130" s="30">
        <v>45106</v>
      </c>
      <c r="B130" s="98"/>
      <c r="C130" s="99"/>
      <c r="D130" s="36">
        <v>45078</v>
      </c>
      <c r="E130" s="28"/>
      <c r="F130" s="31" t="s">
        <v>58</v>
      </c>
      <c r="G130" s="31" t="s">
        <v>32</v>
      </c>
      <c r="H130" s="31" t="s">
        <v>1426</v>
      </c>
      <c r="I130" s="31" t="s">
        <v>2249</v>
      </c>
      <c r="J130" s="31">
        <v>17998699</v>
      </c>
      <c r="K130" s="31" t="s">
        <v>2250</v>
      </c>
      <c r="L130" s="31" t="s">
        <v>1425</v>
      </c>
      <c r="M130" s="31" t="s">
        <v>522</v>
      </c>
      <c r="N130" s="31" t="s">
        <v>121</v>
      </c>
      <c r="O130" s="31" t="s">
        <v>1</v>
      </c>
      <c r="P130" s="31" t="s">
        <v>31</v>
      </c>
      <c r="Q130" s="31">
        <v>-152</v>
      </c>
      <c r="R130" s="3">
        <v>-21229.05</v>
      </c>
      <c r="S130" s="3">
        <v>-34168846.469999999</v>
      </c>
    </row>
    <row r="131" spans="1:19" ht="15" customHeight="1" x14ac:dyDescent="0.3">
      <c r="A131" s="111">
        <v>45107</v>
      </c>
      <c r="B131" s="114">
        <v>45049</v>
      </c>
      <c r="C131" s="115"/>
      <c r="D131" s="120">
        <v>45078</v>
      </c>
      <c r="E131" s="102" t="s">
        <v>63</v>
      </c>
      <c r="F131" s="102" t="s">
        <v>60</v>
      </c>
      <c r="G131" s="102" t="s">
        <v>30</v>
      </c>
      <c r="H131" s="102" t="s">
        <v>1414</v>
      </c>
      <c r="I131" s="102" t="s">
        <v>2251</v>
      </c>
      <c r="J131" s="102">
        <v>18455197</v>
      </c>
      <c r="K131" s="33" t="s">
        <v>1373</v>
      </c>
      <c r="L131" s="102" t="s">
        <v>1372</v>
      </c>
      <c r="M131" s="102" t="s">
        <v>130</v>
      </c>
      <c r="N131" s="102" t="s">
        <v>121</v>
      </c>
      <c r="O131" s="102" t="s">
        <v>1</v>
      </c>
      <c r="P131" s="102" t="s">
        <v>31</v>
      </c>
      <c r="Q131" s="105">
        <v>-1000</v>
      </c>
      <c r="R131" s="105">
        <v>-135501.35999999999</v>
      </c>
      <c r="S131" s="105">
        <v>-34304347.82</v>
      </c>
    </row>
    <row r="132" spans="1:19" ht="15" customHeight="1" x14ac:dyDescent="0.3">
      <c r="A132" s="112"/>
      <c r="B132" s="116"/>
      <c r="C132" s="117"/>
      <c r="D132" s="121"/>
      <c r="E132" s="103"/>
      <c r="F132" s="103"/>
      <c r="G132" s="103"/>
      <c r="H132" s="103"/>
      <c r="I132" s="103"/>
      <c r="J132" s="103"/>
      <c r="K132" s="35" t="s">
        <v>1371</v>
      </c>
      <c r="L132" s="103"/>
      <c r="M132" s="103"/>
      <c r="N132" s="103"/>
      <c r="O132" s="103"/>
      <c r="P132" s="103"/>
      <c r="Q132" s="106"/>
      <c r="R132" s="106"/>
      <c r="S132" s="106"/>
    </row>
    <row r="133" spans="1:19" ht="15" customHeight="1" x14ac:dyDescent="0.3">
      <c r="A133" s="113"/>
      <c r="B133" s="118"/>
      <c r="C133" s="119"/>
      <c r="D133" s="122"/>
      <c r="E133" s="104"/>
      <c r="F133" s="104"/>
      <c r="G133" s="104"/>
      <c r="H133" s="104"/>
      <c r="I133" s="104"/>
      <c r="J133" s="104"/>
      <c r="K133" s="34" t="s">
        <v>1370</v>
      </c>
      <c r="L133" s="104"/>
      <c r="M133" s="104"/>
      <c r="N133" s="104"/>
      <c r="O133" s="104"/>
      <c r="P133" s="104"/>
      <c r="Q133" s="107"/>
      <c r="R133" s="107"/>
      <c r="S133" s="107"/>
    </row>
    <row r="134" spans="1:19" ht="10.95" customHeight="1" x14ac:dyDescent="0.3">
      <c r="A134" s="30">
        <v>45107</v>
      </c>
      <c r="B134" s="100">
        <v>45086</v>
      </c>
      <c r="C134" s="101"/>
      <c r="D134" s="36">
        <v>45078</v>
      </c>
      <c r="E134" s="31" t="s">
        <v>62</v>
      </c>
      <c r="F134" s="31" t="s">
        <v>58</v>
      </c>
      <c r="G134" s="31" t="s">
        <v>327</v>
      </c>
      <c r="H134" s="31" t="s">
        <v>1411</v>
      </c>
      <c r="I134" s="31" t="s">
        <v>2252</v>
      </c>
      <c r="J134" s="31">
        <v>18363519</v>
      </c>
      <c r="K134" s="31" t="s">
        <v>2236</v>
      </c>
      <c r="L134" s="31" t="s">
        <v>1424</v>
      </c>
      <c r="M134" s="31" t="s">
        <v>522</v>
      </c>
      <c r="N134" s="31" t="s">
        <v>121</v>
      </c>
      <c r="O134" s="31" t="s">
        <v>1</v>
      </c>
      <c r="P134" s="31" t="s">
        <v>28</v>
      </c>
      <c r="Q134" s="31">
        <v>172</v>
      </c>
      <c r="R134" s="3">
        <v>23789.759999999998</v>
      </c>
      <c r="S134" s="3">
        <v>-34280558.060000002</v>
      </c>
    </row>
    <row r="135" spans="1:19" ht="10.95" customHeight="1" x14ac:dyDescent="0.3">
      <c r="A135" s="30">
        <v>45107</v>
      </c>
      <c r="B135" s="100">
        <v>45086</v>
      </c>
      <c r="C135" s="101"/>
      <c r="D135" s="36">
        <v>45078</v>
      </c>
      <c r="E135" s="31" t="s">
        <v>62</v>
      </c>
      <c r="F135" s="31" t="s">
        <v>58</v>
      </c>
      <c r="G135" s="31" t="s">
        <v>327</v>
      </c>
      <c r="H135" s="31" t="s">
        <v>1411</v>
      </c>
      <c r="I135" s="31" t="s">
        <v>2252</v>
      </c>
      <c r="J135" s="31">
        <v>18363519</v>
      </c>
      <c r="K135" s="31" t="s">
        <v>2238</v>
      </c>
      <c r="L135" s="31" t="s">
        <v>1423</v>
      </c>
      <c r="M135" s="31" t="s">
        <v>1422</v>
      </c>
      <c r="N135" s="31" t="s">
        <v>121</v>
      </c>
      <c r="O135" s="31" t="s">
        <v>1</v>
      </c>
      <c r="P135" s="31" t="s">
        <v>28</v>
      </c>
      <c r="Q135" s="3">
        <v>23452.57</v>
      </c>
      <c r="R135" s="3">
        <v>3243785.84</v>
      </c>
      <c r="S135" s="3">
        <v>-31036772.219999999</v>
      </c>
    </row>
    <row r="136" spans="1:19" ht="10.95" customHeight="1" x14ac:dyDescent="0.3">
      <c r="A136" s="30">
        <v>45107</v>
      </c>
      <c r="B136" s="100">
        <v>45086</v>
      </c>
      <c r="C136" s="101"/>
      <c r="D136" s="36">
        <v>45078</v>
      </c>
      <c r="E136" s="31" t="s">
        <v>62</v>
      </c>
      <c r="F136" s="31" t="s">
        <v>58</v>
      </c>
      <c r="G136" s="31" t="s">
        <v>327</v>
      </c>
      <c r="H136" s="31" t="s">
        <v>1411</v>
      </c>
      <c r="I136" s="31" t="s">
        <v>2252</v>
      </c>
      <c r="J136" s="31">
        <v>18363519</v>
      </c>
      <c r="K136" s="31" t="s">
        <v>2237</v>
      </c>
      <c r="L136" s="31" t="s">
        <v>1421</v>
      </c>
      <c r="M136" s="31" t="s">
        <v>1420</v>
      </c>
      <c r="N136" s="31" t="s">
        <v>121</v>
      </c>
      <c r="O136" s="31" t="s">
        <v>1</v>
      </c>
      <c r="P136" s="31" t="s">
        <v>28</v>
      </c>
      <c r="Q136" s="3">
        <v>4464</v>
      </c>
      <c r="R136" s="3">
        <v>617427.39</v>
      </c>
      <c r="S136" s="3">
        <v>-30419344.84</v>
      </c>
    </row>
    <row r="137" spans="1:19" ht="10.95" customHeight="1" x14ac:dyDescent="0.3">
      <c r="A137" s="30">
        <v>45107</v>
      </c>
      <c r="B137" s="100">
        <v>45089</v>
      </c>
      <c r="C137" s="101"/>
      <c r="D137" s="36">
        <v>45078</v>
      </c>
      <c r="E137" s="31" t="s">
        <v>62</v>
      </c>
      <c r="F137" s="31" t="s">
        <v>58</v>
      </c>
      <c r="G137" s="31" t="s">
        <v>327</v>
      </c>
      <c r="H137" s="31" t="s">
        <v>1411</v>
      </c>
      <c r="I137" s="31" t="s">
        <v>2252</v>
      </c>
      <c r="J137" s="31">
        <v>18363519</v>
      </c>
      <c r="K137" s="31" t="s">
        <v>2240</v>
      </c>
      <c r="L137" s="31" t="s">
        <v>1419</v>
      </c>
      <c r="M137" s="31" t="s">
        <v>155</v>
      </c>
      <c r="N137" s="31" t="s">
        <v>121</v>
      </c>
      <c r="O137" s="31" t="s">
        <v>1</v>
      </c>
      <c r="P137" s="31" t="s">
        <v>28</v>
      </c>
      <c r="Q137" s="3">
        <v>12376.2</v>
      </c>
      <c r="R137" s="3">
        <v>1711784</v>
      </c>
      <c r="S137" s="3">
        <v>-28707560.84</v>
      </c>
    </row>
    <row r="138" spans="1:19" ht="10.95" customHeight="1" x14ac:dyDescent="0.3">
      <c r="A138" s="30">
        <v>45107</v>
      </c>
      <c r="B138" s="100">
        <v>45092</v>
      </c>
      <c r="C138" s="101"/>
      <c r="D138" s="36">
        <v>45078</v>
      </c>
      <c r="E138" s="31" t="s">
        <v>62</v>
      </c>
      <c r="F138" s="31" t="s">
        <v>58</v>
      </c>
      <c r="G138" s="31" t="s">
        <v>327</v>
      </c>
      <c r="H138" s="31" t="s">
        <v>1411</v>
      </c>
      <c r="I138" s="31" t="s">
        <v>2252</v>
      </c>
      <c r="J138" s="31">
        <v>18363519</v>
      </c>
      <c r="K138" s="31" t="s">
        <v>2244</v>
      </c>
      <c r="L138" s="31" t="s">
        <v>1418</v>
      </c>
      <c r="M138" s="31" t="s">
        <v>522</v>
      </c>
      <c r="N138" s="31" t="s">
        <v>121</v>
      </c>
      <c r="O138" s="31" t="s">
        <v>1</v>
      </c>
      <c r="P138" s="31" t="s">
        <v>28</v>
      </c>
      <c r="Q138" s="31">
        <v>60</v>
      </c>
      <c r="R138" s="3">
        <v>8321.7800000000007</v>
      </c>
      <c r="S138" s="3">
        <v>-28699239.059999999</v>
      </c>
    </row>
    <row r="139" spans="1:19" ht="10.95" customHeight="1" x14ac:dyDescent="0.3">
      <c r="A139" s="30">
        <v>45107</v>
      </c>
      <c r="B139" s="100">
        <v>45093</v>
      </c>
      <c r="C139" s="101"/>
      <c r="D139" s="36">
        <v>45078</v>
      </c>
      <c r="E139" s="31" t="s">
        <v>62</v>
      </c>
      <c r="F139" s="31" t="s">
        <v>58</v>
      </c>
      <c r="G139" s="31" t="s">
        <v>327</v>
      </c>
      <c r="H139" s="31" t="s">
        <v>1411</v>
      </c>
      <c r="I139" s="31" t="s">
        <v>2252</v>
      </c>
      <c r="J139" s="31">
        <v>18363519</v>
      </c>
      <c r="K139" s="31" t="s">
        <v>2246</v>
      </c>
      <c r="L139" s="31" t="s">
        <v>1417</v>
      </c>
      <c r="M139" s="31" t="s">
        <v>1080</v>
      </c>
      <c r="N139" s="31" t="s">
        <v>121</v>
      </c>
      <c r="O139" s="31" t="s">
        <v>1</v>
      </c>
      <c r="P139" s="31" t="s">
        <v>28</v>
      </c>
      <c r="Q139" s="31">
        <v>291</v>
      </c>
      <c r="R139" s="3">
        <v>40416.67</v>
      </c>
      <c r="S139" s="3">
        <v>-28658822.399999999</v>
      </c>
    </row>
    <row r="140" spans="1:19" ht="15" customHeight="1" x14ac:dyDescent="0.3">
      <c r="A140" s="111">
        <v>45107</v>
      </c>
      <c r="B140" s="114">
        <v>45096</v>
      </c>
      <c r="C140" s="115"/>
      <c r="D140" s="120">
        <v>45078</v>
      </c>
      <c r="E140" s="102" t="s">
        <v>63</v>
      </c>
      <c r="F140" s="102" t="s">
        <v>60</v>
      </c>
      <c r="G140" s="102" t="s">
        <v>30</v>
      </c>
      <c r="H140" s="102" t="s">
        <v>1414</v>
      </c>
      <c r="I140" s="102" t="s">
        <v>2251</v>
      </c>
      <c r="J140" s="102">
        <v>18455197</v>
      </c>
      <c r="K140" s="33" t="s">
        <v>1416</v>
      </c>
      <c r="L140" s="102" t="s">
        <v>1415</v>
      </c>
      <c r="M140" s="102" t="s">
        <v>130</v>
      </c>
      <c r="N140" s="102" t="s">
        <v>121</v>
      </c>
      <c r="O140" s="102" t="s">
        <v>1</v>
      </c>
      <c r="P140" s="102" t="s">
        <v>31</v>
      </c>
      <c r="Q140" s="105">
        <v>-1000</v>
      </c>
      <c r="R140" s="105">
        <v>-139470.01</v>
      </c>
      <c r="S140" s="105">
        <v>-28798292.41</v>
      </c>
    </row>
    <row r="141" spans="1:19" ht="15" customHeight="1" x14ac:dyDescent="0.3">
      <c r="A141" s="113"/>
      <c r="B141" s="118"/>
      <c r="C141" s="119"/>
      <c r="D141" s="122"/>
      <c r="E141" s="104"/>
      <c r="F141" s="104"/>
      <c r="G141" s="104"/>
      <c r="H141" s="104"/>
      <c r="I141" s="104"/>
      <c r="J141" s="104"/>
      <c r="K141" s="34" t="s">
        <v>2248</v>
      </c>
      <c r="L141" s="104"/>
      <c r="M141" s="104"/>
      <c r="N141" s="104"/>
      <c r="O141" s="104"/>
      <c r="P141" s="104"/>
      <c r="Q141" s="107"/>
      <c r="R141" s="107"/>
      <c r="S141" s="107"/>
    </row>
    <row r="142" spans="1:19" ht="15" customHeight="1" x14ac:dyDescent="0.3">
      <c r="A142" s="111">
        <v>45107</v>
      </c>
      <c r="B142" s="114">
        <v>45096</v>
      </c>
      <c r="C142" s="115"/>
      <c r="D142" s="120">
        <v>45078</v>
      </c>
      <c r="E142" s="102" t="s">
        <v>63</v>
      </c>
      <c r="F142" s="102" t="s">
        <v>60</v>
      </c>
      <c r="G142" s="102" t="s">
        <v>30</v>
      </c>
      <c r="H142" s="102" t="s">
        <v>1414</v>
      </c>
      <c r="I142" s="102" t="s">
        <v>2251</v>
      </c>
      <c r="J142" s="102">
        <v>18455197</v>
      </c>
      <c r="K142" s="33" t="s">
        <v>1413</v>
      </c>
      <c r="L142" s="102" t="s">
        <v>1412</v>
      </c>
      <c r="M142" s="102" t="s">
        <v>130</v>
      </c>
      <c r="N142" s="102" t="s">
        <v>121</v>
      </c>
      <c r="O142" s="102" t="s">
        <v>1</v>
      </c>
      <c r="P142" s="102" t="s">
        <v>31</v>
      </c>
      <c r="Q142" s="105">
        <v>-1000</v>
      </c>
      <c r="R142" s="105">
        <v>-139470.01</v>
      </c>
      <c r="S142" s="105">
        <v>-28937762.43</v>
      </c>
    </row>
    <row r="143" spans="1:19" ht="15" customHeight="1" x14ac:dyDescent="0.3">
      <c r="A143" s="113"/>
      <c r="B143" s="118"/>
      <c r="C143" s="119"/>
      <c r="D143" s="122"/>
      <c r="E143" s="104"/>
      <c r="F143" s="104"/>
      <c r="G143" s="104"/>
      <c r="H143" s="104"/>
      <c r="I143" s="104"/>
      <c r="J143" s="104"/>
      <c r="K143" s="34" t="s">
        <v>2248</v>
      </c>
      <c r="L143" s="104"/>
      <c r="M143" s="104"/>
      <c r="N143" s="104"/>
      <c r="O143" s="104"/>
      <c r="P143" s="104"/>
      <c r="Q143" s="107"/>
      <c r="R143" s="107"/>
      <c r="S143" s="107"/>
    </row>
    <row r="144" spans="1:19" ht="10.95" customHeight="1" x14ac:dyDescent="0.3">
      <c r="A144" s="30">
        <v>45107</v>
      </c>
      <c r="B144" s="100">
        <v>45075</v>
      </c>
      <c r="C144" s="101"/>
      <c r="D144" s="36">
        <v>45078</v>
      </c>
      <c r="E144" s="31" t="s">
        <v>62</v>
      </c>
      <c r="F144" s="31" t="s">
        <v>58</v>
      </c>
      <c r="G144" s="31" t="s">
        <v>327</v>
      </c>
      <c r="H144" s="31" t="s">
        <v>1411</v>
      </c>
      <c r="I144" s="31" t="s">
        <v>2252</v>
      </c>
      <c r="J144" s="31">
        <v>18363519</v>
      </c>
      <c r="K144" s="31" t="s">
        <v>2226</v>
      </c>
      <c r="L144" s="31" t="s">
        <v>1296</v>
      </c>
      <c r="M144" s="31" t="s">
        <v>155</v>
      </c>
      <c r="N144" s="31" t="s">
        <v>121</v>
      </c>
      <c r="O144" s="31" t="s">
        <v>1</v>
      </c>
      <c r="P144" s="31" t="s">
        <v>28</v>
      </c>
      <c r="Q144" s="3">
        <v>12636.48</v>
      </c>
      <c r="R144" s="3">
        <v>1735780.59</v>
      </c>
      <c r="S144" s="3">
        <v>-27201981.84</v>
      </c>
    </row>
    <row r="145" spans="1:19" ht="10.95" customHeight="1" x14ac:dyDescent="0.3">
      <c r="A145" s="30">
        <v>45107</v>
      </c>
      <c r="B145" s="100">
        <v>45077</v>
      </c>
      <c r="C145" s="101"/>
      <c r="D145" s="36">
        <v>45078</v>
      </c>
      <c r="E145" s="31" t="s">
        <v>62</v>
      </c>
      <c r="F145" s="31" t="s">
        <v>58</v>
      </c>
      <c r="G145" s="31" t="s">
        <v>327</v>
      </c>
      <c r="H145" s="31" t="s">
        <v>1411</v>
      </c>
      <c r="I145" s="31" t="s">
        <v>2252</v>
      </c>
      <c r="J145" s="31">
        <v>18363519</v>
      </c>
      <c r="K145" s="31" t="s">
        <v>2232</v>
      </c>
      <c r="L145" s="31" t="s">
        <v>1295</v>
      </c>
      <c r="M145" s="31" t="s">
        <v>519</v>
      </c>
      <c r="N145" s="31" t="s">
        <v>121</v>
      </c>
      <c r="O145" s="31" t="s">
        <v>1</v>
      </c>
      <c r="P145" s="31" t="s">
        <v>28</v>
      </c>
      <c r="Q145" s="3">
        <v>6000</v>
      </c>
      <c r="R145" s="3">
        <v>824175.82</v>
      </c>
      <c r="S145" s="3">
        <v>-26377806.010000002</v>
      </c>
    </row>
    <row r="146" spans="1:19" ht="10.95" customHeight="1" x14ac:dyDescent="0.3">
      <c r="A146" s="30">
        <v>45107</v>
      </c>
      <c r="B146" s="98"/>
      <c r="C146" s="99"/>
      <c r="D146" s="36">
        <v>45078</v>
      </c>
      <c r="E146" s="28"/>
      <c r="F146" s="31" t="s">
        <v>58</v>
      </c>
      <c r="G146" s="31" t="s">
        <v>327</v>
      </c>
      <c r="H146" s="31" t="s">
        <v>1411</v>
      </c>
      <c r="I146" s="31" t="s">
        <v>2252</v>
      </c>
      <c r="J146" s="31">
        <v>18363519</v>
      </c>
      <c r="K146" s="31" t="s">
        <v>2234</v>
      </c>
      <c r="L146" s="31" t="s">
        <v>1293</v>
      </c>
      <c r="M146" s="31" t="s">
        <v>522</v>
      </c>
      <c r="N146" s="31" t="s">
        <v>121</v>
      </c>
      <c r="O146" s="31" t="s">
        <v>1</v>
      </c>
      <c r="P146" s="31" t="s">
        <v>28</v>
      </c>
      <c r="Q146" s="31">
        <v>366</v>
      </c>
      <c r="R146" s="3">
        <v>50274.73</v>
      </c>
      <c r="S146" s="3">
        <v>-26327531.289999999</v>
      </c>
    </row>
    <row r="147" spans="1:19" ht="10.95" customHeight="1" x14ac:dyDescent="0.3">
      <c r="A147" s="30">
        <v>45112</v>
      </c>
      <c r="B147" s="100">
        <v>45112</v>
      </c>
      <c r="C147" s="101"/>
      <c r="D147" s="36">
        <v>45108</v>
      </c>
      <c r="E147" s="31" t="s">
        <v>61</v>
      </c>
      <c r="F147" s="31" t="s">
        <v>60</v>
      </c>
      <c r="G147" s="31" t="s">
        <v>30</v>
      </c>
      <c r="H147" s="31" t="s">
        <v>2077</v>
      </c>
      <c r="I147" s="31" t="s">
        <v>2253</v>
      </c>
      <c r="J147" s="31">
        <v>19244704</v>
      </c>
      <c r="K147" s="31" t="s">
        <v>2254</v>
      </c>
      <c r="L147" s="31" t="s">
        <v>1812</v>
      </c>
      <c r="M147" s="31" t="s">
        <v>1807</v>
      </c>
      <c r="N147" s="31" t="s">
        <v>121</v>
      </c>
      <c r="O147" s="31" t="s">
        <v>1</v>
      </c>
      <c r="P147" s="31" t="s">
        <v>28</v>
      </c>
      <c r="Q147" s="3">
        <v>782480.54</v>
      </c>
      <c r="R147" s="3">
        <v>109437837.76000001</v>
      </c>
      <c r="S147" s="3">
        <v>83110306.480000004</v>
      </c>
    </row>
    <row r="148" spans="1:19" ht="10.95" customHeight="1" x14ac:dyDescent="0.3">
      <c r="A148" s="30">
        <v>45112</v>
      </c>
      <c r="B148" s="100">
        <v>45112</v>
      </c>
      <c r="C148" s="101"/>
      <c r="D148" s="36">
        <v>45108</v>
      </c>
      <c r="E148" s="31" t="s">
        <v>61</v>
      </c>
      <c r="F148" s="31" t="s">
        <v>60</v>
      </c>
      <c r="G148" s="31" t="s">
        <v>30</v>
      </c>
      <c r="H148" s="31" t="s">
        <v>2077</v>
      </c>
      <c r="I148" s="31" t="s">
        <v>2253</v>
      </c>
      <c r="J148" s="31">
        <v>19244704</v>
      </c>
      <c r="K148" s="31" t="s">
        <v>1805</v>
      </c>
      <c r="L148" s="31" t="s">
        <v>1811</v>
      </c>
      <c r="M148" s="31" t="s">
        <v>1807</v>
      </c>
      <c r="N148" s="31" t="s">
        <v>121</v>
      </c>
      <c r="O148" s="31" t="s">
        <v>1</v>
      </c>
      <c r="P148" s="31" t="s">
        <v>28</v>
      </c>
      <c r="Q148" s="3">
        <v>797858.53</v>
      </c>
      <c r="R148" s="3">
        <v>111588605.59</v>
      </c>
      <c r="S148" s="3">
        <v>194698912.06999999</v>
      </c>
    </row>
    <row r="149" spans="1:19" ht="10.95" customHeight="1" x14ac:dyDescent="0.3">
      <c r="A149" s="30">
        <v>45112</v>
      </c>
      <c r="B149" s="100">
        <v>45112</v>
      </c>
      <c r="C149" s="101"/>
      <c r="D149" s="36">
        <v>45108</v>
      </c>
      <c r="E149" s="31" t="s">
        <v>62</v>
      </c>
      <c r="F149" s="31" t="s">
        <v>58</v>
      </c>
      <c r="G149" s="31" t="s">
        <v>32</v>
      </c>
      <c r="H149" s="31" t="s">
        <v>2074</v>
      </c>
      <c r="I149" s="31" t="s">
        <v>2255</v>
      </c>
      <c r="J149" s="31">
        <v>19267195</v>
      </c>
      <c r="K149" s="31" t="s">
        <v>2256</v>
      </c>
      <c r="L149" s="31" t="s">
        <v>1815</v>
      </c>
      <c r="M149" s="31" t="s">
        <v>1816</v>
      </c>
      <c r="N149" s="31" t="s">
        <v>121</v>
      </c>
      <c r="O149" s="31" t="s">
        <v>1</v>
      </c>
      <c r="P149" s="31" t="s">
        <v>31</v>
      </c>
      <c r="Q149" s="3">
        <v>-10417497.789999999</v>
      </c>
      <c r="R149" s="3">
        <v>-1456992697.9000001</v>
      </c>
      <c r="S149" s="3">
        <v>-1262293785.8299999</v>
      </c>
    </row>
    <row r="150" spans="1:19" ht="10.95" customHeight="1" x14ac:dyDescent="0.3">
      <c r="A150" s="30">
        <v>45112</v>
      </c>
      <c r="B150" s="100">
        <v>45112</v>
      </c>
      <c r="C150" s="101"/>
      <c r="D150" s="36">
        <v>45108</v>
      </c>
      <c r="E150" s="31" t="s">
        <v>61</v>
      </c>
      <c r="F150" s="31" t="s">
        <v>60</v>
      </c>
      <c r="G150" s="31" t="s">
        <v>30</v>
      </c>
      <c r="H150" s="31" t="s">
        <v>2077</v>
      </c>
      <c r="I150" s="31" t="s">
        <v>2253</v>
      </c>
      <c r="J150" s="31">
        <v>19244704</v>
      </c>
      <c r="K150" s="31" t="s">
        <v>1805</v>
      </c>
      <c r="L150" s="31" t="s">
        <v>1810</v>
      </c>
      <c r="M150" s="31" t="s">
        <v>1807</v>
      </c>
      <c r="N150" s="31" t="s">
        <v>121</v>
      </c>
      <c r="O150" s="31" t="s">
        <v>1</v>
      </c>
      <c r="P150" s="31" t="s">
        <v>28</v>
      </c>
      <c r="Q150" s="3">
        <v>863173.4</v>
      </c>
      <c r="R150" s="3">
        <v>120723552.45</v>
      </c>
      <c r="S150" s="3">
        <v>-1141570233.3800001</v>
      </c>
    </row>
    <row r="151" spans="1:19" ht="10.95" customHeight="1" x14ac:dyDescent="0.3">
      <c r="A151" s="30">
        <v>45112</v>
      </c>
      <c r="B151" s="100">
        <v>45112</v>
      </c>
      <c r="C151" s="101"/>
      <c r="D151" s="36">
        <v>45108</v>
      </c>
      <c r="E151" s="31" t="s">
        <v>61</v>
      </c>
      <c r="F151" s="31" t="s">
        <v>60</v>
      </c>
      <c r="G151" s="31" t="s">
        <v>30</v>
      </c>
      <c r="H151" s="31" t="s">
        <v>2077</v>
      </c>
      <c r="I151" s="31" t="s">
        <v>2253</v>
      </c>
      <c r="J151" s="31">
        <v>19244704</v>
      </c>
      <c r="K151" s="31" t="s">
        <v>1805</v>
      </c>
      <c r="L151" s="31" t="s">
        <v>1809</v>
      </c>
      <c r="M151" s="31" t="s">
        <v>1807</v>
      </c>
      <c r="N151" s="31" t="s">
        <v>121</v>
      </c>
      <c r="O151" s="31" t="s">
        <v>1</v>
      </c>
      <c r="P151" s="31" t="s">
        <v>28</v>
      </c>
      <c r="Q151" s="3">
        <v>1244592.28</v>
      </c>
      <c r="R151" s="3">
        <v>174068850.34999999</v>
      </c>
      <c r="S151" s="3">
        <v>-967501383.02999997</v>
      </c>
    </row>
    <row r="152" spans="1:19" ht="10.95" customHeight="1" x14ac:dyDescent="0.3">
      <c r="A152" s="30">
        <v>45112</v>
      </c>
      <c r="B152" s="100">
        <v>45112</v>
      </c>
      <c r="C152" s="101"/>
      <c r="D152" s="36">
        <v>45108</v>
      </c>
      <c r="E152" s="31" t="s">
        <v>61</v>
      </c>
      <c r="F152" s="31" t="s">
        <v>60</v>
      </c>
      <c r="G152" s="31" t="s">
        <v>30</v>
      </c>
      <c r="H152" s="31" t="s">
        <v>2077</v>
      </c>
      <c r="I152" s="31" t="s">
        <v>2253</v>
      </c>
      <c r="J152" s="31">
        <v>19244704</v>
      </c>
      <c r="K152" s="31" t="s">
        <v>1805</v>
      </c>
      <c r="L152" s="31" t="s">
        <v>1808</v>
      </c>
      <c r="M152" s="31" t="s">
        <v>1807</v>
      </c>
      <c r="N152" s="31" t="s">
        <v>121</v>
      </c>
      <c r="O152" s="31" t="s">
        <v>1</v>
      </c>
      <c r="P152" s="31" t="s">
        <v>28</v>
      </c>
      <c r="Q152" s="3">
        <v>1708272.11</v>
      </c>
      <c r="R152" s="3">
        <v>238919176.22</v>
      </c>
      <c r="S152" s="3">
        <v>-728582206.80999994</v>
      </c>
    </row>
    <row r="153" spans="1:19" ht="10.95" customHeight="1" x14ac:dyDescent="0.3">
      <c r="A153" s="30">
        <v>45112</v>
      </c>
      <c r="B153" s="100">
        <v>45112</v>
      </c>
      <c r="C153" s="101"/>
      <c r="D153" s="36">
        <v>45108</v>
      </c>
      <c r="E153" s="31" t="s">
        <v>61</v>
      </c>
      <c r="F153" s="31" t="s">
        <v>60</v>
      </c>
      <c r="G153" s="31" t="s">
        <v>30</v>
      </c>
      <c r="H153" s="31" t="s">
        <v>2077</v>
      </c>
      <c r="I153" s="31" t="s">
        <v>2253</v>
      </c>
      <c r="J153" s="31">
        <v>19244704</v>
      </c>
      <c r="K153" s="31" t="s">
        <v>1805</v>
      </c>
      <c r="L153" s="31" t="s">
        <v>1806</v>
      </c>
      <c r="M153" s="31" t="s">
        <v>1807</v>
      </c>
      <c r="N153" s="31" t="s">
        <v>121</v>
      </c>
      <c r="O153" s="31" t="s">
        <v>1</v>
      </c>
      <c r="P153" s="31" t="s">
        <v>28</v>
      </c>
      <c r="Q153" s="3">
        <v>1722973.96</v>
      </c>
      <c r="R153" s="3">
        <v>240975379.02000001</v>
      </c>
      <c r="S153" s="3">
        <v>-487606827.79000002</v>
      </c>
    </row>
    <row r="154" spans="1:19" ht="10.95" customHeight="1" x14ac:dyDescent="0.3">
      <c r="A154" s="30">
        <v>45112</v>
      </c>
      <c r="B154" s="100">
        <v>45112</v>
      </c>
      <c r="C154" s="101"/>
      <c r="D154" s="36">
        <v>45108</v>
      </c>
      <c r="E154" s="31" t="s">
        <v>61</v>
      </c>
      <c r="F154" s="31" t="s">
        <v>60</v>
      </c>
      <c r="G154" s="31" t="s">
        <v>30</v>
      </c>
      <c r="H154" s="31" t="s">
        <v>2077</v>
      </c>
      <c r="I154" s="31" t="s">
        <v>2253</v>
      </c>
      <c r="J154" s="31">
        <v>19244704</v>
      </c>
      <c r="K154" s="31" t="s">
        <v>1805</v>
      </c>
      <c r="L154" s="31" t="s">
        <v>1817</v>
      </c>
      <c r="M154" s="31" t="s">
        <v>1807</v>
      </c>
      <c r="N154" s="31" t="s">
        <v>121</v>
      </c>
      <c r="O154" s="31" t="s">
        <v>1</v>
      </c>
      <c r="P154" s="31" t="s">
        <v>28</v>
      </c>
      <c r="Q154" s="3">
        <v>3241561.18</v>
      </c>
      <c r="R154" s="3">
        <v>453365200</v>
      </c>
      <c r="S154" s="3">
        <v>-34241627.789999999</v>
      </c>
    </row>
    <row r="155" spans="1:19" ht="10.95" customHeight="1" x14ac:dyDescent="0.3">
      <c r="A155" s="30">
        <v>45112</v>
      </c>
      <c r="B155" s="100">
        <v>45112</v>
      </c>
      <c r="C155" s="101"/>
      <c r="D155" s="36">
        <v>45108</v>
      </c>
      <c r="E155" s="31" t="s">
        <v>61</v>
      </c>
      <c r="F155" s="31" t="s">
        <v>60</v>
      </c>
      <c r="G155" s="31" t="s">
        <v>59</v>
      </c>
      <c r="H155" s="31" t="s">
        <v>2077</v>
      </c>
      <c r="I155" s="31" t="s">
        <v>2257</v>
      </c>
      <c r="J155" s="31">
        <v>19244708</v>
      </c>
      <c r="K155" s="31" t="s">
        <v>2084</v>
      </c>
      <c r="L155" s="31" t="s">
        <v>2085</v>
      </c>
      <c r="M155" s="28"/>
      <c r="N155" s="31" t="s">
        <v>121</v>
      </c>
      <c r="O155" s="31" t="s">
        <v>1</v>
      </c>
      <c r="P155" s="31" t="s">
        <v>28</v>
      </c>
      <c r="Q155" s="3">
        <v>4445.34</v>
      </c>
      <c r="R155" s="3">
        <v>621725.87</v>
      </c>
      <c r="S155" s="3">
        <v>-33619901.920000002</v>
      </c>
    </row>
    <row r="156" spans="1:19" ht="10.95" customHeight="1" x14ac:dyDescent="0.3">
      <c r="A156" s="30">
        <v>45112</v>
      </c>
      <c r="B156" s="100">
        <v>45112</v>
      </c>
      <c r="C156" s="101"/>
      <c r="D156" s="36">
        <v>45108</v>
      </c>
      <c r="E156" s="31" t="s">
        <v>61</v>
      </c>
      <c r="F156" s="31" t="s">
        <v>60</v>
      </c>
      <c r="G156" s="31" t="s">
        <v>59</v>
      </c>
      <c r="H156" s="31" t="s">
        <v>2077</v>
      </c>
      <c r="I156" s="31" t="s">
        <v>2257</v>
      </c>
      <c r="J156" s="31">
        <v>19244708</v>
      </c>
      <c r="K156" s="31" t="s">
        <v>2086</v>
      </c>
      <c r="L156" s="31" t="s">
        <v>2087</v>
      </c>
      <c r="M156" s="28"/>
      <c r="N156" s="31" t="s">
        <v>121</v>
      </c>
      <c r="O156" s="31" t="s">
        <v>1</v>
      </c>
      <c r="P156" s="31" t="s">
        <v>28</v>
      </c>
      <c r="Q156" s="3">
        <v>4701.3999999999996</v>
      </c>
      <c r="R156" s="3">
        <v>657538.46</v>
      </c>
      <c r="S156" s="3">
        <v>-32962363.449999999</v>
      </c>
    </row>
    <row r="157" spans="1:19" ht="10.95" customHeight="1" x14ac:dyDescent="0.3">
      <c r="A157" s="30">
        <v>45112</v>
      </c>
      <c r="B157" s="100">
        <v>45112</v>
      </c>
      <c r="C157" s="101"/>
      <c r="D157" s="36">
        <v>45108</v>
      </c>
      <c r="E157" s="31" t="s">
        <v>61</v>
      </c>
      <c r="F157" s="31" t="s">
        <v>60</v>
      </c>
      <c r="G157" s="31" t="s">
        <v>59</v>
      </c>
      <c r="H157" s="31" t="s">
        <v>2077</v>
      </c>
      <c r="I157" s="31" t="s">
        <v>2257</v>
      </c>
      <c r="J157" s="31">
        <v>19244708</v>
      </c>
      <c r="K157" s="31" t="s">
        <v>2088</v>
      </c>
      <c r="L157" s="31" t="s">
        <v>2089</v>
      </c>
      <c r="M157" s="28"/>
      <c r="N157" s="31" t="s">
        <v>121</v>
      </c>
      <c r="O157" s="31" t="s">
        <v>1</v>
      </c>
      <c r="P157" s="31" t="s">
        <v>28</v>
      </c>
      <c r="Q157" s="3">
        <v>4929.62</v>
      </c>
      <c r="R157" s="3">
        <v>689457.34</v>
      </c>
      <c r="S157" s="3">
        <v>-32272906.109999999</v>
      </c>
    </row>
    <row r="158" spans="1:19" ht="10.95" customHeight="1" x14ac:dyDescent="0.3">
      <c r="A158" s="30">
        <v>45112</v>
      </c>
      <c r="B158" s="100">
        <v>45112</v>
      </c>
      <c r="C158" s="101"/>
      <c r="D158" s="36">
        <v>45108</v>
      </c>
      <c r="E158" s="31" t="s">
        <v>61</v>
      </c>
      <c r="F158" s="31" t="s">
        <v>60</v>
      </c>
      <c r="G158" s="31" t="s">
        <v>59</v>
      </c>
      <c r="H158" s="31" t="s">
        <v>2077</v>
      </c>
      <c r="I158" s="31" t="s">
        <v>2257</v>
      </c>
      <c r="J158" s="31">
        <v>19244708</v>
      </c>
      <c r="K158" s="31" t="s">
        <v>2090</v>
      </c>
      <c r="L158" s="31" t="s">
        <v>2091</v>
      </c>
      <c r="M158" s="28"/>
      <c r="N158" s="31" t="s">
        <v>121</v>
      </c>
      <c r="O158" s="31" t="s">
        <v>1</v>
      </c>
      <c r="P158" s="31" t="s">
        <v>28</v>
      </c>
      <c r="Q158" s="3">
        <v>6409.65</v>
      </c>
      <c r="R158" s="3">
        <v>896454.55</v>
      </c>
      <c r="S158" s="3">
        <v>-31376451.57</v>
      </c>
    </row>
    <row r="159" spans="1:19" ht="10.95" customHeight="1" x14ac:dyDescent="0.3">
      <c r="A159" s="30">
        <v>45112</v>
      </c>
      <c r="B159" s="100">
        <v>45112</v>
      </c>
      <c r="C159" s="101"/>
      <c r="D159" s="36">
        <v>45108</v>
      </c>
      <c r="E159" s="31" t="s">
        <v>61</v>
      </c>
      <c r="F159" s="31" t="s">
        <v>60</v>
      </c>
      <c r="G159" s="31" t="s">
        <v>59</v>
      </c>
      <c r="H159" s="31" t="s">
        <v>2077</v>
      </c>
      <c r="I159" s="31" t="s">
        <v>2257</v>
      </c>
      <c r="J159" s="31">
        <v>19244708</v>
      </c>
      <c r="K159" s="31" t="s">
        <v>2092</v>
      </c>
      <c r="L159" s="31" t="s">
        <v>2093</v>
      </c>
      <c r="M159" s="28"/>
      <c r="N159" s="31" t="s">
        <v>121</v>
      </c>
      <c r="O159" s="31" t="s">
        <v>1</v>
      </c>
      <c r="P159" s="31" t="s">
        <v>28</v>
      </c>
      <c r="Q159" s="3">
        <v>8797.6</v>
      </c>
      <c r="R159" s="3">
        <v>1230433.57</v>
      </c>
      <c r="S159" s="3">
        <v>-30146018</v>
      </c>
    </row>
    <row r="160" spans="1:19" ht="10.95" customHeight="1" x14ac:dyDescent="0.3">
      <c r="A160" s="30">
        <v>45112</v>
      </c>
      <c r="B160" s="100">
        <v>45112</v>
      </c>
      <c r="C160" s="101"/>
      <c r="D160" s="36">
        <v>45108</v>
      </c>
      <c r="E160" s="31" t="s">
        <v>61</v>
      </c>
      <c r="F160" s="31" t="s">
        <v>60</v>
      </c>
      <c r="G160" s="31" t="s">
        <v>59</v>
      </c>
      <c r="H160" s="31" t="s">
        <v>2077</v>
      </c>
      <c r="I160" s="31" t="s">
        <v>2257</v>
      </c>
      <c r="J160" s="31">
        <v>19244708</v>
      </c>
      <c r="K160" s="31" t="s">
        <v>2082</v>
      </c>
      <c r="L160" s="31" t="s">
        <v>2083</v>
      </c>
      <c r="M160" s="28"/>
      <c r="N160" s="31" t="s">
        <v>121</v>
      </c>
      <c r="O160" s="31" t="s">
        <v>1</v>
      </c>
      <c r="P160" s="31" t="s">
        <v>28</v>
      </c>
      <c r="Q160" s="3">
        <v>9274.4699999999993</v>
      </c>
      <c r="R160" s="3">
        <v>1297128.67</v>
      </c>
      <c r="S160" s="3">
        <v>-28848889.329999998</v>
      </c>
    </row>
    <row r="161" spans="1:19" ht="10.95" customHeight="1" x14ac:dyDescent="0.3">
      <c r="A161" s="30">
        <v>45112</v>
      </c>
      <c r="B161" s="100">
        <v>45112</v>
      </c>
      <c r="C161" s="101"/>
      <c r="D161" s="36">
        <v>45108</v>
      </c>
      <c r="E161" s="31" t="s">
        <v>61</v>
      </c>
      <c r="F161" s="31" t="s">
        <v>60</v>
      </c>
      <c r="G161" s="31" t="s">
        <v>59</v>
      </c>
      <c r="H161" s="31" t="s">
        <v>2077</v>
      </c>
      <c r="I161" s="31" t="s">
        <v>2257</v>
      </c>
      <c r="J161" s="31">
        <v>19244708</v>
      </c>
      <c r="K161" s="31" t="s">
        <v>2080</v>
      </c>
      <c r="L161" s="31" t="s">
        <v>2081</v>
      </c>
      <c r="M161" s="28"/>
      <c r="N161" s="31" t="s">
        <v>121</v>
      </c>
      <c r="O161" s="31" t="s">
        <v>1</v>
      </c>
      <c r="P161" s="31" t="s">
        <v>28</v>
      </c>
      <c r="Q161" s="3">
        <v>18106.96</v>
      </c>
      <c r="R161" s="3">
        <v>2532441.96</v>
      </c>
      <c r="S161" s="3">
        <v>-26316447.370000001</v>
      </c>
    </row>
    <row r="162" spans="1:19" ht="10.95" customHeight="1" x14ac:dyDescent="0.3">
      <c r="A162" s="30">
        <v>45119</v>
      </c>
      <c r="B162" s="100">
        <v>45119</v>
      </c>
      <c r="C162" s="101"/>
      <c r="D162" s="36">
        <v>45108</v>
      </c>
      <c r="E162" s="31" t="s">
        <v>62</v>
      </c>
      <c r="F162" s="31" t="s">
        <v>58</v>
      </c>
      <c r="G162" s="31" t="s">
        <v>32</v>
      </c>
      <c r="H162" s="31" t="s">
        <v>2073</v>
      </c>
      <c r="I162" s="31" t="s">
        <v>2258</v>
      </c>
      <c r="J162" s="31">
        <v>18741968</v>
      </c>
      <c r="K162" s="31" t="s">
        <v>2260</v>
      </c>
      <c r="L162" s="31" t="s">
        <v>1818</v>
      </c>
      <c r="M162" s="31" t="s">
        <v>1634</v>
      </c>
      <c r="N162" s="31" t="s">
        <v>121</v>
      </c>
      <c r="O162" s="31" t="s">
        <v>1</v>
      </c>
      <c r="P162" s="31" t="s">
        <v>31</v>
      </c>
      <c r="Q162" s="3">
        <v>-47405</v>
      </c>
      <c r="R162" s="3">
        <v>-6658005.6200000001</v>
      </c>
      <c r="S162" s="3">
        <v>-32974452.989999998</v>
      </c>
    </row>
    <row r="163" spans="1:19" ht="10.95" customHeight="1" x14ac:dyDescent="0.3">
      <c r="A163" s="30">
        <v>45119</v>
      </c>
      <c r="B163" s="100">
        <v>45119</v>
      </c>
      <c r="C163" s="101"/>
      <c r="D163" s="36">
        <v>45108</v>
      </c>
      <c r="E163" s="31" t="s">
        <v>62</v>
      </c>
      <c r="F163" s="31" t="s">
        <v>58</v>
      </c>
      <c r="G163" s="31" t="s">
        <v>32</v>
      </c>
      <c r="H163" s="31" t="s">
        <v>2073</v>
      </c>
      <c r="I163" s="31" t="s">
        <v>2258</v>
      </c>
      <c r="J163" s="31">
        <v>18741968</v>
      </c>
      <c r="K163" s="31" t="s">
        <v>2259</v>
      </c>
      <c r="L163" s="31" t="s">
        <v>1819</v>
      </c>
      <c r="M163" s="31" t="s">
        <v>1820</v>
      </c>
      <c r="N163" s="31" t="s">
        <v>121</v>
      </c>
      <c r="O163" s="31" t="s">
        <v>1</v>
      </c>
      <c r="P163" s="31" t="s">
        <v>31</v>
      </c>
      <c r="Q163" s="3">
        <v>-95991.67</v>
      </c>
      <c r="R163" s="3">
        <v>-13481975.77</v>
      </c>
      <c r="S163" s="3">
        <v>-46456428.759999998</v>
      </c>
    </row>
    <row r="164" spans="1:19" ht="10.95" customHeight="1" x14ac:dyDescent="0.3">
      <c r="A164" s="30">
        <v>45120</v>
      </c>
      <c r="B164" s="100">
        <v>45120</v>
      </c>
      <c r="C164" s="101"/>
      <c r="D164" s="36">
        <v>45108</v>
      </c>
      <c r="E164" s="31" t="s">
        <v>62</v>
      </c>
      <c r="F164" s="31" t="s">
        <v>58</v>
      </c>
      <c r="G164" s="31" t="s">
        <v>32</v>
      </c>
      <c r="H164" s="31" t="s">
        <v>2073</v>
      </c>
      <c r="I164" s="31" t="s">
        <v>2261</v>
      </c>
      <c r="J164" s="31">
        <v>18741967</v>
      </c>
      <c r="K164" s="31" t="s">
        <v>2262</v>
      </c>
      <c r="L164" s="31" t="s">
        <v>1821</v>
      </c>
      <c r="M164" s="31" t="s">
        <v>1633</v>
      </c>
      <c r="N164" s="31" t="s">
        <v>121</v>
      </c>
      <c r="O164" s="31" t="s">
        <v>1</v>
      </c>
      <c r="P164" s="31" t="s">
        <v>31</v>
      </c>
      <c r="Q164" s="3">
        <v>-2199</v>
      </c>
      <c r="R164" s="3">
        <v>-308415.15000000002</v>
      </c>
      <c r="S164" s="3">
        <v>-46764843.909999996</v>
      </c>
    </row>
    <row r="165" spans="1:19" ht="10.95" customHeight="1" x14ac:dyDescent="0.3">
      <c r="A165" s="30">
        <v>45127</v>
      </c>
      <c r="B165" s="100">
        <v>45127</v>
      </c>
      <c r="C165" s="101"/>
      <c r="D165" s="36">
        <v>45108</v>
      </c>
      <c r="E165" s="31" t="s">
        <v>62</v>
      </c>
      <c r="F165" s="31" t="s">
        <v>58</v>
      </c>
      <c r="G165" s="31" t="s">
        <v>32</v>
      </c>
      <c r="H165" s="31" t="s">
        <v>2076</v>
      </c>
      <c r="I165" s="31" t="s">
        <v>2263</v>
      </c>
      <c r="J165" s="31">
        <v>18954512</v>
      </c>
      <c r="K165" s="31" t="s">
        <v>2264</v>
      </c>
      <c r="L165" s="31" t="s">
        <v>1823</v>
      </c>
      <c r="M165" s="31" t="s">
        <v>1824</v>
      </c>
      <c r="N165" s="31" t="s">
        <v>121</v>
      </c>
      <c r="O165" s="31" t="s">
        <v>1</v>
      </c>
      <c r="P165" s="31" t="s">
        <v>31</v>
      </c>
      <c r="Q165" s="3">
        <v>-18874.439999999999</v>
      </c>
      <c r="R165" s="3">
        <v>-2658371.83</v>
      </c>
      <c r="S165" s="3">
        <v>-49423215.740000002</v>
      </c>
    </row>
    <row r="166" spans="1:19" ht="10.95" customHeight="1" x14ac:dyDescent="0.3">
      <c r="A166" s="30">
        <v>45132</v>
      </c>
      <c r="B166" s="100">
        <v>45132</v>
      </c>
      <c r="C166" s="101"/>
      <c r="D166" s="36">
        <v>45108</v>
      </c>
      <c r="E166" s="31" t="s">
        <v>62</v>
      </c>
      <c r="F166" s="31" t="s">
        <v>58</v>
      </c>
      <c r="G166" s="31" t="s">
        <v>32</v>
      </c>
      <c r="H166" s="31" t="s">
        <v>2074</v>
      </c>
      <c r="I166" s="31" t="s">
        <v>2265</v>
      </c>
      <c r="J166" s="31">
        <v>19267193</v>
      </c>
      <c r="K166" s="31" t="s">
        <v>2266</v>
      </c>
      <c r="L166" s="31" t="s">
        <v>1825</v>
      </c>
      <c r="M166" s="31" t="s">
        <v>522</v>
      </c>
      <c r="N166" s="31" t="s">
        <v>121</v>
      </c>
      <c r="O166" s="31" t="s">
        <v>1</v>
      </c>
      <c r="P166" s="31" t="s">
        <v>31</v>
      </c>
      <c r="Q166" s="31">
        <v>-152</v>
      </c>
      <c r="R166" s="3">
        <v>-21468.93</v>
      </c>
      <c r="S166" s="3">
        <v>-49444684.659999996</v>
      </c>
    </row>
    <row r="167" spans="1:19" ht="10.95" customHeight="1" x14ac:dyDescent="0.3">
      <c r="A167" s="30">
        <v>45133</v>
      </c>
      <c r="B167" s="100">
        <v>45133</v>
      </c>
      <c r="C167" s="101"/>
      <c r="D167" s="36">
        <v>45108</v>
      </c>
      <c r="E167" s="31" t="s">
        <v>62</v>
      </c>
      <c r="F167" s="31" t="s">
        <v>58</v>
      </c>
      <c r="G167" s="31" t="s">
        <v>32</v>
      </c>
      <c r="H167" s="31" t="s">
        <v>2074</v>
      </c>
      <c r="I167" s="31" t="s">
        <v>2267</v>
      </c>
      <c r="J167" s="31">
        <v>19267192</v>
      </c>
      <c r="K167" s="31" t="s">
        <v>2268</v>
      </c>
      <c r="L167" s="31" t="s">
        <v>1826</v>
      </c>
      <c r="M167" s="31" t="s">
        <v>1385</v>
      </c>
      <c r="N167" s="31" t="s">
        <v>121</v>
      </c>
      <c r="O167" s="31" t="s">
        <v>1</v>
      </c>
      <c r="P167" s="31" t="s">
        <v>31</v>
      </c>
      <c r="Q167" s="31">
        <v>-76.44</v>
      </c>
      <c r="R167" s="3">
        <v>-10796.61</v>
      </c>
      <c r="S167" s="3">
        <v>-49455481.280000001</v>
      </c>
    </row>
    <row r="168" spans="1:19" ht="10.95" customHeight="1" x14ac:dyDescent="0.3">
      <c r="A168" s="30">
        <v>45133</v>
      </c>
      <c r="B168" s="100">
        <v>45133</v>
      </c>
      <c r="C168" s="101"/>
      <c r="D168" s="36">
        <v>45108</v>
      </c>
      <c r="E168" s="31" t="s">
        <v>62</v>
      </c>
      <c r="F168" s="31" t="s">
        <v>58</v>
      </c>
      <c r="G168" s="31" t="s">
        <v>32</v>
      </c>
      <c r="H168" s="31" t="s">
        <v>2074</v>
      </c>
      <c r="I168" s="31" t="s">
        <v>2267</v>
      </c>
      <c r="J168" s="31">
        <v>19267192</v>
      </c>
      <c r="K168" s="31" t="s">
        <v>2269</v>
      </c>
      <c r="L168" s="31" t="s">
        <v>1827</v>
      </c>
      <c r="M168" s="31" t="s">
        <v>1390</v>
      </c>
      <c r="N168" s="31" t="s">
        <v>121</v>
      </c>
      <c r="O168" s="31" t="s">
        <v>1</v>
      </c>
      <c r="P168" s="31" t="s">
        <v>31</v>
      </c>
      <c r="Q168" s="31">
        <v>-100.68</v>
      </c>
      <c r="R168" s="3">
        <v>-14220.34</v>
      </c>
      <c r="S168" s="3">
        <v>-49469701.609999999</v>
      </c>
    </row>
    <row r="169" spans="1:19" ht="10.95" customHeight="1" x14ac:dyDescent="0.3">
      <c r="A169" s="30">
        <v>45134</v>
      </c>
      <c r="B169" s="100">
        <v>45134</v>
      </c>
      <c r="C169" s="101"/>
      <c r="D169" s="36">
        <v>45108</v>
      </c>
      <c r="E169" s="31" t="s">
        <v>62</v>
      </c>
      <c r="F169" s="31" t="s">
        <v>58</v>
      </c>
      <c r="G169" s="31" t="s">
        <v>32</v>
      </c>
      <c r="H169" s="31" t="s">
        <v>2074</v>
      </c>
      <c r="I169" s="31" t="s">
        <v>2270</v>
      </c>
      <c r="J169" s="31">
        <v>19267194</v>
      </c>
      <c r="K169" s="31" t="s">
        <v>2271</v>
      </c>
      <c r="L169" s="31" t="s">
        <v>1830</v>
      </c>
      <c r="M169" s="31" t="s">
        <v>1082</v>
      </c>
      <c r="N169" s="31" t="s">
        <v>121</v>
      </c>
      <c r="O169" s="31" t="s">
        <v>1</v>
      </c>
      <c r="P169" s="31" t="s">
        <v>31</v>
      </c>
      <c r="Q169" s="31">
        <v>-421</v>
      </c>
      <c r="R169" s="3">
        <v>-59463.28</v>
      </c>
      <c r="S169" s="3">
        <v>-49529164.890000001</v>
      </c>
    </row>
    <row r="170" spans="1:19" ht="10.95" customHeight="1" x14ac:dyDescent="0.3">
      <c r="A170" s="30">
        <v>45134</v>
      </c>
      <c r="B170" s="100">
        <v>45134</v>
      </c>
      <c r="C170" s="101"/>
      <c r="D170" s="36">
        <v>45108</v>
      </c>
      <c r="E170" s="31" t="s">
        <v>62</v>
      </c>
      <c r="F170" s="31" t="s">
        <v>58</v>
      </c>
      <c r="G170" s="31" t="s">
        <v>32</v>
      </c>
      <c r="H170" s="31" t="s">
        <v>2074</v>
      </c>
      <c r="I170" s="31" t="s">
        <v>2270</v>
      </c>
      <c r="J170" s="31">
        <v>19267194</v>
      </c>
      <c r="K170" s="31" t="s">
        <v>2273</v>
      </c>
      <c r="L170" s="31" t="s">
        <v>1828</v>
      </c>
      <c r="M170" s="31" t="s">
        <v>328</v>
      </c>
      <c r="N170" s="31" t="s">
        <v>121</v>
      </c>
      <c r="O170" s="31" t="s">
        <v>1</v>
      </c>
      <c r="P170" s="31" t="s">
        <v>31</v>
      </c>
      <c r="Q170" s="3">
        <v>-3984</v>
      </c>
      <c r="R170" s="3">
        <v>-562711.86</v>
      </c>
      <c r="S170" s="3">
        <v>-50091876.759999998</v>
      </c>
    </row>
    <row r="171" spans="1:19" ht="10.95" customHeight="1" x14ac:dyDescent="0.3">
      <c r="A171" s="30">
        <v>45134</v>
      </c>
      <c r="B171" s="100">
        <v>45134</v>
      </c>
      <c r="C171" s="101"/>
      <c r="D171" s="36">
        <v>45108</v>
      </c>
      <c r="E171" s="31" t="s">
        <v>62</v>
      </c>
      <c r="F171" s="31" t="s">
        <v>58</v>
      </c>
      <c r="G171" s="31" t="s">
        <v>32</v>
      </c>
      <c r="H171" s="31" t="s">
        <v>2074</v>
      </c>
      <c r="I171" s="31" t="s">
        <v>2270</v>
      </c>
      <c r="J171" s="31">
        <v>19267194</v>
      </c>
      <c r="K171" s="31" t="s">
        <v>2272</v>
      </c>
      <c r="L171" s="31" t="s">
        <v>1829</v>
      </c>
      <c r="M171" s="31" t="s">
        <v>511</v>
      </c>
      <c r="N171" s="31" t="s">
        <v>121</v>
      </c>
      <c r="O171" s="31" t="s">
        <v>1</v>
      </c>
      <c r="P171" s="31" t="s">
        <v>31</v>
      </c>
      <c r="Q171" s="3">
        <v>-8000</v>
      </c>
      <c r="R171" s="3">
        <v>-1129943.5</v>
      </c>
      <c r="S171" s="3">
        <v>-51221820.259999998</v>
      </c>
    </row>
    <row r="172" spans="1:19" ht="15" customHeight="1" x14ac:dyDescent="0.3">
      <c r="A172" s="111">
        <v>45135</v>
      </c>
      <c r="B172" s="114">
        <v>45135</v>
      </c>
      <c r="C172" s="115"/>
      <c r="D172" s="120">
        <v>45108</v>
      </c>
      <c r="E172" s="102" t="s">
        <v>63</v>
      </c>
      <c r="F172" s="102" t="s">
        <v>60</v>
      </c>
      <c r="G172" s="102" t="s">
        <v>59</v>
      </c>
      <c r="H172" s="102" t="s">
        <v>2094</v>
      </c>
      <c r="I172" s="102" t="s">
        <v>2274</v>
      </c>
      <c r="J172" s="102">
        <v>19184228</v>
      </c>
      <c r="K172" s="33" t="s">
        <v>2095</v>
      </c>
      <c r="L172" s="102" t="s">
        <v>2096</v>
      </c>
      <c r="M172" s="108"/>
      <c r="N172" s="102" t="s">
        <v>121</v>
      </c>
      <c r="O172" s="102" t="s">
        <v>1</v>
      </c>
      <c r="P172" s="102" t="s">
        <v>28</v>
      </c>
      <c r="Q172" s="102">
        <v>792</v>
      </c>
      <c r="R172" s="105">
        <v>111864.41</v>
      </c>
      <c r="S172" s="105">
        <v>-51109955.850000001</v>
      </c>
    </row>
    <row r="173" spans="1:19" ht="15" customHeight="1" x14ac:dyDescent="0.3">
      <c r="A173" s="112"/>
      <c r="B173" s="116"/>
      <c r="C173" s="117"/>
      <c r="D173" s="121"/>
      <c r="E173" s="103"/>
      <c r="F173" s="103"/>
      <c r="G173" s="103"/>
      <c r="H173" s="103"/>
      <c r="I173" s="103"/>
      <c r="J173" s="103"/>
      <c r="K173" s="35" t="s">
        <v>2097</v>
      </c>
      <c r="L173" s="103"/>
      <c r="M173" s="109"/>
      <c r="N173" s="103"/>
      <c r="O173" s="103"/>
      <c r="P173" s="103"/>
      <c r="Q173" s="103"/>
      <c r="R173" s="106"/>
      <c r="S173" s="106"/>
    </row>
    <row r="174" spans="1:19" ht="15" customHeight="1" x14ac:dyDescent="0.3">
      <c r="A174" s="113"/>
      <c r="B174" s="118"/>
      <c r="C174" s="119"/>
      <c r="D174" s="122"/>
      <c r="E174" s="104"/>
      <c r="F174" s="104"/>
      <c r="G174" s="104"/>
      <c r="H174" s="104"/>
      <c r="I174" s="104"/>
      <c r="J174" s="104"/>
      <c r="K174" s="34" t="s">
        <v>2098</v>
      </c>
      <c r="L174" s="104"/>
      <c r="M174" s="110"/>
      <c r="N174" s="104"/>
      <c r="O174" s="104"/>
      <c r="P174" s="104"/>
      <c r="Q174" s="104"/>
      <c r="R174" s="107"/>
      <c r="S174" s="107"/>
    </row>
    <row r="175" spans="1:19" ht="10.95" customHeight="1" x14ac:dyDescent="0.3">
      <c r="A175" s="30">
        <v>45138</v>
      </c>
      <c r="B175" s="100">
        <v>45112</v>
      </c>
      <c r="C175" s="101"/>
      <c r="D175" s="36">
        <v>45108</v>
      </c>
      <c r="E175" s="31" t="s">
        <v>62</v>
      </c>
      <c r="F175" s="31" t="s">
        <v>58</v>
      </c>
      <c r="G175" s="31" t="s">
        <v>327</v>
      </c>
      <c r="H175" s="31" t="s">
        <v>1813</v>
      </c>
      <c r="I175" s="31" t="s">
        <v>1814</v>
      </c>
      <c r="J175" s="31">
        <v>19344539</v>
      </c>
      <c r="K175" s="31" t="s">
        <v>2256</v>
      </c>
      <c r="L175" s="31" t="s">
        <v>1815</v>
      </c>
      <c r="M175" s="31" t="s">
        <v>1816</v>
      </c>
      <c r="N175" s="31" t="s">
        <v>121</v>
      </c>
      <c r="O175" s="31" t="s">
        <v>1</v>
      </c>
      <c r="P175" s="31" t="s">
        <v>28</v>
      </c>
      <c r="Q175" s="3">
        <v>10417497.789999999</v>
      </c>
      <c r="R175" s="3">
        <v>1456992697.9000001</v>
      </c>
      <c r="S175" s="3">
        <v>1405882742.05</v>
      </c>
    </row>
    <row r="176" spans="1:19" ht="10.95" customHeight="1" x14ac:dyDescent="0.3">
      <c r="A176" s="30">
        <v>45138</v>
      </c>
      <c r="B176" s="100">
        <v>45112</v>
      </c>
      <c r="C176" s="101"/>
      <c r="D176" s="36">
        <v>45108</v>
      </c>
      <c r="E176" s="31" t="s">
        <v>61</v>
      </c>
      <c r="F176" s="31" t="s">
        <v>60</v>
      </c>
      <c r="G176" s="31" t="s">
        <v>59</v>
      </c>
      <c r="H176" s="31" t="s">
        <v>2778</v>
      </c>
      <c r="I176" s="31" t="s">
        <v>2779</v>
      </c>
      <c r="J176" s="31">
        <v>21348601</v>
      </c>
      <c r="K176" s="31" t="s">
        <v>2080</v>
      </c>
      <c r="L176" s="31" t="s">
        <v>2081</v>
      </c>
      <c r="M176" s="28"/>
      <c r="N176" s="31" t="s">
        <v>121</v>
      </c>
      <c r="O176" s="31" t="s">
        <v>1</v>
      </c>
      <c r="P176" s="31" t="s">
        <v>31</v>
      </c>
      <c r="Q176" s="3">
        <v>-18106.96</v>
      </c>
      <c r="R176" s="3">
        <v>-2532441.96</v>
      </c>
      <c r="S176" s="3">
        <v>1403350300.0899999</v>
      </c>
    </row>
    <row r="177" spans="1:19" ht="10.95" customHeight="1" x14ac:dyDescent="0.3">
      <c r="A177" s="30">
        <v>45138</v>
      </c>
      <c r="B177" s="100">
        <v>45112</v>
      </c>
      <c r="C177" s="101"/>
      <c r="D177" s="36">
        <v>45108</v>
      </c>
      <c r="E177" s="31" t="s">
        <v>61</v>
      </c>
      <c r="F177" s="31" t="s">
        <v>60</v>
      </c>
      <c r="G177" s="31" t="s">
        <v>59</v>
      </c>
      <c r="H177" s="31" t="s">
        <v>2778</v>
      </c>
      <c r="I177" s="31" t="s">
        <v>2779</v>
      </c>
      <c r="J177" s="31">
        <v>21348601</v>
      </c>
      <c r="K177" s="31" t="s">
        <v>2082</v>
      </c>
      <c r="L177" s="31" t="s">
        <v>2083</v>
      </c>
      <c r="M177" s="28"/>
      <c r="N177" s="31" t="s">
        <v>121</v>
      </c>
      <c r="O177" s="31" t="s">
        <v>1</v>
      </c>
      <c r="P177" s="31" t="s">
        <v>31</v>
      </c>
      <c r="Q177" s="3">
        <v>-9274.4699999999993</v>
      </c>
      <c r="R177" s="3">
        <v>-1297128.67</v>
      </c>
      <c r="S177" s="3">
        <v>1402053171.4200001</v>
      </c>
    </row>
    <row r="178" spans="1:19" ht="10.95" customHeight="1" x14ac:dyDescent="0.3">
      <c r="A178" s="30">
        <v>45138</v>
      </c>
      <c r="B178" s="100">
        <v>45112</v>
      </c>
      <c r="C178" s="101"/>
      <c r="D178" s="36">
        <v>45108</v>
      </c>
      <c r="E178" s="31" t="s">
        <v>61</v>
      </c>
      <c r="F178" s="31" t="s">
        <v>60</v>
      </c>
      <c r="G178" s="31" t="s">
        <v>59</v>
      </c>
      <c r="H178" s="31" t="s">
        <v>2778</v>
      </c>
      <c r="I178" s="31" t="s">
        <v>2779</v>
      </c>
      <c r="J178" s="31">
        <v>21348601</v>
      </c>
      <c r="K178" s="31" t="s">
        <v>2092</v>
      </c>
      <c r="L178" s="31" t="s">
        <v>2093</v>
      </c>
      <c r="M178" s="28"/>
      <c r="N178" s="31" t="s">
        <v>121</v>
      </c>
      <c r="O178" s="31" t="s">
        <v>1</v>
      </c>
      <c r="P178" s="31" t="s">
        <v>31</v>
      </c>
      <c r="Q178" s="3">
        <v>-8797.6</v>
      </c>
      <c r="R178" s="3">
        <v>-1230433.57</v>
      </c>
      <c r="S178" s="3">
        <v>1400822737.8499999</v>
      </c>
    </row>
    <row r="179" spans="1:19" ht="10.95" customHeight="1" x14ac:dyDescent="0.3">
      <c r="A179" s="30">
        <v>45138</v>
      </c>
      <c r="B179" s="100">
        <v>45112</v>
      </c>
      <c r="C179" s="101"/>
      <c r="D179" s="36">
        <v>45108</v>
      </c>
      <c r="E179" s="31" t="s">
        <v>61</v>
      </c>
      <c r="F179" s="31" t="s">
        <v>60</v>
      </c>
      <c r="G179" s="31" t="s">
        <v>59</v>
      </c>
      <c r="H179" s="31" t="s">
        <v>2778</v>
      </c>
      <c r="I179" s="31" t="s">
        <v>2779</v>
      </c>
      <c r="J179" s="31">
        <v>21348601</v>
      </c>
      <c r="K179" s="31" t="s">
        <v>2090</v>
      </c>
      <c r="L179" s="31" t="s">
        <v>2091</v>
      </c>
      <c r="M179" s="28"/>
      <c r="N179" s="31" t="s">
        <v>121</v>
      </c>
      <c r="O179" s="31" t="s">
        <v>1</v>
      </c>
      <c r="P179" s="31" t="s">
        <v>31</v>
      </c>
      <c r="Q179" s="3">
        <v>-6409.65</v>
      </c>
      <c r="R179" s="3">
        <v>-896454.55</v>
      </c>
      <c r="S179" s="3">
        <v>1399926283.3099999</v>
      </c>
    </row>
    <row r="180" spans="1:19" ht="10.95" customHeight="1" x14ac:dyDescent="0.3">
      <c r="A180" s="30">
        <v>45138</v>
      </c>
      <c r="B180" s="100">
        <v>45112</v>
      </c>
      <c r="C180" s="101"/>
      <c r="D180" s="36">
        <v>45108</v>
      </c>
      <c r="E180" s="31" t="s">
        <v>61</v>
      </c>
      <c r="F180" s="31" t="s">
        <v>60</v>
      </c>
      <c r="G180" s="31" t="s">
        <v>59</v>
      </c>
      <c r="H180" s="31" t="s">
        <v>2778</v>
      </c>
      <c r="I180" s="31" t="s">
        <v>2779</v>
      </c>
      <c r="J180" s="31">
        <v>21348601</v>
      </c>
      <c r="K180" s="31" t="s">
        <v>2088</v>
      </c>
      <c r="L180" s="31" t="s">
        <v>2089</v>
      </c>
      <c r="M180" s="28"/>
      <c r="N180" s="31" t="s">
        <v>121</v>
      </c>
      <c r="O180" s="31" t="s">
        <v>1</v>
      </c>
      <c r="P180" s="31" t="s">
        <v>31</v>
      </c>
      <c r="Q180" s="3">
        <v>-4929.62</v>
      </c>
      <c r="R180" s="3">
        <v>-689457.34</v>
      </c>
      <c r="S180" s="3">
        <v>1399236825.97</v>
      </c>
    </row>
    <row r="181" spans="1:19" ht="10.95" customHeight="1" x14ac:dyDescent="0.3">
      <c r="A181" s="30">
        <v>45138</v>
      </c>
      <c r="B181" s="100">
        <v>45112</v>
      </c>
      <c r="C181" s="101"/>
      <c r="D181" s="36">
        <v>45108</v>
      </c>
      <c r="E181" s="31" t="s">
        <v>61</v>
      </c>
      <c r="F181" s="31" t="s">
        <v>60</v>
      </c>
      <c r="G181" s="31" t="s">
        <v>59</v>
      </c>
      <c r="H181" s="31" t="s">
        <v>2778</v>
      </c>
      <c r="I181" s="31" t="s">
        <v>2779</v>
      </c>
      <c r="J181" s="31">
        <v>21348601</v>
      </c>
      <c r="K181" s="31" t="s">
        <v>2086</v>
      </c>
      <c r="L181" s="31" t="s">
        <v>2087</v>
      </c>
      <c r="M181" s="28"/>
      <c r="N181" s="31" t="s">
        <v>121</v>
      </c>
      <c r="O181" s="31" t="s">
        <v>1</v>
      </c>
      <c r="P181" s="31" t="s">
        <v>31</v>
      </c>
      <c r="Q181" s="3">
        <v>-4701.3999999999996</v>
      </c>
      <c r="R181" s="3">
        <v>-657538.46</v>
      </c>
      <c r="S181" s="3">
        <v>1398579287.5</v>
      </c>
    </row>
    <row r="182" spans="1:19" ht="10.95" customHeight="1" x14ac:dyDescent="0.3">
      <c r="A182" s="30">
        <v>45138</v>
      </c>
      <c r="B182" s="100">
        <v>45112</v>
      </c>
      <c r="C182" s="101"/>
      <c r="D182" s="36">
        <v>45108</v>
      </c>
      <c r="E182" s="31" t="s">
        <v>61</v>
      </c>
      <c r="F182" s="31" t="s">
        <v>60</v>
      </c>
      <c r="G182" s="31" t="s">
        <v>59</v>
      </c>
      <c r="H182" s="31" t="s">
        <v>2778</v>
      </c>
      <c r="I182" s="31" t="s">
        <v>2779</v>
      </c>
      <c r="J182" s="31">
        <v>21348601</v>
      </c>
      <c r="K182" s="31" t="s">
        <v>2084</v>
      </c>
      <c r="L182" s="31" t="s">
        <v>2085</v>
      </c>
      <c r="M182" s="28"/>
      <c r="N182" s="31" t="s">
        <v>121</v>
      </c>
      <c r="O182" s="31" t="s">
        <v>1</v>
      </c>
      <c r="P182" s="31" t="s">
        <v>31</v>
      </c>
      <c r="Q182" s="3">
        <v>-4445.34</v>
      </c>
      <c r="R182" s="3">
        <v>-621725.87</v>
      </c>
      <c r="S182" s="3">
        <v>1397957561.6300001</v>
      </c>
    </row>
    <row r="183" spans="1:19" ht="10.95" customHeight="1" x14ac:dyDescent="0.3">
      <c r="A183" s="30">
        <v>45138</v>
      </c>
      <c r="B183" s="100">
        <v>45112</v>
      </c>
      <c r="C183" s="101"/>
      <c r="D183" s="36">
        <v>45108</v>
      </c>
      <c r="E183" s="31" t="s">
        <v>61</v>
      </c>
      <c r="F183" s="31" t="s">
        <v>60</v>
      </c>
      <c r="G183" s="31" t="s">
        <v>30</v>
      </c>
      <c r="H183" s="31" t="s">
        <v>1804</v>
      </c>
      <c r="I183" s="31" t="s">
        <v>2275</v>
      </c>
      <c r="J183" s="31">
        <v>19363986</v>
      </c>
      <c r="K183" s="31" t="s">
        <v>1805</v>
      </c>
      <c r="L183" s="31" t="s">
        <v>1817</v>
      </c>
      <c r="M183" s="31" t="s">
        <v>1807</v>
      </c>
      <c r="N183" s="31" t="s">
        <v>121</v>
      </c>
      <c r="O183" s="31" t="s">
        <v>1</v>
      </c>
      <c r="P183" s="31" t="s">
        <v>31</v>
      </c>
      <c r="Q183" s="3">
        <v>-3241561.18</v>
      </c>
      <c r="R183" s="3">
        <v>-453365200</v>
      </c>
      <c r="S183" s="3">
        <v>944592361.63</v>
      </c>
    </row>
    <row r="184" spans="1:19" ht="10.95" customHeight="1" x14ac:dyDescent="0.3">
      <c r="A184" s="30">
        <v>45138</v>
      </c>
      <c r="B184" s="100">
        <v>45112</v>
      </c>
      <c r="C184" s="101"/>
      <c r="D184" s="36">
        <v>45108</v>
      </c>
      <c r="E184" s="31" t="s">
        <v>61</v>
      </c>
      <c r="F184" s="31" t="s">
        <v>60</v>
      </c>
      <c r="G184" s="31" t="s">
        <v>30</v>
      </c>
      <c r="H184" s="31" t="s">
        <v>1804</v>
      </c>
      <c r="I184" s="31" t="s">
        <v>2275</v>
      </c>
      <c r="J184" s="31">
        <v>19363986</v>
      </c>
      <c r="K184" s="31" t="s">
        <v>1805</v>
      </c>
      <c r="L184" s="31" t="s">
        <v>1806</v>
      </c>
      <c r="M184" s="31" t="s">
        <v>1807</v>
      </c>
      <c r="N184" s="31" t="s">
        <v>121</v>
      </c>
      <c r="O184" s="31" t="s">
        <v>1</v>
      </c>
      <c r="P184" s="31" t="s">
        <v>31</v>
      </c>
      <c r="Q184" s="3">
        <v>-1722973.96</v>
      </c>
      <c r="R184" s="3">
        <v>-240975379.02000001</v>
      </c>
      <c r="S184" s="3">
        <v>703616982.61000001</v>
      </c>
    </row>
    <row r="185" spans="1:19" ht="10.95" customHeight="1" x14ac:dyDescent="0.3">
      <c r="A185" s="30">
        <v>45138</v>
      </c>
      <c r="B185" s="100">
        <v>45112</v>
      </c>
      <c r="C185" s="101"/>
      <c r="D185" s="36">
        <v>45108</v>
      </c>
      <c r="E185" s="31" t="s">
        <v>61</v>
      </c>
      <c r="F185" s="31" t="s">
        <v>60</v>
      </c>
      <c r="G185" s="31" t="s">
        <v>30</v>
      </c>
      <c r="H185" s="31" t="s">
        <v>1804</v>
      </c>
      <c r="I185" s="31" t="s">
        <v>2275</v>
      </c>
      <c r="J185" s="31">
        <v>19363986</v>
      </c>
      <c r="K185" s="31" t="s">
        <v>1805</v>
      </c>
      <c r="L185" s="31" t="s">
        <v>1808</v>
      </c>
      <c r="M185" s="31" t="s">
        <v>1807</v>
      </c>
      <c r="N185" s="31" t="s">
        <v>121</v>
      </c>
      <c r="O185" s="31" t="s">
        <v>1</v>
      </c>
      <c r="P185" s="31" t="s">
        <v>31</v>
      </c>
      <c r="Q185" s="3">
        <v>-1708272.11</v>
      </c>
      <c r="R185" s="3">
        <v>-238919176.22</v>
      </c>
      <c r="S185" s="3">
        <v>464697806.38999999</v>
      </c>
    </row>
    <row r="186" spans="1:19" ht="10.95" customHeight="1" x14ac:dyDescent="0.3">
      <c r="A186" s="30">
        <v>45138</v>
      </c>
      <c r="B186" s="100">
        <v>45112</v>
      </c>
      <c r="C186" s="101"/>
      <c r="D186" s="36">
        <v>45108</v>
      </c>
      <c r="E186" s="31" t="s">
        <v>61</v>
      </c>
      <c r="F186" s="31" t="s">
        <v>60</v>
      </c>
      <c r="G186" s="31" t="s">
        <v>30</v>
      </c>
      <c r="H186" s="31" t="s">
        <v>1804</v>
      </c>
      <c r="I186" s="31" t="s">
        <v>2275</v>
      </c>
      <c r="J186" s="31">
        <v>19363986</v>
      </c>
      <c r="K186" s="31" t="s">
        <v>1805</v>
      </c>
      <c r="L186" s="31" t="s">
        <v>1809</v>
      </c>
      <c r="M186" s="31" t="s">
        <v>1807</v>
      </c>
      <c r="N186" s="31" t="s">
        <v>121</v>
      </c>
      <c r="O186" s="31" t="s">
        <v>1</v>
      </c>
      <c r="P186" s="31" t="s">
        <v>31</v>
      </c>
      <c r="Q186" s="3">
        <v>-1244592.28</v>
      </c>
      <c r="R186" s="3">
        <v>-174068850.34999999</v>
      </c>
      <c r="S186" s="3">
        <v>290628956.04000002</v>
      </c>
    </row>
    <row r="187" spans="1:19" ht="10.95" customHeight="1" x14ac:dyDescent="0.3">
      <c r="A187" s="30">
        <v>45138</v>
      </c>
      <c r="B187" s="100">
        <v>45112</v>
      </c>
      <c r="C187" s="101"/>
      <c r="D187" s="36">
        <v>45108</v>
      </c>
      <c r="E187" s="31" t="s">
        <v>61</v>
      </c>
      <c r="F187" s="31" t="s">
        <v>60</v>
      </c>
      <c r="G187" s="31" t="s">
        <v>30</v>
      </c>
      <c r="H187" s="31" t="s">
        <v>1804</v>
      </c>
      <c r="I187" s="31" t="s">
        <v>2275</v>
      </c>
      <c r="J187" s="31">
        <v>19363986</v>
      </c>
      <c r="K187" s="31" t="s">
        <v>1805</v>
      </c>
      <c r="L187" s="31" t="s">
        <v>1810</v>
      </c>
      <c r="M187" s="31" t="s">
        <v>1807</v>
      </c>
      <c r="N187" s="31" t="s">
        <v>121</v>
      </c>
      <c r="O187" s="31" t="s">
        <v>1</v>
      </c>
      <c r="P187" s="31" t="s">
        <v>31</v>
      </c>
      <c r="Q187" s="3">
        <v>-863173.4</v>
      </c>
      <c r="R187" s="3">
        <v>-120723552.45</v>
      </c>
      <c r="S187" s="3">
        <v>169905403.59</v>
      </c>
    </row>
    <row r="188" spans="1:19" ht="10.95" customHeight="1" x14ac:dyDescent="0.3">
      <c r="A188" s="30">
        <v>45138</v>
      </c>
      <c r="B188" s="100">
        <v>45112</v>
      </c>
      <c r="C188" s="101"/>
      <c r="D188" s="36">
        <v>45108</v>
      </c>
      <c r="E188" s="31" t="s">
        <v>61</v>
      </c>
      <c r="F188" s="31" t="s">
        <v>60</v>
      </c>
      <c r="G188" s="31" t="s">
        <v>30</v>
      </c>
      <c r="H188" s="31" t="s">
        <v>1804</v>
      </c>
      <c r="I188" s="31" t="s">
        <v>2275</v>
      </c>
      <c r="J188" s="31">
        <v>19363986</v>
      </c>
      <c r="K188" s="31" t="s">
        <v>1805</v>
      </c>
      <c r="L188" s="31" t="s">
        <v>1811</v>
      </c>
      <c r="M188" s="31" t="s">
        <v>1807</v>
      </c>
      <c r="N188" s="31" t="s">
        <v>121</v>
      </c>
      <c r="O188" s="31" t="s">
        <v>1</v>
      </c>
      <c r="P188" s="31" t="s">
        <v>31</v>
      </c>
      <c r="Q188" s="3">
        <v>-797858.53</v>
      </c>
      <c r="R188" s="3">
        <v>-111588605.59</v>
      </c>
      <c r="S188" s="3">
        <v>58316797.990000002</v>
      </c>
    </row>
    <row r="189" spans="1:19" ht="10.95" customHeight="1" x14ac:dyDescent="0.3">
      <c r="A189" s="30">
        <v>45138</v>
      </c>
      <c r="B189" s="100">
        <v>45112</v>
      </c>
      <c r="C189" s="101"/>
      <c r="D189" s="36">
        <v>45108</v>
      </c>
      <c r="E189" s="31" t="s">
        <v>61</v>
      </c>
      <c r="F189" s="31" t="s">
        <v>60</v>
      </c>
      <c r="G189" s="31" t="s">
        <v>30</v>
      </c>
      <c r="H189" s="31" t="s">
        <v>1804</v>
      </c>
      <c r="I189" s="31" t="s">
        <v>2275</v>
      </c>
      <c r="J189" s="31">
        <v>19363986</v>
      </c>
      <c r="K189" s="31" t="s">
        <v>2254</v>
      </c>
      <c r="L189" s="31" t="s">
        <v>1812</v>
      </c>
      <c r="M189" s="31" t="s">
        <v>1807</v>
      </c>
      <c r="N189" s="31" t="s">
        <v>121</v>
      </c>
      <c r="O189" s="31" t="s">
        <v>1</v>
      </c>
      <c r="P189" s="31" t="s">
        <v>31</v>
      </c>
      <c r="Q189" s="3">
        <v>-782480.54</v>
      </c>
      <c r="R189" s="3">
        <v>-109437837.76000001</v>
      </c>
      <c r="S189" s="3">
        <v>-51121039.770000003</v>
      </c>
    </row>
    <row r="190" spans="1:19" ht="10.95" customHeight="1" x14ac:dyDescent="0.3">
      <c r="A190" s="30">
        <v>45138</v>
      </c>
      <c r="B190" s="100">
        <v>45119</v>
      </c>
      <c r="C190" s="101"/>
      <c r="D190" s="36">
        <v>45108</v>
      </c>
      <c r="E190" s="31" t="s">
        <v>62</v>
      </c>
      <c r="F190" s="31" t="s">
        <v>58</v>
      </c>
      <c r="G190" s="31" t="s">
        <v>327</v>
      </c>
      <c r="H190" s="31" t="s">
        <v>1813</v>
      </c>
      <c r="I190" s="31" t="s">
        <v>1814</v>
      </c>
      <c r="J190" s="31">
        <v>19344539</v>
      </c>
      <c r="K190" s="31" t="s">
        <v>2260</v>
      </c>
      <c r="L190" s="31" t="s">
        <v>1818</v>
      </c>
      <c r="M190" s="31" t="s">
        <v>1634</v>
      </c>
      <c r="N190" s="31" t="s">
        <v>121</v>
      </c>
      <c r="O190" s="31" t="s">
        <v>1</v>
      </c>
      <c r="P190" s="31" t="s">
        <v>28</v>
      </c>
      <c r="Q190" s="3">
        <v>47405</v>
      </c>
      <c r="R190" s="3">
        <v>6658005.6200000001</v>
      </c>
      <c r="S190" s="3">
        <v>-44463034.149999999</v>
      </c>
    </row>
    <row r="191" spans="1:19" ht="10.95" customHeight="1" x14ac:dyDescent="0.3">
      <c r="A191" s="30">
        <v>45138</v>
      </c>
      <c r="B191" s="100">
        <v>45119</v>
      </c>
      <c r="C191" s="101"/>
      <c r="D191" s="36">
        <v>45108</v>
      </c>
      <c r="E191" s="31" t="s">
        <v>62</v>
      </c>
      <c r="F191" s="31" t="s">
        <v>58</v>
      </c>
      <c r="G191" s="31" t="s">
        <v>327</v>
      </c>
      <c r="H191" s="31" t="s">
        <v>1813</v>
      </c>
      <c r="I191" s="31" t="s">
        <v>1814</v>
      </c>
      <c r="J191" s="31">
        <v>19344539</v>
      </c>
      <c r="K191" s="31" t="s">
        <v>2259</v>
      </c>
      <c r="L191" s="31" t="s">
        <v>1819</v>
      </c>
      <c r="M191" s="31" t="s">
        <v>1820</v>
      </c>
      <c r="N191" s="31" t="s">
        <v>121</v>
      </c>
      <c r="O191" s="31" t="s">
        <v>1</v>
      </c>
      <c r="P191" s="31" t="s">
        <v>28</v>
      </c>
      <c r="Q191" s="3">
        <v>95991.67</v>
      </c>
      <c r="R191" s="3">
        <v>13481975.77</v>
      </c>
      <c r="S191" s="3">
        <v>-30981058.379999999</v>
      </c>
    </row>
    <row r="192" spans="1:19" ht="10.95" customHeight="1" x14ac:dyDescent="0.3">
      <c r="A192" s="30">
        <v>45138</v>
      </c>
      <c r="B192" s="100">
        <v>45120</v>
      </c>
      <c r="C192" s="101"/>
      <c r="D192" s="36">
        <v>45108</v>
      </c>
      <c r="E192" s="31" t="s">
        <v>62</v>
      </c>
      <c r="F192" s="31" t="s">
        <v>58</v>
      </c>
      <c r="G192" s="31" t="s">
        <v>327</v>
      </c>
      <c r="H192" s="31" t="s">
        <v>1813</v>
      </c>
      <c r="I192" s="31" t="s">
        <v>1814</v>
      </c>
      <c r="J192" s="31">
        <v>19344539</v>
      </c>
      <c r="K192" s="31" t="s">
        <v>2262</v>
      </c>
      <c r="L192" s="31" t="s">
        <v>1821</v>
      </c>
      <c r="M192" s="31" t="s">
        <v>1633</v>
      </c>
      <c r="N192" s="31" t="s">
        <v>121</v>
      </c>
      <c r="O192" s="31" t="s">
        <v>1</v>
      </c>
      <c r="P192" s="31" t="s">
        <v>28</v>
      </c>
      <c r="Q192" s="3">
        <v>2199</v>
      </c>
      <c r="R192" s="3">
        <v>308415.15000000002</v>
      </c>
      <c r="S192" s="3">
        <v>-30672643.23</v>
      </c>
    </row>
    <row r="193" spans="1:19" ht="10.95" customHeight="1" x14ac:dyDescent="0.3">
      <c r="A193" s="30">
        <v>45138</v>
      </c>
      <c r="B193" s="100">
        <v>45090</v>
      </c>
      <c r="C193" s="101"/>
      <c r="D193" s="36">
        <v>45108</v>
      </c>
      <c r="E193" s="31" t="s">
        <v>62</v>
      </c>
      <c r="F193" s="31" t="s">
        <v>58</v>
      </c>
      <c r="G193" s="31" t="s">
        <v>327</v>
      </c>
      <c r="H193" s="31" t="s">
        <v>1813</v>
      </c>
      <c r="I193" s="31" t="s">
        <v>1814</v>
      </c>
      <c r="J193" s="31">
        <v>19344539</v>
      </c>
      <c r="K193" s="31" t="s">
        <v>2242</v>
      </c>
      <c r="L193" s="31" t="s">
        <v>1429</v>
      </c>
      <c r="M193" s="31" t="s">
        <v>1822</v>
      </c>
      <c r="N193" s="31" t="s">
        <v>121</v>
      </c>
      <c r="O193" s="31" t="s">
        <v>1</v>
      </c>
      <c r="P193" s="31" t="s">
        <v>28</v>
      </c>
      <c r="Q193" s="3">
        <v>106352.03</v>
      </c>
      <c r="R193" s="3">
        <v>14730198.49</v>
      </c>
      <c r="S193" s="3">
        <v>-15942444.74</v>
      </c>
    </row>
    <row r="194" spans="1:19" ht="10.95" customHeight="1" x14ac:dyDescent="0.3">
      <c r="A194" s="30">
        <v>45138</v>
      </c>
      <c r="B194" s="100">
        <v>45127</v>
      </c>
      <c r="C194" s="101"/>
      <c r="D194" s="36">
        <v>45108</v>
      </c>
      <c r="E194" s="31" t="s">
        <v>62</v>
      </c>
      <c r="F194" s="31" t="s">
        <v>58</v>
      </c>
      <c r="G194" s="31" t="s">
        <v>327</v>
      </c>
      <c r="H194" s="31" t="s">
        <v>1813</v>
      </c>
      <c r="I194" s="31" t="s">
        <v>1814</v>
      </c>
      <c r="J194" s="31">
        <v>19344539</v>
      </c>
      <c r="K194" s="31" t="s">
        <v>2264</v>
      </c>
      <c r="L194" s="31" t="s">
        <v>1823</v>
      </c>
      <c r="M194" s="31" t="s">
        <v>1824</v>
      </c>
      <c r="N194" s="31" t="s">
        <v>121</v>
      </c>
      <c r="O194" s="31" t="s">
        <v>1</v>
      </c>
      <c r="P194" s="31" t="s">
        <v>28</v>
      </c>
      <c r="Q194" s="3">
        <v>18874.439999999999</v>
      </c>
      <c r="R194" s="3">
        <v>2658371.83</v>
      </c>
      <c r="S194" s="3">
        <v>-13284072.91</v>
      </c>
    </row>
    <row r="195" spans="1:19" ht="10.95" customHeight="1" x14ac:dyDescent="0.3">
      <c r="A195" s="30">
        <v>45138</v>
      </c>
      <c r="B195" s="100">
        <v>45132</v>
      </c>
      <c r="C195" s="101"/>
      <c r="D195" s="36">
        <v>45108</v>
      </c>
      <c r="E195" s="31" t="s">
        <v>62</v>
      </c>
      <c r="F195" s="31" t="s">
        <v>58</v>
      </c>
      <c r="G195" s="31" t="s">
        <v>327</v>
      </c>
      <c r="H195" s="31" t="s">
        <v>1813</v>
      </c>
      <c r="I195" s="31" t="s">
        <v>1814</v>
      </c>
      <c r="J195" s="31">
        <v>19344539</v>
      </c>
      <c r="K195" s="31" t="s">
        <v>2266</v>
      </c>
      <c r="L195" s="31" t="s">
        <v>1825</v>
      </c>
      <c r="M195" s="31" t="s">
        <v>522</v>
      </c>
      <c r="N195" s="31" t="s">
        <v>121</v>
      </c>
      <c r="O195" s="31" t="s">
        <v>1</v>
      </c>
      <c r="P195" s="31" t="s">
        <v>28</v>
      </c>
      <c r="Q195" s="31">
        <v>152</v>
      </c>
      <c r="R195" s="3">
        <v>21468.93</v>
      </c>
      <c r="S195" s="3">
        <v>-13262603.98</v>
      </c>
    </row>
    <row r="196" spans="1:19" ht="10.95" customHeight="1" x14ac:dyDescent="0.3">
      <c r="A196" s="30">
        <v>45138</v>
      </c>
      <c r="B196" s="100">
        <v>45133</v>
      </c>
      <c r="C196" s="101"/>
      <c r="D196" s="36">
        <v>45108</v>
      </c>
      <c r="E196" s="31" t="s">
        <v>62</v>
      </c>
      <c r="F196" s="31" t="s">
        <v>58</v>
      </c>
      <c r="G196" s="31" t="s">
        <v>327</v>
      </c>
      <c r="H196" s="31" t="s">
        <v>1813</v>
      </c>
      <c r="I196" s="31" t="s">
        <v>1814</v>
      </c>
      <c r="J196" s="31">
        <v>19344539</v>
      </c>
      <c r="K196" s="31" t="s">
        <v>2269</v>
      </c>
      <c r="L196" s="31" t="s">
        <v>1827</v>
      </c>
      <c r="M196" s="31" t="s">
        <v>1390</v>
      </c>
      <c r="N196" s="31" t="s">
        <v>121</v>
      </c>
      <c r="O196" s="31" t="s">
        <v>1</v>
      </c>
      <c r="P196" s="31" t="s">
        <v>28</v>
      </c>
      <c r="Q196" s="31">
        <v>100.68</v>
      </c>
      <c r="R196" s="3">
        <v>14220.34</v>
      </c>
      <c r="S196" s="3">
        <v>-13248383.640000001</v>
      </c>
    </row>
    <row r="197" spans="1:19" ht="10.95" customHeight="1" x14ac:dyDescent="0.3">
      <c r="A197" s="30">
        <v>45138</v>
      </c>
      <c r="B197" s="100">
        <v>45133</v>
      </c>
      <c r="C197" s="101"/>
      <c r="D197" s="36">
        <v>45108</v>
      </c>
      <c r="E197" s="31" t="s">
        <v>62</v>
      </c>
      <c r="F197" s="31" t="s">
        <v>58</v>
      </c>
      <c r="G197" s="31" t="s">
        <v>327</v>
      </c>
      <c r="H197" s="31" t="s">
        <v>1813</v>
      </c>
      <c r="I197" s="31" t="s">
        <v>1814</v>
      </c>
      <c r="J197" s="31">
        <v>19344539</v>
      </c>
      <c r="K197" s="31" t="s">
        <v>2268</v>
      </c>
      <c r="L197" s="31" t="s">
        <v>1826</v>
      </c>
      <c r="M197" s="31" t="s">
        <v>1385</v>
      </c>
      <c r="N197" s="31" t="s">
        <v>121</v>
      </c>
      <c r="O197" s="31" t="s">
        <v>1</v>
      </c>
      <c r="P197" s="31" t="s">
        <v>28</v>
      </c>
      <c r="Q197" s="31">
        <v>76.44</v>
      </c>
      <c r="R197" s="3">
        <v>10796.61</v>
      </c>
      <c r="S197" s="3">
        <v>-13237587.029999999</v>
      </c>
    </row>
    <row r="198" spans="1:19" ht="10.95" customHeight="1" x14ac:dyDescent="0.3">
      <c r="A198" s="30">
        <v>45138</v>
      </c>
      <c r="B198" s="100">
        <v>45134</v>
      </c>
      <c r="C198" s="101"/>
      <c r="D198" s="36">
        <v>45108</v>
      </c>
      <c r="E198" s="31" t="s">
        <v>62</v>
      </c>
      <c r="F198" s="31" t="s">
        <v>58</v>
      </c>
      <c r="G198" s="31" t="s">
        <v>327</v>
      </c>
      <c r="H198" s="31" t="s">
        <v>1813</v>
      </c>
      <c r="I198" s="31" t="s">
        <v>1814</v>
      </c>
      <c r="J198" s="31">
        <v>19344539</v>
      </c>
      <c r="K198" s="31" t="s">
        <v>2272</v>
      </c>
      <c r="L198" s="31" t="s">
        <v>1829</v>
      </c>
      <c r="M198" s="31" t="s">
        <v>511</v>
      </c>
      <c r="N198" s="31" t="s">
        <v>121</v>
      </c>
      <c r="O198" s="31" t="s">
        <v>1</v>
      </c>
      <c r="P198" s="31" t="s">
        <v>28</v>
      </c>
      <c r="Q198" s="3">
        <v>8000</v>
      </c>
      <c r="R198" s="3">
        <v>1129943.5</v>
      </c>
      <c r="S198" s="3">
        <v>-12107643.529999999</v>
      </c>
    </row>
    <row r="199" spans="1:19" ht="10.95" customHeight="1" x14ac:dyDescent="0.3">
      <c r="A199" s="30">
        <v>45138</v>
      </c>
      <c r="B199" s="100">
        <v>45134</v>
      </c>
      <c r="C199" s="101"/>
      <c r="D199" s="36">
        <v>45108</v>
      </c>
      <c r="E199" s="31" t="s">
        <v>62</v>
      </c>
      <c r="F199" s="31" t="s">
        <v>58</v>
      </c>
      <c r="G199" s="31" t="s">
        <v>327</v>
      </c>
      <c r="H199" s="31" t="s">
        <v>1813</v>
      </c>
      <c r="I199" s="31" t="s">
        <v>1814</v>
      </c>
      <c r="J199" s="31">
        <v>19344539</v>
      </c>
      <c r="K199" s="31" t="s">
        <v>2273</v>
      </c>
      <c r="L199" s="31" t="s">
        <v>1828</v>
      </c>
      <c r="M199" s="31" t="s">
        <v>328</v>
      </c>
      <c r="N199" s="31" t="s">
        <v>121</v>
      </c>
      <c r="O199" s="31" t="s">
        <v>1</v>
      </c>
      <c r="P199" s="31" t="s">
        <v>28</v>
      </c>
      <c r="Q199" s="3">
        <v>3984</v>
      </c>
      <c r="R199" s="3">
        <v>562711.86</v>
      </c>
      <c r="S199" s="3">
        <v>-11544931.67</v>
      </c>
    </row>
    <row r="200" spans="1:19" ht="10.95" customHeight="1" x14ac:dyDescent="0.3">
      <c r="A200" s="30">
        <v>45138</v>
      </c>
      <c r="B200" s="100">
        <v>45134</v>
      </c>
      <c r="C200" s="101"/>
      <c r="D200" s="36">
        <v>45108</v>
      </c>
      <c r="E200" s="31" t="s">
        <v>62</v>
      </c>
      <c r="F200" s="31" t="s">
        <v>58</v>
      </c>
      <c r="G200" s="31" t="s">
        <v>327</v>
      </c>
      <c r="H200" s="31" t="s">
        <v>1813</v>
      </c>
      <c r="I200" s="31" t="s">
        <v>1814</v>
      </c>
      <c r="J200" s="31">
        <v>19344539</v>
      </c>
      <c r="K200" s="31" t="s">
        <v>2271</v>
      </c>
      <c r="L200" s="31" t="s">
        <v>1830</v>
      </c>
      <c r="M200" s="31" t="s">
        <v>1082</v>
      </c>
      <c r="N200" s="31" t="s">
        <v>121</v>
      </c>
      <c r="O200" s="31" t="s">
        <v>1</v>
      </c>
      <c r="P200" s="31" t="s">
        <v>28</v>
      </c>
      <c r="Q200" s="31">
        <v>421</v>
      </c>
      <c r="R200" s="3">
        <v>59463.28</v>
      </c>
      <c r="S200" s="3">
        <v>-11485468.390000001</v>
      </c>
    </row>
    <row r="201" spans="1:19" ht="15" customHeight="1" x14ac:dyDescent="0.3">
      <c r="A201" s="111">
        <v>45138</v>
      </c>
      <c r="B201" s="114">
        <v>45135</v>
      </c>
      <c r="C201" s="115"/>
      <c r="D201" s="120">
        <v>45108</v>
      </c>
      <c r="E201" s="102" t="s">
        <v>63</v>
      </c>
      <c r="F201" s="102" t="s">
        <v>60</v>
      </c>
      <c r="G201" s="102" t="s">
        <v>59</v>
      </c>
      <c r="H201" s="102" t="s">
        <v>2778</v>
      </c>
      <c r="I201" s="102" t="s">
        <v>2779</v>
      </c>
      <c r="J201" s="102">
        <v>21348601</v>
      </c>
      <c r="K201" s="33" t="s">
        <v>2095</v>
      </c>
      <c r="L201" s="102" t="s">
        <v>2096</v>
      </c>
      <c r="M201" s="108"/>
      <c r="N201" s="102" t="s">
        <v>121</v>
      </c>
      <c r="O201" s="102" t="s">
        <v>1</v>
      </c>
      <c r="P201" s="102" t="s">
        <v>31</v>
      </c>
      <c r="Q201" s="102">
        <v>-792</v>
      </c>
      <c r="R201" s="105">
        <v>-111864.41</v>
      </c>
      <c r="S201" s="105">
        <v>-11597332.800000001</v>
      </c>
    </row>
    <row r="202" spans="1:19" ht="15" customHeight="1" x14ac:dyDescent="0.3">
      <c r="A202" s="112"/>
      <c r="B202" s="116"/>
      <c r="C202" s="117"/>
      <c r="D202" s="121"/>
      <c r="E202" s="103"/>
      <c r="F202" s="103"/>
      <c r="G202" s="103"/>
      <c r="H202" s="103"/>
      <c r="I202" s="103"/>
      <c r="J202" s="103"/>
      <c r="K202" s="35" t="s">
        <v>2097</v>
      </c>
      <c r="L202" s="103"/>
      <c r="M202" s="109"/>
      <c r="N202" s="103"/>
      <c r="O202" s="103"/>
      <c r="P202" s="103"/>
      <c r="Q202" s="103"/>
      <c r="R202" s="106"/>
      <c r="S202" s="106"/>
    </row>
    <row r="203" spans="1:19" ht="15" customHeight="1" x14ac:dyDescent="0.3">
      <c r="A203" s="113"/>
      <c r="B203" s="118"/>
      <c r="C203" s="119"/>
      <c r="D203" s="122"/>
      <c r="E203" s="104"/>
      <c r="F203" s="104"/>
      <c r="G203" s="104"/>
      <c r="H203" s="104"/>
      <c r="I203" s="104"/>
      <c r="J203" s="104"/>
      <c r="K203" s="34" t="s">
        <v>2098</v>
      </c>
      <c r="L203" s="104"/>
      <c r="M203" s="110"/>
      <c r="N203" s="104"/>
      <c r="O203" s="104"/>
      <c r="P203" s="104"/>
      <c r="Q203" s="104"/>
      <c r="R203" s="107"/>
      <c r="S203" s="107"/>
    </row>
    <row r="204" spans="1:19" ht="10.95" customHeight="1" x14ac:dyDescent="0.3">
      <c r="A204" s="30">
        <v>45138</v>
      </c>
      <c r="B204" s="100">
        <v>45138</v>
      </c>
      <c r="C204" s="101"/>
      <c r="D204" s="36">
        <v>45108</v>
      </c>
      <c r="E204" s="31" t="s">
        <v>566</v>
      </c>
      <c r="F204" s="31" t="s">
        <v>60</v>
      </c>
      <c r="G204" s="31" t="s">
        <v>59</v>
      </c>
      <c r="H204" s="31" t="s">
        <v>2780</v>
      </c>
      <c r="I204" s="31" t="s">
        <v>2779</v>
      </c>
      <c r="J204" s="31">
        <v>21351915</v>
      </c>
      <c r="K204" s="31" t="s">
        <v>2783</v>
      </c>
      <c r="L204" s="31" t="s">
        <v>2784</v>
      </c>
      <c r="M204" s="28"/>
      <c r="N204" s="31" t="s">
        <v>121</v>
      </c>
      <c r="O204" s="31" t="s">
        <v>1</v>
      </c>
      <c r="P204" s="31" t="s">
        <v>31</v>
      </c>
      <c r="Q204" s="31">
        <v>-335.38</v>
      </c>
      <c r="R204" s="3">
        <v>-47437.06</v>
      </c>
      <c r="S204" s="3">
        <v>-11644769.85</v>
      </c>
    </row>
    <row r="205" spans="1:19" ht="10.95" customHeight="1" x14ac:dyDescent="0.3">
      <c r="A205" s="30">
        <v>45138</v>
      </c>
      <c r="B205" s="100">
        <v>45138</v>
      </c>
      <c r="C205" s="101"/>
      <c r="D205" s="36">
        <v>45108</v>
      </c>
      <c r="E205" s="31" t="s">
        <v>566</v>
      </c>
      <c r="F205" s="31" t="s">
        <v>60</v>
      </c>
      <c r="G205" s="31" t="s">
        <v>59</v>
      </c>
      <c r="H205" s="31" t="s">
        <v>2778</v>
      </c>
      <c r="I205" s="31" t="s">
        <v>2779</v>
      </c>
      <c r="J205" s="31">
        <v>21348601</v>
      </c>
      <c r="K205" s="31" t="s">
        <v>2781</v>
      </c>
      <c r="L205" s="31" t="s">
        <v>2782</v>
      </c>
      <c r="M205" s="28"/>
      <c r="N205" s="31" t="s">
        <v>121</v>
      </c>
      <c r="O205" s="31" t="s">
        <v>1</v>
      </c>
      <c r="P205" s="31" t="s">
        <v>28</v>
      </c>
      <c r="Q205" s="31">
        <v>0</v>
      </c>
      <c r="R205" s="31">
        <v>0</v>
      </c>
      <c r="S205" s="3">
        <v>-11644769.85</v>
      </c>
    </row>
    <row r="206" spans="1:19" ht="10.95" customHeight="1" x14ac:dyDescent="0.3">
      <c r="A206" s="30">
        <v>45138</v>
      </c>
      <c r="B206" s="100">
        <v>45138</v>
      </c>
      <c r="C206" s="101"/>
      <c r="D206" s="36">
        <v>45108</v>
      </c>
      <c r="E206" s="31" t="s">
        <v>566</v>
      </c>
      <c r="F206" s="31" t="s">
        <v>60</v>
      </c>
      <c r="G206" s="31" t="s">
        <v>59</v>
      </c>
      <c r="H206" s="31" t="s">
        <v>2778</v>
      </c>
      <c r="I206" s="31" t="s">
        <v>2779</v>
      </c>
      <c r="J206" s="31">
        <v>21348601</v>
      </c>
      <c r="K206" s="31" t="s">
        <v>2783</v>
      </c>
      <c r="L206" s="31" t="s">
        <v>2784</v>
      </c>
      <c r="M206" s="28"/>
      <c r="N206" s="31" t="s">
        <v>121</v>
      </c>
      <c r="O206" s="31" t="s">
        <v>1</v>
      </c>
      <c r="P206" s="31" t="s">
        <v>28</v>
      </c>
      <c r="Q206" s="31">
        <v>0</v>
      </c>
      <c r="R206" s="31">
        <v>0</v>
      </c>
      <c r="S206" s="3">
        <v>-11644769.85</v>
      </c>
    </row>
    <row r="207" spans="1:19" ht="10.95" customHeight="1" x14ac:dyDescent="0.3">
      <c r="A207" s="30">
        <v>45138</v>
      </c>
      <c r="B207" s="100">
        <v>45138</v>
      </c>
      <c r="C207" s="101"/>
      <c r="D207" s="36">
        <v>45108</v>
      </c>
      <c r="E207" s="31" t="s">
        <v>566</v>
      </c>
      <c r="F207" s="31" t="s">
        <v>60</v>
      </c>
      <c r="G207" s="31" t="s">
        <v>59</v>
      </c>
      <c r="H207" s="31" t="s">
        <v>2780</v>
      </c>
      <c r="I207" s="31" t="s">
        <v>2779</v>
      </c>
      <c r="J207" s="31">
        <v>21351915</v>
      </c>
      <c r="K207" s="31" t="s">
        <v>2781</v>
      </c>
      <c r="L207" s="31" t="s">
        <v>2782</v>
      </c>
      <c r="M207" s="28"/>
      <c r="N207" s="31" t="s">
        <v>121</v>
      </c>
      <c r="O207" s="31" t="s">
        <v>1</v>
      </c>
      <c r="P207" s="31" t="s">
        <v>31</v>
      </c>
      <c r="Q207" s="31">
        <v>-335.38</v>
      </c>
      <c r="R207" s="3">
        <v>-47437.06</v>
      </c>
      <c r="S207" s="3">
        <v>-11692206.91</v>
      </c>
    </row>
    <row r="208" spans="1:19" ht="10.95" customHeight="1" x14ac:dyDescent="0.3">
      <c r="A208" s="30">
        <v>45149</v>
      </c>
      <c r="B208" s="100">
        <v>45149</v>
      </c>
      <c r="C208" s="101"/>
      <c r="D208" s="36">
        <v>45139</v>
      </c>
      <c r="E208" s="31" t="s">
        <v>62</v>
      </c>
      <c r="F208" s="31" t="s">
        <v>58</v>
      </c>
      <c r="G208" s="31" t="s">
        <v>32</v>
      </c>
      <c r="H208" s="31" t="s">
        <v>2078</v>
      </c>
      <c r="I208" s="31" t="s">
        <v>2276</v>
      </c>
      <c r="J208" s="31">
        <v>19389664</v>
      </c>
      <c r="K208" s="31" t="s">
        <v>2026</v>
      </c>
      <c r="L208" s="31" t="s">
        <v>2027</v>
      </c>
      <c r="M208" s="31" t="s">
        <v>2028</v>
      </c>
      <c r="N208" s="31" t="s">
        <v>121</v>
      </c>
      <c r="O208" s="31" t="s">
        <v>1</v>
      </c>
      <c r="P208" s="31" t="s">
        <v>31</v>
      </c>
      <c r="Q208" s="31">
        <v>-550</v>
      </c>
      <c r="R208" s="3">
        <v>-78347.58</v>
      </c>
      <c r="S208" s="3">
        <v>-11770554.49</v>
      </c>
    </row>
    <row r="209" spans="1:19" ht="10.95" customHeight="1" x14ac:dyDescent="0.3">
      <c r="A209" s="30">
        <v>45159</v>
      </c>
      <c r="B209" s="100">
        <v>45159</v>
      </c>
      <c r="C209" s="101"/>
      <c r="D209" s="36">
        <v>45139</v>
      </c>
      <c r="E209" s="31" t="s">
        <v>62</v>
      </c>
      <c r="F209" s="31" t="s">
        <v>58</v>
      </c>
      <c r="G209" s="31" t="s">
        <v>32</v>
      </c>
      <c r="H209" s="31" t="s">
        <v>2075</v>
      </c>
      <c r="I209" s="31" t="s">
        <v>2277</v>
      </c>
      <c r="J209" s="31">
        <v>19505894</v>
      </c>
      <c r="K209" s="31" t="s">
        <v>2029</v>
      </c>
      <c r="L209" s="31" t="s">
        <v>2030</v>
      </c>
      <c r="M209" s="31" t="s">
        <v>2031</v>
      </c>
      <c r="N209" s="31" t="s">
        <v>121</v>
      </c>
      <c r="O209" s="31" t="s">
        <v>1</v>
      </c>
      <c r="P209" s="31" t="s">
        <v>31</v>
      </c>
      <c r="Q209" s="31">
        <v>-50</v>
      </c>
      <c r="R209" s="3">
        <v>-7183.91</v>
      </c>
      <c r="S209" s="3">
        <v>-11777738.4</v>
      </c>
    </row>
    <row r="210" spans="1:19" ht="10.95" customHeight="1" x14ac:dyDescent="0.3">
      <c r="A210" s="30">
        <v>45159</v>
      </c>
      <c r="B210" s="100">
        <v>45159</v>
      </c>
      <c r="C210" s="101"/>
      <c r="D210" s="36">
        <v>45139</v>
      </c>
      <c r="E210" s="31" t="s">
        <v>62</v>
      </c>
      <c r="F210" s="31" t="s">
        <v>58</v>
      </c>
      <c r="G210" s="31" t="s">
        <v>32</v>
      </c>
      <c r="H210" s="31" t="s">
        <v>2075</v>
      </c>
      <c r="I210" s="31" t="s">
        <v>2277</v>
      </c>
      <c r="J210" s="31">
        <v>19505894</v>
      </c>
      <c r="K210" s="31" t="s">
        <v>2032</v>
      </c>
      <c r="L210" s="31" t="s">
        <v>2033</v>
      </c>
      <c r="M210" s="31" t="s">
        <v>514</v>
      </c>
      <c r="N210" s="31" t="s">
        <v>121</v>
      </c>
      <c r="O210" s="31" t="s">
        <v>1</v>
      </c>
      <c r="P210" s="31" t="s">
        <v>31</v>
      </c>
      <c r="Q210" s="31">
        <v>-175</v>
      </c>
      <c r="R210" s="3">
        <v>-25143.68</v>
      </c>
      <c r="S210" s="3">
        <v>-11802882.08</v>
      </c>
    </row>
    <row r="211" spans="1:19" ht="10.95" customHeight="1" x14ac:dyDescent="0.3">
      <c r="A211" s="30">
        <v>45162</v>
      </c>
      <c r="B211" s="100">
        <v>45162</v>
      </c>
      <c r="C211" s="101"/>
      <c r="D211" s="36">
        <v>45139</v>
      </c>
      <c r="E211" s="28"/>
      <c r="F211" s="31" t="s">
        <v>58</v>
      </c>
      <c r="G211" s="31" t="s">
        <v>32</v>
      </c>
      <c r="H211" s="31" t="s">
        <v>2079</v>
      </c>
      <c r="I211" s="31" t="s">
        <v>2278</v>
      </c>
      <c r="J211" s="31">
        <v>19665812</v>
      </c>
      <c r="K211" s="31" t="s">
        <v>2034</v>
      </c>
      <c r="L211" s="31" t="s">
        <v>2035</v>
      </c>
      <c r="M211" s="31" t="s">
        <v>519</v>
      </c>
      <c r="N211" s="31" t="s">
        <v>121</v>
      </c>
      <c r="O211" s="31" t="s">
        <v>1</v>
      </c>
      <c r="P211" s="31" t="s">
        <v>31</v>
      </c>
      <c r="Q211" s="3">
        <v>-1650</v>
      </c>
      <c r="R211" s="3">
        <v>-237410.07</v>
      </c>
      <c r="S211" s="3">
        <v>-12040292.15</v>
      </c>
    </row>
    <row r="212" spans="1:19" ht="10.95" customHeight="1" x14ac:dyDescent="0.3">
      <c r="A212" s="30">
        <v>45163</v>
      </c>
      <c r="B212" s="100">
        <v>45163</v>
      </c>
      <c r="C212" s="101"/>
      <c r="D212" s="36">
        <v>45139</v>
      </c>
      <c r="E212" s="28"/>
      <c r="F212" s="31" t="s">
        <v>60</v>
      </c>
      <c r="G212" s="31" t="s">
        <v>59</v>
      </c>
      <c r="H212" s="31" t="s">
        <v>2778</v>
      </c>
      <c r="I212" s="31" t="s">
        <v>2936</v>
      </c>
      <c r="J212" s="31">
        <v>21348611</v>
      </c>
      <c r="K212" s="31" t="s">
        <v>2786</v>
      </c>
      <c r="L212" s="31" t="s">
        <v>2787</v>
      </c>
      <c r="M212" s="28"/>
      <c r="N212" s="31" t="s">
        <v>121</v>
      </c>
      <c r="O212" s="31" t="s">
        <v>1</v>
      </c>
      <c r="P212" s="31" t="s">
        <v>28</v>
      </c>
      <c r="Q212" s="3">
        <v>19086.21</v>
      </c>
      <c r="R212" s="3">
        <v>2746217.27</v>
      </c>
      <c r="S212" s="3">
        <v>-9294074.8800000008</v>
      </c>
    </row>
    <row r="213" spans="1:19" ht="10.95" customHeight="1" x14ac:dyDescent="0.3">
      <c r="A213" s="30">
        <v>45169</v>
      </c>
      <c r="B213" s="100">
        <v>45149</v>
      </c>
      <c r="C213" s="101"/>
      <c r="D213" s="36">
        <v>45139</v>
      </c>
      <c r="E213" s="31" t="s">
        <v>62</v>
      </c>
      <c r="F213" s="31" t="s">
        <v>58</v>
      </c>
      <c r="G213" s="31" t="s">
        <v>327</v>
      </c>
      <c r="H213" s="31" t="s">
        <v>2024</v>
      </c>
      <c r="I213" s="31" t="s">
        <v>2025</v>
      </c>
      <c r="J213" s="31">
        <v>19963346</v>
      </c>
      <c r="K213" s="31" t="s">
        <v>2026</v>
      </c>
      <c r="L213" s="31" t="s">
        <v>2027</v>
      </c>
      <c r="M213" s="31" t="s">
        <v>2028</v>
      </c>
      <c r="N213" s="31" t="s">
        <v>121</v>
      </c>
      <c r="O213" s="31" t="s">
        <v>1</v>
      </c>
      <c r="P213" s="31" t="s">
        <v>28</v>
      </c>
      <c r="Q213" s="31">
        <v>550</v>
      </c>
      <c r="R213" s="3">
        <v>78347.58</v>
      </c>
      <c r="S213" s="3">
        <v>-9215727.3000000007</v>
      </c>
    </row>
    <row r="214" spans="1:19" ht="10.95" customHeight="1" x14ac:dyDescent="0.3">
      <c r="A214" s="30">
        <v>45169</v>
      </c>
      <c r="B214" s="100">
        <v>45159</v>
      </c>
      <c r="C214" s="101"/>
      <c r="D214" s="36">
        <v>45139</v>
      </c>
      <c r="E214" s="31" t="s">
        <v>62</v>
      </c>
      <c r="F214" s="31" t="s">
        <v>58</v>
      </c>
      <c r="G214" s="31" t="s">
        <v>327</v>
      </c>
      <c r="H214" s="31" t="s">
        <v>2024</v>
      </c>
      <c r="I214" s="31" t="s">
        <v>2025</v>
      </c>
      <c r="J214" s="31">
        <v>19963346</v>
      </c>
      <c r="K214" s="31" t="s">
        <v>2029</v>
      </c>
      <c r="L214" s="31" t="s">
        <v>2030</v>
      </c>
      <c r="M214" s="31" t="s">
        <v>2031</v>
      </c>
      <c r="N214" s="31" t="s">
        <v>121</v>
      </c>
      <c r="O214" s="31" t="s">
        <v>1</v>
      </c>
      <c r="P214" s="31" t="s">
        <v>28</v>
      </c>
      <c r="Q214" s="31">
        <v>50</v>
      </c>
      <c r="R214" s="3">
        <v>7183.91</v>
      </c>
      <c r="S214" s="3">
        <v>-9208543.4000000004</v>
      </c>
    </row>
    <row r="215" spans="1:19" ht="10.95" customHeight="1" x14ac:dyDescent="0.3">
      <c r="A215" s="30">
        <v>45169</v>
      </c>
      <c r="B215" s="100">
        <v>45159</v>
      </c>
      <c r="C215" s="101"/>
      <c r="D215" s="36">
        <v>45139</v>
      </c>
      <c r="E215" s="31" t="s">
        <v>62</v>
      </c>
      <c r="F215" s="31" t="s">
        <v>58</v>
      </c>
      <c r="G215" s="31" t="s">
        <v>327</v>
      </c>
      <c r="H215" s="31" t="s">
        <v>2024</v>
      </c>
      <c r="I215" s="31" t="s">
        <v>2025</v>
      </c>
      <c r="J215" s="31">
        <v>19963346</v>
      </c>
      <c r="K215" s="31" t="s">
        <v>2032</v>
      </c>
      <c r="L215" s="31" t="s">
        <v>2033</v>
      </c>
      <c r="M215" s="31" t="s">
        <v>514</v>
      </c>
      <c r="N215" s="31" t="s">
        <v>121</v>
      </c>
      <c r="O215" s="31" t="s">
        <v>1</v>
      </c>
      <c r="P215" s="31" t="s">
        <v>28</v>
      </c>
      <c r="Q215" s="31">
        <v>175</v>
      </c>
      <c r="R215" s="3">
        <v>25143.68</v>
      </c>
      <c r="S215" s="3">
        <v>-9183399.7200000007</v>
      </c>
    </row>
    <row r="216" spans="1:19" ht="10.95" customHeight="1" x14ac:dyDescent="0.3">
      <c r="A216" s="30">
        <v>45169</v>
      </c>
      <c r="B216" s="100">
        <v>45162</v>
      </c>
      <c r="C216" s="101"/>
      <c r="D216" s="36">
        <v>45139</v>
      </c>
      <c r="E216" s="28"/>
      <c r="F216" s="31" t="s">
        <v>58</v>
      </c>
      <c r="G216" s="31" t="s">
        <v>327</v>
      </c>
      <c r="H216" s="31" t="s">
        <v>2024</v>
      </c>
      <c r="I216" s="31" t="s">
        <v>2025</v>
      </c>
      <c r="J216" s="31">
        <v>19963346</v>
      </c>
      <c r="K216" s="31" t="s">
        <v>2034</v>
      </c>
      <c r="L216" s="31" t="s">
        <v>2035</v>
      </c>
      <c r="M216" s="31" t="s">
        <v>519</v>
      </c>
      <c r="N216" s="31" t="s">
        <v>121</v>
      </c>
      <c r="O216" s="31" t="s">
        <v>1</v>
      </c>
      <c r="P216" s="31" t="s">
        <v>28</v>
      </c>
      <c r="Q216" s="3">
        <v>1650</v>
      </c>
      <c r="R216" s="3">
        <v>237410.07</v>
      </c>
      <c r="S216" s="3">
        <v>-8945989.6500000004</v>
      </c>
    </row>
    <row r="217" spans="1:19" ht="10.95" customHeight="1" x14ac:dyDescent="0.3">
      <c r="A217" s="30">
        <v>45169</v>
      </c>
      <c r="B217" s="100">
        <v>45163</v>
      </c>
      <c r="C217" s="101"/>
      <c r="D217" s="36">
        <v>45139</v>
      </c>
      <c r="E217" s="28"/>
      <c r="F217" s="31" t="s">
        <v>60</v>
      </c>
      <c r="G217" s="31" t="s">
        <v>59</v>
      </c>
      <c r="H217" s="31" t="s">
        <v>2778</v>
      </c>
      <c r="I217" s="31" t="s">
        <v>2785</v>
      </c>
      <c r="J217" s="31">
        <v>21348602</v>
      </c>
      <c r="K217" s="31" t="s">
        <v>2786</v>
      </c>
      <c r="L217" s="31" t="s">
        <v>2787</v>
      </c>
      <c r="M217" s="28"/>
      <c r="N217" s="31" t="s">
        <v>121</v>
      </c>
      <c r="O217" s="31" t="s">
        <v>1</v>
      </c>
      <c r="P217" s="31" t="s">
        <v>31</v>
      </c>
      <c r="Q217" s="3">
        <v>-19086.21</v>
      </c>
      <c r="R217" s="3">
        <v>-2746217.27</v>
      </c>
      <c r="S217" s="3">
        <v>-11692206.91</v>
      </c>
    </row>
    <row r="218" spans="1:19" ht="10.95" customHeight="1" x14ac:dyDescent="0.3">
      <c r="A218" s="30">
        <v>45170</v>
      </c>
      <c r="B218" s="100">
        <v>45170</v>
      </c>
      <c r="C218" s="101"/>
      <c r="D218" s="36">
        <v>45170</v>
      </c>
      <c r="E218" s="31" t="s">
        <v>62</v>
      </c>
      <c r="F218" s="31" t="s">
        <v>58</v>
      </c>
      <c r="G218" s="31" t="s">
        <v>32</v>
      </c>
      <c r="H218" s="31" t="s">
        <v>2279</v>
      </c>
      <c r="I218" s="31" t="s">
        <v>2280</v>
      </c>
      <c r="J218" s="31">
        <v>19975922</v>
      </c>
      <c r="K218" s="31" t="s">
        <v>2281</v>
      </c>
      <c r="L218" s="31" t="s">
        <v>2282</v>
      </c>
      <c r="M218" s="31" t="s">
        <v>2283</v>
      </c>
      <c r="N218" s="31" t="s">
        <v>121</v>
      </c>
      <c r="O218" s="31" t="s">
        <v>1</v>
      </c>
      <c r="P218" s="31" t="s">
        <v>31</v>
      </c>
      <c r="Q218" s="3">
        <v>-245660.57</v>
      </c>
      <c r="R218" s="3">
        <v>-35448855.310000002</v>
      </c>
      <c r="S218" s="3">
        <v>-47141062.219999999</v>
      </c>
    </row>
    <row r="219" spans="1:19" ht="10.95" customHeight="1" x14ac:dyDescent="0.3">
      <c r="A219" s="30">
        <v>45173</v>
      </c>
      <c r="B219" s="100">
        <v>45173</v>
      </c>
      <c r="C219" s="101"/>
      <c r="D219" s="36">
        <v>45170</v>
      </c>
      <c r="E219" s="31" t="s">
        <v>61</v>
      </c>
      <c r="F219" s="31" t="s">
        <v>60</v>
      </c>
      <c r="G219" s="31" t="s">
        <v>30</v>
      </c>
      <c r="H219" s="31" t="s">
        <v>2284</v>
      </c>
      <c r="I219" s="31" t="s">
        <v>2285</v>
      </c>
      <c r="J219" s="31">
        <v>19922985</v>
      </c>
      <c r="K219" s="31" t="s">
        <v>2286</v>
      </c>
      <c r="L219" s="31" t="s">
        <v>2287</v>
      </c>
      <c r="M219" s="31" t="s">
        <v>130</v>
      </c>
      <c r="N219" s="31" t="s">
        <v>121</v>
      </c>
      <c r="O219" s="31" t="s">
        <v>1</v>
      </c>
      <c r="P219" s="31" t="s">
        <v>28</v>
      </c>
      <c r="Q219" s="3">
        <v>21714.3</v>
      </c>
      <c r="R219" s="3">
        <v>3137904.62</v>
      </c>
      <c r="S219" s="3">
        <v>-44003157.600000001</v>
      </c>
    </row>
    <row r="220" spans="1:19" ht="18.75" customHeight="1" x14ac:dyDescent="0.3">
      <c r="A220" s="111">
        <v>45174</v>
      </c>
      <c r="B220" s="114">
        <v>45174</v>
      </c>
      <c r="C220" s="115"/>
      <c r="D220" s="120">
        <v>45170</v>
      </c>
      <c r="E220" s="102" t="s">
        <v>61</v>
      </c>
      <c r="F220" s="102" t="s">
        <v>60</v>
      </c>
      <c r="G220" s="102" t="s">
        <v>59</v>
      </c>
      <c r="H220" s="102" t="s">
        <v>2284</v>
      </c>
      <c r="I220" s="102" t="s">
        <v>2288</v>
      </c>
      <c r="J220" s="102">
        <v>19922995</v>
      </c>
      <c r="K220" s="33" t="s">
        <v>2289</v>
      </c>
      <c r="L220" s="102" t="s">
        <v>2290</v>
      </c>
      <c r="M220" s="108"/>
      <c r="N220" s="102" t="s">
        <v>121</v>
      </c>
      <c r="O220" s="102" t="s">
        <v>1</v>
      </c>
      <c r="P220" s="102" t="s">
        <v>28</v>
      </c>
      <c r="Q220" s="105">
        <v>13209.77</v>
      </c>
      <c r="R220" s="105">
        <v>1908926.3</v>
      </c>
      <c r="S220" s="105">
        <v>-42094231.299999997</v>
      </c>
    </row>
    <row r="221" spans="1:19" ht="18.75" customHeight="1" x14ac:dyDescent="0.3">
      <c r="A221" s="112"/>
      <c r="B221" s="116"/>
      <c r="C221" s="117"/>
      <c r="D221" s="121"/>
      <c r="E221" s="103"/>
      <c r="F221" s="103"/>
      <c r="G221" s="103"/>
      <c r="H221" s="103"/>
      <c r="I221" s="103"/>
      <c r="J221" s="103"/>
      <c r="K221" s="35" t="s">
        <v>2291</v>
      </c>
      <c r="L221" s="103"/>
      <c r="M221" s="109"/>
      <c r="N221" s="103"/>
      <c r="O221" s="103"/>
      <c r="P221" s="103"/>
      <c r="Q221" s="106"/>
      <c r="R221" s="106"/>
      <c r="S221" s="106"/>
    </row>
    <row r="222" spans="1:19" ht="18.75" customHeight="1" x14ac:dyDescent="0.3">
      <c r="A222" s="112"/>
      <c r="B222" s="116"/>
      <c r="C222" s="117"/>
      <c r="D222" s="121"/>
      <c r="E222" s="103"/>
      <c r="F222" s="103"/>
      <c r="G222" s="103"/>
      <c r="H222" s="103"/>
      <c r="I222" s="103"/>
      <c r="J222" s="103"/>
      <c r="K222" s="35" t="s">
        <v>2292</v>
      </c>
      <c r="L222" s="103"/>
      <c r="M222" s="109"/>
      <c r="N222" s="103"/>
      <c r="O222" s="103"/>
      <c r="P222" s="103"/>
      <c r="Q222" s="106"/>
      <c r="R222" s="106"/>
      <c r="S222" s="106"/>
    </row>
    <row r="223" spans="1:19" ht="18.75" customHeight="1" x14ac:dyDescent="0.3">
      <c r="A223" s="112"/>
      <c r="B223" s="116"/>
      <c r="C223" s="117"/>
      <c r="D223" s="121"/>
      <c r="E223" s="103"/>
      <c r="F223" s="103"/>
      <c r="G223" s="103"/>
      <c r="H223" s="103"/>
      <c r="I223" s="103"/>
      <c r="J223" s="103"/>
      <c r="K223" s="35" t="s">
        <v>2293</v>
      </c>
      <c r="L223" s="103"/>
      <c r="M223" s="109"/>
      <c r="N223" s="103"/>
      <c r="O223" s="103"/>
      <c r="P223" s="103"/>
      <c r="Q223" s="106"/>
      <c r="R223" s="106"/>
      <c r="S223" s="106"/>
    </row>
    <row r="224" spans="1:19" ht="18.75" customHeight="1" x14ac:dyDescent="0.3">
      <c r="A224" s="113"/>
      <c r="B224" s="118"/>
      <c r="C224" s="119"/>
      <c r="D224" s="122"/>
      <c r="E224" s="104"/>
      <c r="F224" s="104"/>
      <c r="G224" s="104"/>
      <c r="H224" s="104"/>
      <c r="I224" s="104"/>
      <c r="J224" s="104"/>
      <c r="K224" s="34" t="s">
        <v>2294</v>
      </c>
      <c r="L224" s="104"/>
      <c r="M224" s="110"/>
      <c r="N224" s="104"/>
      <c r="O224" s="104"/>
      <c r="P224" s="104"/>
      <c r="Q224" s="107"/>
      <c r="R224" s="107"/>
      <c r="S224" s="107"/>
    </row>
    <row r="225" spans="1:19" ht="10.95" customHeight="1" x14ac:dyDescent="0.3">
      <c r="A225" s="30">
        <v>45176</v>
      </c>
      <c r="B225" s="100">
        <v>45176</v>
      </c>
      <c r="C225" s="101"/>
      <c r="D225" s="36">
        <v>45170</v>
      </c>
      <c r="E225" s="31" t="s">
        <v>61</v>
      </c>
      <c r="F225" s="31" t="s">
        <v>60</v>
      </c>
      <c r="G225" s="31" t="s">
        <v>30</v>
      </c>
      <c r="H225" s="31" t="s">
        <v>2284</v>
      </c>
      <c r="I225" s="31" t="s">
        <v>2295</v>
      </c>
      <c r="J225" s="31">
        <v>19922984</v>
      </c>
      <c r="K225" s="31" t="s">
        <v>2296</v>
      </c>
      <c r="L225" s="31" t="s">
        <v>2297</v>
      </c>
      <c r="M225" s="31" t="s">
        <v>130</v>
      </c>
      <c r="N225" s="31" t="s">
        <v>121</v>
      </c>
      <c r="O225" s="31" t="s">
        <v>1</v>
      </c>
      <c r="P225" s="31" t="s">
        <v>28</v>
      </c>
      <c r="Q225" s="3">
        <v>1000</v>
      </c>
      <c r="R225" s="3">
        <v>144927.54</v>
      </c>
      <c r="S225" s="3">
        <v>-41949303.759999998</v>
      </c>
    </row>
    <row r="226" spans="1:19" ht="10.95" customHeight="1" x14ac:dyDescent="0.3">
      <c r="A226" s="30">
        <v>45184</v>
      </c>
      <c r="B226" s="100">
        <v>45184</v>
      </c>
      <c r="C226" s="101"/>
      <c r="D226" s="36">
        <v>45170</v>
      </c>
      <c r="E226" s="28"/>
      <c r="F226" s="31" t="s">
        <v>58</v>
      </c>
      <c r="G226" s="31" t="s">
        <v>32</v>
      </c>
      <c r="H226" s="31" t="s">
        <v>2298</v>
      </c>
      <c r="I226" s="31" t="s">
        <v>2299</v>
      </c>
      <c r="J226" s="31">
        <v>20855428</v>
      </c>
      <c r="K226" s="31" t="s">
        <v>2300</v>
      </c>
      <c r="L226" s="31" t="s">
        <v>2301</v>
      </c>
      <c r="M226" s="31" t="s">
        <v>2302</v>
      </c>
      <c r="N226" s="31" t="s">
        <v>121</v>
      </c>
      <c r="O226" s="31" t="s">
        <v>1</v>
      </c>
      <c r="P226" s="31" t="s">
        <v>31</v>
      </c>
      <c r="Q226" s="3">
        <v>-1500</v>
      </c>
      <c r="R226" s="3">
        <v>-218978.1</v>
      </c>
      <c r="S226" s="3">
        <v>-42168281.859999999</v>
      </c>
    </row>
    <row r="227" spans="1:19" ht="10.95" customHeight="1" x14ac:dyDescent="0.3">
      <c r="A227" s="30">
        <v>45189</v>
      </c>
      <c r="B227" s="100">
        <v>45189</v>
      </c>
      <c r="C227" s="101"/>
      <c r="D227" s="36">
        <v>45170</v>
      </c>
      <c r="E227" s="28"/>
      <c r="F227" s="31" t="s">
        <v>60</v>
      </c>
      <c r="G227" s="31" t="s">
        <v>59</v>
      </c>
      <c r="H227" s="31" t="s">
        <v>2695</v>
      </c>
      <c r="I227" s="31" t="s">
        <v>2723</v>
      </c>
      <c r="J227" s="31">
        <v>21268835</v>
      </c>
      <c r="K227" s="31" t="s">
        <v>2696</v>
      </c>
      <c r="L227" s="31" t="s">
        <v>2697</v>
      </c>
      <c r="M227" s="28"/>
      <c r="N227" s="31" t="s">
        <v>121</v>
      </c>
      <c r="O227" s="31" t="s">
        <v>1</v>
      </c>
      <c r="P227" s="31" t="s">
        <v>28</v>
      </c>
      <c r="Q227" s="31">
        <v>660.88</v>
      </c>
      <c r="R227" s="3">
        <v>96619.88</v>
      </c>
      <c r="S227" s="3">
        <v>-42071661.979999997</v>
      </c>
    </row>
    <row r="228" spans="1:19" ht="10.95" customHeight="1" x14ac:dyDescent="0.3">
      <c r="A228" s="30">
        <v>45191</v>
      </c>
      <c r="B228" s="100">
        <v>45191</v>
      </c>
      <c r="C228" s="101"/>
      <c r="D228" s="36">
        <v>45170</v>
      </c>
      <c r="E228" s="31" t="s">
        <v>2303</v>
      </c>
      <c r="F228" s="31" t="s">
        <v>58</v>
      </c>
      <c r="G228" s="31" t="s">
        <v>32</v>
      </c>
      <c r="H228" s="31" t="s">
        <v>2304</v>
      </c>
      <c r="I228" s="31" t="s">
        <v>2305</v>
      </c>
      <c r="J228" s="31">
        <v>21030510</v>
      </c>
      <c r="K228" s="31" t="s">
        <v>2306</v>
      </c>
      <c r="L228" s="31" t="s">
        <v>2307</v>
      </c>
      <c r="M228" s="31" t="s">
        <v>781</v>
      </c>
      <c r="N228" s="31" t="s">
        <v>121</v>
      </c>
      <c r="O228" s="31" t="s">
        <v>1</v>
      </c>
      <c r="P228" s="31" t="s">
        <v>31</v>
      </c>
      <c r="Q228" s="3">
        <v>-1280</v>
      </c>
      <c r="R228" s="3">
        <v>-187134.5</v>
      </c>
      <c r="S228" s="3">
        <v>-42258796.479999997</v>
      </c>
    </row>
    <row r="229" spans="1:19" ht="10.95" customHeight="1" x14ac:dyDescent="0.3">
      <c r="A229" s="30">
        <v>45191</v>
      </c>
      <c r="B229" s="100">
        <v>45191</v>
      </c>
      <c r="C229" s="101"/>
      <c r="D229" s="36">
        <v>45170</v>
      </c>
      <c r="E229" s="31" t="s">
        <v>2303</v>
      </c>
      <c r="F229" s="31" t="s">
        <v>58</v>
      </c>
      <c r="G229" s="31" t="s">
        <v>32</v>
      </c>
      <c r="H229" s="31" t="s">
        <v>2304</v>
      </c>
      <c r="I229" s="31" t="s">
        <v>2305</v>
      </c>
      <c r="J229" s="31">
        <v>21030510</v>
      </c>
      <c r="K229" s="31" t="s">
        <v>2308</v>
      </c>
      <c r="L229" s="31" t="s">
        <v>2309</v>
      </c>
      <c r="M229" s="31" t="s">
        <v>781</v>
      </c>
      <c r="N229" s="31" t="s">
        <v>121</v>
      </c>
      <c r="O229" s="31" t="s">
        <v>1</v>
      </c>
      <c r="P229" s="31" t="s">
        <v>31</v>
      </c>
      <c r="Q229" s="3">
        <v>-1280</v>
      </c>
      <c r="R229" s="3">
        <v>-187134.5</v>
      </c>
      <c r="S229" s="3">
        <v>-42445930.990000002</v>
      </c>
    </row>
    <row r="230" spans="1:19" ht="10.95" customHeight="1" x14ac:dyDescent="0.3">
      <c r="A230" s="30">
        <v>45195</v>
      </c>
      <c r="B230" s="100">
        <v>45195</v>
      </c>
      <c r="C230" s="101"/>
      <c r="D230" s="36">
        <v>45170</v>
      </c>
      <c r="E230" s="31" t="s">
        <v>62</v>
      </c>
      <c r="F230" s="31" t="s">
        <v>58</v>
      </c>
      <c r="G230" s="31" t="s">
        <v>32</v>
      </c>
      <c r="H230" s="31" t="s">
        <v>2310</v>
      </c>
      <c r="I230" s="31" t="s">
        <v>2311</v>
      </c>
      <c r="J230" s="31">
        <v>21173125</v>
      </c>
      <c r="K230" s="31" t="s">
        <v>2312</v>
      </c>
      <c r="L230" s="31" t="s">
        <v>2313</v>
      </c>
      <c r="M230" s="31" t="s">
        <v>1304</v>
      </c>
      <c r="N230" s="31" t="s">
        <v>121</v>
      </c>
      <c r="O230" s="31" t="s">
        <v>1</v>
      </c>
      <c r="P230" s="31" t="s">
        <v>31</v>
      </c>
      <c r="Q230" s="3">
        <v>-36744.160000000003</v>
      </c>
      <c r="R230" s="3">
        <v>-5387706.4500000002</v>
      </c>
      <c r="S230" s="3">
        <v>-47833637.439999998</v>
      </c>
    </row>
    <row r="231" spans="1:19" ht="15" customHeight="1" x14ac:dyDescent="0.3">
      <c r="A231" s="111">
        <v>45197</v>
      </c>
      <c r="B231" s="114">
        <v>45197</v>
      </c>
      <c r="C231" s="115"/>
      <c r="D231" s="120">
        <v>45170</v>
      </c>
      <c r="E231" s="102" t="s">
        <v>61</v>
      </c>
      <c r="F231" s="102" t="s">
        <v>60</v>
      </c>
      <c r="G231" s="102" t="s">
        <v>59</v>
      </c>
      <c r="H231" s="102" t="s">
        <v>2698</v>
      </c>
      <c r="I231" s="102" t="s">
        <v>2724</v>
      </c>
      <c r="J231" s="102">
        <v>21268838</v>
      </c>
      <c r="K231" s="33" t="s">
        <v>2699</v>
      </c>
      <c r="L231" s="102" t="s">
        <v>2700</v>
      </c>
      <c r="M231" s="108"/>
      <c r="N231" s="102" t="s">
        <v>121</v>
      </c>
      <c r="O231" s="102" t="s">
        <v>1</v>
      </c>
      <c r="P231" s="102" t="s">
        <v>28</v>
      </c>
      <c r="Q231" s="105">
        <v>10496.63</v>
      </c>
      <c r="R231" s="105">
        <v>1543622.06</v>
      </c>
      <c r="S231" s="105">
        <v>-46290015.380000003</v>
      </c>
    </row>
    <row r="232" spans="1:19" ht="15" customHeight="1" x14ac:dyDescent="0.3">
      <c r="A232" s="112"/>
      <c r="B232" s="116"/>
      <c r="C232" s="117"/>
      <c r="D232" s="121"/>
      <c r="E232" s="103"/>
      <c r="F232" s="103"/>
      <c r="G232" s="103"/>
      <c r="H232" s="103"/>
      <c r="I232" s="103"/>
      <c r="J232" s="103"/>
      <c r="K232" s="35" t="s">
        <v>2701</v>
      </c>
      <c r="L232" s="103"/>
      <c r="M232" s="109"/>
      <c r="N232" s="103"/>
      <c r="O232" s="103"/>
      <c r="P232" s="103"/>
      <c r="Q232" s="106"/>
      <c r="R232" s="106"/>
      <c r="S232" s="106"/>
    </row>
    <row r="233" spans="1:19" ht="15" customHeight="1" x14ac:dyDescent="0.3">
      <c r="A233" s="113"/>
      <c r="B233" s="118"/>
      <c r="C233" s="119"/>
      <c r="D233" s="122"/>
      <c r="E233" s="104"/>
      <c r="F233" s="104"/>
      <c r="G233" s="104"/>
      <c r="H233" s="104"/>
      <c r="I233" s="104"/>
      <c r="J233" s="104"/>
      <c r="K233" s="34" t="s">
        <v>2702</v>
      </c>
      <c r="L233" s="104"/>
      <c r="M233" s="110"/>
      <c r="N233" s="104"/>
      <c r="O233" s="104"/>
      <c r="P233" s="104"/>
      <c r="Q233" s="107"/>
      <c r="R233" s="107"/>
      <c r="S233" s="107"/>
    </row>
    <row r="234" spans="1:19" ht="10.95" customHeight="1" x14ac:dyDescent="0.3">
      <c r="A234" s="30">
        <v>45198</v>
      </c>
      <c r="B234" s="100">
        <v>45198</v>
      </c>
      <c r="C234" s="101"/>
      <c r="D234" s="36">
        <v>45170</v>
      </c>
      <c r="E234" s="31" t="s">
        <v>62</v>
      </c>
      <c r="F234" s="31" t="s">
        <v>58</v>
      </c>
      <c r="G234" s="31" t="s">
        <v>32</v>
      </c>
      <c r="H234" s="31" t="s">
        <v>2688</v>
      </c>
      <c r="I234" s="31" t="s">
        <v>2314</v>
      </c>
      <c r="J234" s="31">
        <v>21267797</v>
      </c>
      <c r="K234" s="31" t="s">
        <v>2703</v>
      </c>
      <c r="L234" s="31" t="s">
        <v>2704</v>
      </c>
      <c r="M234" s="31" t="s">
        <v>2705</v>
      </c>
      <c r="N234" s="31" t="s">
        <v>121</v>
      </c>
      <c r="O234" s="31" t="s">
        <v>1</v>
      </c>
      <c r="P234" s="31" t="s">
        <v>31</v>
      </c>
      <c r="Q234" s="3">
        <v>-10000</v>
      </c>
      <c r="R234" s="3">
        <v>-1478000</v>
      </c>
      <c r="S234" s="3">
        <v>-47768015.380000003</v>
      </c>
    </row>
    <row r="235" spans="1:19" ht="10.95" customHeight="1" x14ac:dyDescent="0.3">
      <c r="A235" s="30">
        <v>45198</v>
      </c>
      <c r="B235" s="100">
        <v>45198</v>
      </c>
      <c r="C235" s="101"/>
      <c r="D235" s="36">
        <v>45170</v>
      </c>
      <c r="E235" s="28"/>
      <c r="F235" s="31" t="s">
        <v>60</v>
      </c>
      <c r="G235" s="31" t="s">
        <v>59</v>
      </c>
      <c r="H235" s="31" t="s">
        <v>2709</v>
      </c>
      <c r="I235" s="31" t="s">
        <v>2725</v>
      </c>
      <c r="J235" s="31">
        <v>21268853</v>
      </c>
      <c r="K235" s="31" t="s">
        <v>2710</v>
      </c>
      <c r="L235" s="31" t="s">
        <v>2711</v>
      </c>
      <c r="M235" s="28"/>
      <c r="N235" s="31" t="s">
        <v>121</v>
      </c>
      <c r="O235" s="31" t="s">
        <v>1</v>
      </c>
      <c r="P235" s="31" t="s">
        <v>28</v>
      </c>
      <c r="Q235" s="3">
        <v>2570</v>
      </c>
      <c r="R235" s="3">
        <v>378497.79</v>
      </c>
      <c r="S235" s="3">
        <v>-47389517.590000004</v>
      </c>
    </row>
    <row r="236" spans="1:19" ht="10.95" customHeight="1" x14ac:dyDescent="0.3">
      <c r="A236" s="30">
        <v>45198</v>
      </c>
      <c r="B236" s="100">
        <v>45198</v>
      </c>
      <c r="C236" s="101"/>
      <c r="D236" s="36">
        <v>45170</v>
      </c>
      <c r="E236" s="28"/>
      <c r="F236" s="31" t="s">
        <v>60</v>
      </c>
      <c r="G236" s="31" t="s">
        <v>59</v>
      </c>
      <c r="H236" s="31" t="s">
        <v>2706</v>
      </c>
      <c r="I236" s="31" t="s">
        <v>2725</v>
      </c>
      <c r="J236" s="31">
        <v>21268846</v>
      </c>
      <c r="K236" s="31" t="s">
        <v>2707</v>
      </c>
      <c r="L236" s="31" t="s">
        <v>2708</v>
      </c>
      <c r="M236" s="28"/>
      <c r="N236" s="31" t="s">
        <v>121</v>
      </c>
      <c r="O236" s="31" t="s">
        <v>1</v>
      </c>
      <c r="P236" s="31" t="s">
        <v>28</v>
      </c>
      <c r="Q236" s="3">
        <v>63423.61</v>
      </c>
      <c r="R236" s="3">
        <v>9340737.8499999996</v>
      </c>
      <c r="S236" s="3">
        <v>-38048779.740000002</v>
      </c>
    </row>
    <row r="237" spans="1:19" ht="10.95" customHeight="1" x14ac:dyDescent="0.3">
      <c r="A237" s="30">
        <v>45198</v>
      </c>
      <c r="B237" s="100">
        <v>45198</v>
      </c>
      <c r="C237" s="101"/>
      <c r="D237" s="36">
        <v>45170</v>
      </c>
      <c r="E237" s="31" t="s">
        <v>62</v>
      </c>
      <c r="F237" s="31" t="s">
        <v>58</v>
      </c>
      <c r="G237" s="31" t="s">
        <v>32</v>
      </c>
      <c r="H237" s="31" t="s">
        <v>2310</v>
      </c>
      <c r="I237" s="31" t="s">
        <v>2314</v>
      </c>
      <c r="J237" s="31">
        <v>21173124</v>
      </c>
      <c r="K237" s="31" t="s">
        <v>2315</v>
      </c>
      <c r="L237" s="31" t="s">
        <v>2316</v>
      </c>
      <c r="M237" s="31" t="s">
        <v>335</v>
      </c>
      <c r="N237" s="31" t="s">
        <v>121</v>
      </c>
      <c r="O237" s="31" t="s">
        <v>1</v>
      </c>
      <c r="P237" s="31" t="s">
        <v>31</v>
      </c>
      <c r="Q237" s="3">
        <v>-7500</v>
      </c>
      <c r="R237" s="3">
        <v>-1104565.54</v>
      </c>
      <c r="S237" s="3">
        <v>-39153345.280000001</v>
      </c>
    </row>
    <row r="238" spans="1:19" ht="10.95" customHeight="1" x14ac:dyDescent="0.3">
      <c r="A238" s="30">
        <v>45198</v>
      </c>
      <c r="B238" s="100">
        <v>45198</v>
      </c>
      <c r="C238" s="101"/>
      <c r="D238" s="36">
        <v>45170</v>
      </c>
      <c r="E238" s="31" t="s">
        <v>62</v>
      </c>
      <c r="F238" s="31" t="s">
        <v>58</v>
      </c>
      <c r="G238" s="31" t="s">
        <v>32</v>
      </c>
      <c r="H238" s="31" t="s">
        <v>2310</v>
      </c>
      <c r="I238" s="31" t="s">
        <v>2314</v>
      </c>
      <c r="J238" s="31">
        <v>21173124</v>
      </c>
      <c r="K238" s="31" t="s">
        <v>2317</v>
      </c>
      <c r="L238" s="31" t="s">
        <v>2318</v>
      </c>
      <c r="M238" s="31" t="s">
        <v>2319</v>
      </c>
      <c r="N238" s="31" t="s">
        <v>121</v>
      </c>
      <c r="O238" s="31" t="s">
        <v>1</v>
      </c>
      <c r="P238" s="31" t="s">
        <v>31</v>
      </c>
      <c r="Q238" s="3">
        <v>-15488.37</v>
      </c>
      <c r="R238" s="3">
        <v>-2281056.61</v>
      </c>
      <c r="S238" s="3">
        <v>-41434401.890000001</v>
      </c>
    </row>
    <row r="239" spans="1:19" ht="10.95" customHeight="1" x14ac:dyDescent="0.3">
      <c r="A239" s="30">
        <v>45198</v>
      </c>
      <c r="B239" s="100">
        <v>45198</v>
      </c>
      <c r="C239" s="101"/>
      <c r="D239" s="36">
        <v>45170</v>
      </c>
      <c r="E239" s="28"/>
      <c r="F239" s="31" t="s">
        <v>60</v>
      </c>
      <c r="G239" s="31" t="s">
        <v>59</v>
      </c>
      <c r="H239" s="31" t="s">
        <v>2726</v>
      </c>
      <c r="I239" s="31" t="s">
        <v>2725</v>
      </c>
      <c r="J239" s="31">
        <v>21226720</v>
      </c>
      <c r="K239" s="31" t="s">
        <v>2716</v>
      </c>
      <c r="L239" s="31" t="s">
        <v>2717</v>
      </c>
      <c r="M239" s="28"/>
      <c r="N239" s="31" t="s">
        <v>121</v>
      </c>
      <c r="O239" s="31" t="s">
        <v>1</v>
      </c>
      <c r="P239" s="31" t="s">
        <v>28</v>
      </c>
      <c r="Q239" s="3">
        <v>58080</v>
      </c>
      <c r="R239" s="3">
        <v>8553755.5199999996</v>
      </c>
      <c r="S239" s="3">
        <v>-32880646.370000001</v>
      </c>
    </row>
    <row r="240" spans="1:19" ht="10.95" customHeight="1" x14ac:dyDescent="0.3">
      <c r="A240" s="30">
        <v>45198</v>
      </c>
      <c r="B240" s="100">
        <v>45198</v>
      </c>
      <c r="C240" s="101"/>
      <c r="D240" s="36">
        <v>45170</v>
      </c>
      <c r="E240" s="28"/>
      <c r="F240" s="31" t="s">
        <v>60</v>
      </c>
      <c r="G240" s="31" t="s">
        <v>59</v>
      </c>
      <c r="H240" s="31" t="s">
        <v>2712</v>
      </c>
      <c r="I240" s="31" t="s">
        <v>2725</v>
      </c>
      <c r="J240" s="31">
        <v>21268841</v>
      </c>
      <c r="K240" s="31" t="s">
        <v>2713</v>
      </c>
      <c r="L240" s="31" t="s">
        <v>2714</v>
      </c>
      <c r="M240" s="28"/>
      <c r="N240" s="31" t="s">
        <v>121</v>
      </c>
      <c r="O240" s="31" t="s">
        <v>1</v>
      </c>
      <c r="P240" s="31" t="s">
        <v>28</v>
      </c>
      <c r="Q240" s="3">
        <v>1460</v>
      </c>
      <c r="R240" s="3">
        <v>215022.09</v>
      </c>
      <c r="S240" s="3">
        <v>-32665624.27</v>
      </c>
    </row>
    <row r="241" spans="1:19" ht="10.95" customHeight="1" x14ac:dyDescent="0.3">
      <c r="A241" s="30">
        <v>45198</v>
      </c>
      <c r="B241" s="98"/>
      <c r="C241" s="99"/>
      <c r="D241" s="36">
        <v>45170</v>
      </c>
      <c r="E241" s="28"/>
      <c r="F241" s="31" t="s">
        <v>58</v>
      </c>
      <c r="G241" s="31" t="s">
        <v>32</v>
      </c>
      <c r="H241" s="31" t="s">
        <v>2310</v>
      </c>
      <c r="I241" s="31" t="s">
        <v>2314</v>
      </c>
      <c r="J241" s="31">
        <v>21173124</v>
      </c>
      <c r="K241" s="31" t="s">
        <v>2320</v>
      </c>
      <c r="L241" s="31" t="s">
        <v>2321</v>
      </c>
      <c r="M241" s="31" t="s">
        <v>335</v>
      </c>
      <c r="N241" s="31" t="s">
        <v>121</v>
      </c>
      <c r="O241" s="31" t="s">
        <v>1</v>
      </c>
      <c r="P241" s="31" t="s">
        <v>31</v>
      </c>
      <c r="Q241" s="3">
        <v>-1000</v>
      </c>
      <c r="R241" s="3">
        <v>-147275.4</v>
      </c>
      <c r="S241" s="3">
        <v>-32812899.68</v>
      </c>
    </row>
    <row r="242" spans="1:19" ht="10.95" customHeight="1" x14ac:dyDescent="0.3">
      <c r="A242" s="30">
        <v>45199</v>
      </c>
      <c r="B242" s="100">
        <v>45170</v>
      </c>
      <c r="C242" s="101"/>
      <c r="D242" s="36">
        <v>45170</v>
      </c>
      <c r="E242" s="31" t="s">
        <v>62</v>
      </c>
      <c r="F242" s="31" t="s">
        <v>58</v>
      </c>
      <c r="G242" s="31" t="s">
        <v>327</v>
      </c>
      <c r="H242" s="31" t="s">
        <v>2688</v>
      </c>
      <c r="I242" s="31" t="s">
        <v>2689</v>
      </c>
      <c r="J242" s="31">
        <v>21267795</v>
      </c>
      <c r="K242" s="31" t="s">
        <v>2281</v>
      </c>
      <c r="L242" s="31" t="s">
        <v>2282</v>
      </c>
      <c r="M242" s="31" t="s">
        <v>2283</v>
      </c>
      <c r="N242" s="31" t="s">
        <v>121</v>
      </c>
      <c r="O242" s="31" t="s">
        <v>1</v>
      </c>
      <c r="P242" s="31" t="s">
        <v>28</v>
      </c>
      <c r="Q242" s="3">
        <v>245660.57</v>
      </c>
      <c r="R242" s="3">
        <v>35448855.310000002</v>
      </c>
      <c r="S242" s="3">
        <v>2635955.63</v>
      </c>
    </row>
    <row r="243" spans="1:19" ht="10.95" customHeight="1" x14ac:dyDescent="0.3">
      <c r="A243" s="30">
        <v>45199</v>
      </c>
      <c r="B243" s="100">
        <v>45173</v>
      </c>
      <c r="C243" s="101"/>
      <c r="D243" s="36">
        <v>45170</v>
      </c>
      <c r="E243" s="31" t="s">
        <v>61</v>
      </c>
      <c r="F243" s="31" t="s">
        <v>60</v>
      </c>
      <c r="G243" s="31" t="s">
        <v>30</v>
      </c>
      <c r="H243" s="31" t="s">
        <v>2690</v>
      </c>
      <c r="I243" s="31" t="s">
        <v>2691</v>
      </c>
      <c r="J243" s="31">
        <v>21268848</v>
      </c>
      <c r="K243" s="31" t="s">
        <v>2286</v>
      </c>
      <c r="L243" s="31" t="s">
        <v>2287</v>
      </c>
      <c r="M243" s="31" t="s">
        <v>130</v>
      </c>
      <c r="N243" s="31" t="s">
        <v>121</v>
      </c>
      <c r="O243" s="31" t="s">
        <v>1</v>
      </c>
      <c r="P243" s="31" t="s">
        <v>31</v>
      </c>
      <c r="Q243" s="3">
        <v>-21714.3</v>
      </c>
      <c r="R243" s="3">
        <v>-3137904.62</v>
      </c>
      <c r="S243" s="3">
        <v>-501948.99</v>
      </c>
    </row>
    <row r="244" spans="1:19" ht="18.75" customHeight="1" x14ac:dyDescent="0.3">
      <c r="A244" s="111">
        <v>45199</v>
      </c>
      <c r="B244" s="114">
        <v>45174</v>
      </c>
      <c r="C244" s="115"/>
      <c r="D244" s="120">
        <v>45170</v>
      </c>
      <c r="E244" s="102" t="s">
        <v>61</v>
      </c>
      <c r="F244" s="102" t="s">
        <v>60</v>
      </c>
      <c r="G244" s="102" t="s">
        <v>59</v>
      </c>
      <c r="H244" s="102" t="s">
        <v>2692</v>
      </c>
      <c r="I244" s="102" t="s">
        <v>2693</v>
      </c>
      <c r="J244" s="102">
        <v>21268832</v>
      </c>
      <c r="K244" s="33" t="s">
        <v>2289</v>
      </c>
      <c r="L244" s="102" t="s">
        <v>2290</v>
      </c>
      <c r="M244" s="108"/>
      <c r="N244" s="102" t="s">
        <v>121</v>
      </c>
      <c r="O244" s="102" t="s">
        <v>1</v>
      </c>
      <c r="P244" s="102" t="s">
        <v>31</v>
      </c>
      <c r="Q244" s="105">
        <v>-13209.77</v>
      </c>
      <c r="R244" s="105">
        <v>-1908926.3</v>
      </c>
      <c r="S244" s="105">
        <v>-2410875.29</v>
      </c>
    </row>
    <row r="245" spans="1:19" ht="18.75" customHeight="1" x14ac:dyDescent="0.3">
      <c r="A245" s="112"/>
      <c r="B245" s="116"/>
      <c r="C245" s="117"/>
      <c r="D245" s="121"/>
      <c r="E245" s="103"/>
      <c r="F245" s="103"/>
      <c r="G245" s="103"/>
      <c r="H245" s="103"/>
      <c r="I245" s="103"/>
      <c r="J245" s="103"/>
      <c r="K245" s="35" t="s">
        <v>2291</v>
      </c>
      <c r="L245" s="103"/>
      <c r="M245" s="109"/>
      <c r="N245" s="103"/>
      <c r="O245" s="103"/>
      <c r="P245" s="103"/>
      <c r="Q245" s="106"/>
      <c r="R245" s="106"/>
      <c r="S245" s="106"/>
    </row>
    <row r="246" spans="1:19" ht="18.75" customHeight="1" x14ac:dyDescent="0.3">
      <c r="A246" s="112"/>
      <c r="B246" s="116"/>
      <c r="C246" s="117"/>
      <c r="D246" s="121"/>
      <c r="E246" s="103"/>
      <c r="F246" s="103"/>
      <c r="G246" s="103"/>
      <c r="H246" s="103"/>
      <c r="I246" s="103"/>
      <c r="J246" s="103"/>
      <c r="K246" s="35" t="s">
        <v>2292</v>
      </c>
      <c r="L246" s="103"/>
      <c r="M246" s="109"/>
      <c r="N246" s="103"/>
      <c r="O246" s="103"/>
      <c r="P246" s="103"/>
      <c r="Q246" s="106"/>
      <c r="R246" s="106"/>
      <c r="S246" s="106"/>
    </row>
    <row r="247" spans="1:19" ht="18.75" customHeight="1" x14ac:dyDescent="0.3">
      <c r="A247" s="112"/>
      <c r="B247" s="116"/>
      <c r="C247" s="117"/>
      <c r="D247" s="121"/>
      <c r="E247" s="103"/>
      <c r="F247" s="103"/>
      <c r="G247" s="103"/>
      <c r="H247" s="103"/>
      <c r="I247" s="103"/>
      <c r="J247" s="103"/>
      <c r="K247" s="35" t="s">
        <v>2293</v>
      </c>
      <c r="L247" s="103"/>
      <c r="M247" s="109"/>
      <c r="N247" s="103"/>
      <c r="O247" s="103"/>
      <c r="P247" s="103"/>
      <c r="Q247" s="106"/>
      <c r="R247" s="106"/>
      <c r="S247" s="106"/>
    </row>
    <row r="248" spans="1:19" ht="18.75" customHeight="1" x14ac:dyDescent="0.3">
      <c r="A248" s="113"/>
      <c r="B248" s="118"/>
      <c r="C248" s="119"/>
      <c r="D248" s="122"/>
      <c r="E248" s="104"/>
      <c r="F248" s="104"/>
      <c r="G248" s="104"/>
      <c r="H248" s="104"/>
      <c r="I248" s="104"/>
      <c r="J248" s="104"/>
      <c r="K248" s="34" t="s">
        <v>2294</v>
      </c>
      <c r="L248" s="104"/>
      <c r="M248" s="110"/>
      <c r="N248" s="104"/>
      <c r="O248" s="104"/>
      <c r="P248" s="104"/>
      <c r="Q248" s="107"/>
      <c r="R248" s="107"/>
      <c r="S248" s="107"/>
    </row>
    <row r="249" spans="1:19" ht="10.95" customHeight="1" x14ac:dyDescent="0.3">
      <c r="A249" s="30">
        <v>45199</v>
      </c>
      <c r="B249" s="100">
        <v>45176</v>
      </c>
      <c r="C249" s="101"/>
      <c r="D249" s="36">
        <v>45170</v>
      </c>
      <c r="E249" s="31" t="s">
        <v>61</v>
      </c>
      <c r="F249" s="31" t="s">
        <v>60</v>
      </c>
      <c r="G249" s="31" t="s">
        <v>30</v>
      </c>
      <c r="H249" s="31" t="s">
        <v>2694</v>
      </c>
      <c r="I249" s="31" t="s">
        <v>2691</v>
      </c>
      <c r="J249" s="31">
        <v>21268850</v>
      </c>
      <c r="K249" s="31" t="s">
        <v>2296</v>
      </c>
      <c r="L249" s="31" t="s">
        <v>2297</v>
      </c>
      <c r="M249" s="31" t="s">
        <v>130</v>
      </c>
      <c r="N249" s="31" t="s">
        <v>121</v>
      </c>
      <c r="O249" s="31" t="s">
        <v>1</v>
      </c>
      <c r="P249" s="31" t="s">
        <v>31</v>
      </c>
      <c r="Q249" s="3">
        <v>-1000</v>
      </c>
      <c r="R249" s="3">
        <v>-144927.54</v>
      </c>
      <c r="S249" s="3">
        <v>-2555802.83</v>
      </c>
    </row>
    <row r="250" spans="1:19" ht="10.95" customHeight="1" x14ac:dyDescent="0.3">
      <c r="A250" s="30">
        <v>45199</v>
      </c>
      <c r="B250" s="100">
        <v>45184</v>
      </c>
      <c r="C250" s="101"/>
      <c r="D250" s="36">
        <v>45170</v>
      </c>
      <c r="E250" s="28"/>
      <c r="F250" s="31" t="s">
        <v>58</v>
      </c>
      <c r="G250" s="31" t="s">
        <v>327</v>
      </c>
      <c r="H250" s="31" t="s">
        <v>2688</v>
      </c>
      <c r="I250" s="31" t="s">
        <v>2689</v>
      </c>
      <c r="J250" s="31">
        <v>21267795</v>
      </c>
      <c r="K250" s="31" t="s">
        <v>2300</v>
      </c>
      <c r="L250" s="31" t="s">
        <v>2301</v>
      </c>
      <c r="M250" s="31" t="s">
        <v>2302</v>
      </c>
      <c r="N250" s="31" t="s">
        <v>121</v>
      </c>
      <c r="O250" s="31" t="s">
        <v>1</v>
      </c>
      <c r="P250" s="31" t="s">
        <v>28</v>
      </c>
      <c r="Q250" s="3">
        <v>1500</v>
      </c>
      <c r="R250" s="3">
        <v>218978.1</v>
      </c>
      <c r="S250" s="3">
        <v>-2336824.73</v>
      </c>
    </row>
    <row r="251" spans="1:19" ht="10.95" customHeight="1" x14ac:dyDescent="0.3">
      <c r="A251" s="30">
        <v>45199</v>
      </c>
      <c r="B251" s="100">
        <v>45189</v>
      </c>
      <c r="C251" s="101"/>
      <c r="D251" s="36">
        <v>45170</v>
      </c>
      <c r="E251" s="28"/>
      <c r="F251" s="31" t="s">
        <v>60</v>
      </c>
      <c r="G251" s="31" t="s">
        <v>59</v>
      </c>
      <c r="H251" s="31" t="s">
        <v>2695</v>
      </c>
      <c r="I251" s="31" t="s">
        <v>2693</v>
      </c>
      <c r="J251" s="31">
        <v>21268834</v>
      </c>
      <c r="K251" s="31" t="s">
        <v>2696</v>
      </c>
      <c r="L251" s="31" t="s">
        <v>2697</v>
      </c>
      <c r="M251" s="28"/>
      <c r="N251" s="31" t="s">
        <v>121</v>
      </c>
      <c r="O251" s="31" t="s">
        <v>1</v>
      </c>
      <c r="P251" s="31" t="s">
        <v>31</v>
      </c>
      <c r="Q251" s="31">
        <v>-660.88</v>
      </c>
      <c r="R251" s="3">
        <v>-96619.88</v>
      </c>
      <c r="S251" s="3">
        <v>-2433444.61</v>
      </c>
    </row>
    <row r="252" spans="1:19" ht="10.95" customHeight="1" x14ac:dyDescent="0.3">
      <c r="A252" s="30">
        <v>45199</v>
      </c>
      <c r="B252" s="100">
        <v>45191</v>
      </c>
      <c r="C252" s="101"/>
      <c r="D252" s="36">
        <v>45170</v>
      </c>
      <c r="E252" s="31" t="s">
        <v>2303</v>
      </c>
      <c r="F252" s="31" t="s">
        <v>58</v>
      </c>
      <c r="G252" s="31" t="s">
        <v>327</v>
      </c>
      <c r="H252" s="31" t="s">
        <v>2688</v>
      </c>
      <c r="I252" s="31" t="s">
        <v>2689</v>
      </c>
      <c r="J252" s="31">
        <v>21267795</v>
      </c>
      <c r="K252" s="31" t="s">
        <v>2306</v>
      </c>
      <c r="L252" s="31" t="s">
        <v>2307</v>
      </c>
      <c r="M252" s="31" t="s">
        <v>781</v>
      </c>
      <c r="N252" s="31" t="s">
        <v>121</v>
      </c>
      <c r="O252" s="31" t="s">
        <v>1</v>
      </c>
      <c r="P252" s="31" t="s">
        <v>28</v>
      </c>
      <c r="Q252" s="3">
        <v>1280</v>
      </c>
      <c r="R252" s="3">
        <v>187134.5</v>
      </c>
      <c r="S252" s="3">
        <v>-2246310.11</v>
      </c>
    </row>
    <row r="253" spans="1:19" ht="10.95" customHeight="1" x14ac:dyDescent="0.3">
      <c r="A253" s="30">
        <v>45199</v>
      </c>
      <c r="B253" s="100">
        <v>45191</v>
      </c>
      <c r="C253" s="101"/>
      <c r="D253" s="36">
        <v>45170</v>
      </c>
      <c r="E253" s="31" t="s">
        <v>2303</v>
      </c>
      <c r="F253" s="31" t="s">
        <v>58</v>
      </c>
      <c r="G253" s="31" t="s">
        <v>327</v>
      </c>
      <c r="H253" s="31" t="s">
        <v>2688</v>
      </c>
      <c r="I253" s="31" t="s">
        <v>2689</v>
      </c>
      <c r="J253" s="31">
        <v>21267795</v>
      </c>
      <c r="K253" s="31" t="s">
        <v>2308</v>
      </c>
      <c r="L253" s="31" t="s">
        <v>2309</v>
      </c>
      <c r="M253" s="31" t="s">
        <v>781</v>
      </c>
      <c r="N253" s="31" t="s">
        <v>121</v>
      </c>
      <c r="O253" s="31" t="s">
        <v>1</v>
      </c>
      <c r="P253" s="31" t="s">
        <v>28</v>
      </c>
      <c r="Q253" s="3">
        <v>1280</v>
      </c>
      <c r="R253" s="3">
        <v>187134.5</v>
      </c>
      <c r="S253" s="3">
        <v>-2059175.6</v>
      </c>
    </row>
    <row r="254" spans="1:19" ht="10.95" customHeight="1" x14ac:dyDescent="0.3">
      <c r="A254" s="30">
        <v>45199</v>
      </c>
      <c r="B254" s="100">
        <v>45195</v>
      </c>
      <c r="C254" s="101"/>
      <c r="D254" s="36">
        <v>45170</v>
      </c>
      <c r="E254" s="31" t="s">
        <v>62</v>
      </c>
      <c r="F254" s="31" t="s">
        <v>58</v>
      </c>
      <c r="G254" s="31" t="s">
        <v>327</v>
      </c>
      <c r="H254" s="31" t="s">
        <v>2688</v>
      </c>
      <c r="I254" s="31" t="s">
        <v>2689</v>
      </c>
      <c r="J254" s="31">
        <v>21267795</v>
      </c>
      <c r="K254" s="31" t="s">
        <v>2312</v>
      </c>
      <c r="L254" s="31" t="s">
        <v>2313</v>
      </c>
      <c r="M254" s="31" t="s">
        <v>1304</v>
      </c>
      <c r="N254" s="31" t="s">
        <v>121</v>
      </c>
      <c r="O254" s="31" t="s">
        <v>1</v>
      </c>
      <c r="P254" s="31" t="s">
        <v>28</v>
      </c>
      <c r="Q254" s="3">
        <v>36744.160000000003</v>
      </c>
      <c r="R254" s="3">
        <v>5387706.4500000002</v>
      </c>
      <c r="S254" s="3">
        <v>3328530.85</v>
      </c>
    </row>
    <row r="255" spans="1:19" ht="15" customHeight="1" x14ac:dyDescent="0.3">
      <c r="A255" s="111">
        <v>45199</v>
      </c>
      <c r="B255" s="114">
        <v>45197</v>
      </c>
      <c r="C255" s="115"/>
      <c r="D255" s="120">
        <v>45170</v>
      </c>
      <c r="E255" s="102" t="s">
        <v>61</v>
      </c>
      <c r="F255" s="102" t="s">
        <v>60</v>
      </c>
      <c r="G255" s="102" t="s">
        <v>59</v>
      </c>
      <c r="H255" s="102" t="s">
        <v>2698</v>
      </c>
      <c r="I255" s="102" t="s">
        <v>2693</v>
      </c>
      <c r="J255" s="102">
        <v>21268837</v>
      </c>
      <c r="K255" s="33" t="s">
        <v>2699</v>
      </c>
      <c r="L255" s="102" t="s">
        <v>2700</v>
      </c>
      <c r="M255" s="108"/>
      <c r="N255" s="102" t="s">
        <v>121</v>
      </c>
      <c r="O255" s="102" t="s">
        <v>1</v>
      </c>
      <c r="P255" s="102" t="s">
        <v>31</v>
      </c>
      <c r="Q255" s="105">
        <v>-10496.63</v>
      </c>
      <c r="R255" s="105">
        <v>-1543622.06</v>
      </c>
      <c r="S255" s="105">
        <v>1784908.79</v>
      </c>
    </row>
    <row r="256" spans="1:19" ht="15" customHeight="1" x14ac:dyDescent="0.3">
      <c r="A256" s="112"/>
      <c r="B256" s="116"/>
      <c r="C256" s="117"/>
      <c r="D256" s="121"/>
      <c r="E256" s="103"/>
      <c r="F256" s="103"/>
      <c r="G256" s="103"/>
      <c r="H256" s="103"/>
      <c r="I256" s="103"/>
      <c r="J256" s="103"/>
      <c r="K256" s="35" t="s">
        <v>2701</v>
      </c>
      <c r="L256" s="103"/>
      <c r="M256" s="109"/>
      <c r="N256" s="103"/>
      <c r="O256" s="103"/>
      <c r="P256" s="103"/>
      <c r="Q256" s="106"/>
      <c r="R256" s="106"/>
      <c r="S256" s="106"/>
    </row>
    <row r="257" spans="1:19" ht="15" customHeight="1" x14ac:dyDescent="0.3">
      <c r="A257" s="113"/>
      <c r="B257" s="118"/>
      <c r="C257" s="119"/>
      <c r="D257" s="122"/>
      <c r="E257" s="104"/>
      <c r="F257" s="104"/>
      <c r="G257" s="104"/>
      <c r="H257" s="104"/>
      <c r="I257" s="104"/>
      <c r="J257" s="104"/>
      <c r="K257" s="34" t="s">
        <v>2702</v>
      </c>
      <c r="L257" s="104"/>
      <c r="M257" s="110"/>
      <c r="N257" s="104"/>
      <c r="O257" s="104"/>
      <c r="P257" s="104"/>
      <c r="Q257" s="107"/>
      <c r="R257" s="107"/>
      <c r="S257" s="107"/>
    </row>
    <row r="258" spans="1:19" ht="10.95" customHeight="1" x14ac:dyDescent="0.3">
      <c r="A258" s="30">
        <v>45199</v>
      </c>
      <c r="B258" s="100">
        <v>45198</v>
      </c>
      <c r="C258" s="101"/>
      <c r="D258" s="36">
        <v>45170</v>
      </c>
      <c r="E258" s="28"/>
      <c r="F258" s="31" t="s">
        <v>60</v>
      </c>
      <c r="G258" s="31" t="s">
        <v>59</v>
      </c>
      <c r="H258" s="31" t="s">
        <v>2706</v>
      </c>
      <c r="I258" s="31" t="s">
        <v>2693</v>
      </c>
      <c r="J258" s="31">
        <v>21268845</v>
      </c>
      <c r="K258" s="31" t="s">
        <v>2707</v>
      </c>
      <c r="L258" s="31" t="s">
        <v>2708</v>
      </c>
      <c r="M258" s="28"/>
      <c r="N258" s="31" t="s">
        <v>121</v>
      </c>
      <c r="O258" s="31" t="s">
        <v>1</v>
      </c>
      <c r="P258" s="31" t="s">
        <v>31</v>
      </c>
      <c r="Q258" s="3">
        <v>-63423.61</v>
      </c>
      <c r="R258" s="3">
        <v>-9340737.8499999996</v>
      </c>
      <c r="S258" s="3">
        <v>-7555829.0599999996</v>
      </c>
    </row>
    <row r="259" spans="1:19" ht="10.95" customHeight="1" x14ac:dyDescent="0.3">
      <c r="A259" s="30">
        <v>45199</v>
      </c>
      <c r="B259" s="100">
        <v>45198</v>
      </c>
      <c r="C259" s="101"/>
      <c r="D259" s="36">
        <v>45170</v>
      </c>
      <c r="E259" s="28"/>
      <c r="F259" s="31" t="s">
        <v>60</v>
      </c>
      <c r="G259" s="31" t="s">
        <v>59</v>
      </c>
      <c r="H259" s="31" t="s">
        <v>2715</v>
      </c>
      <c r="I259" s="31" t="s">
        <v>2693</v>
      </c>
      <c r="J259" s="31">
        <v>21268843</v>
      </c>
      <c r="K259" s="31" t="s">
        <v>2716</v>
      </c>
      <c r="L259" s="31" t="s">
        <v>2717</v>
      </c>
      <c r="M259" s="28"/>
      <c r="N259" s="31" t="s">
        <v>121</v>
      </c>
      <c r="O259" s="31" t="s">
        <v>1</v>
      </c>
      <c r="P259" s="31" t="s">
        <v>31</v>
      </c>
      <c r="Q259" s="3">
        <v>-58080</v>
      </c>
      <c r="R259" s="3">
        <v>-8553755.5199999996</v>
      </c>
      <c r="S259" s="3">
        <v>-16109584.59</v>
      </c>
    </row>
    <row r="260" spans="1:19" ht="10.95" customHeight="1" x14ac:dyDescent="0.3">
      <c r="A260" s="30">
        <v>45199</v>
      </c>
      <c r="B260" s="100">
        <v>45198</v>
      </c>
      <c r="C260" s="101"/>
      <c r="D260" s="36">
        <v>45170</v>
      </c>
      <c r="E260" s="28"/>
      <c r="F260" s="31" t="s">
        <v>60</v>
      </c>
      <c r="G260" s="31" t="s">
        <v>59</v>
      </c>
      <c r="H260" s="31" t="s">
        <v>2712</v>
      </c>
      <c r="I260" s="31" t="s">
        <v>2693</v>
      </c>
      <c r="J260" s="31">
        <v>21268840</v>
      </c>
      <c r="K260" s="31" t="s">
        <v>2713</v>
      </c>
      <c r="L260" s="31" t="s">
        <v>2714</v>
      </c>
      <c r="M260" s="28"/>
      <c r="N260" s="31" t="s">
        <v>121</v>
      </c>
      <c r="O260" s="31" t="s">
        <v>1</v>
      </c>
      <c r="P260" s="31" t="s">
        <v>31</v>
      </c>
      <c r="Q260" s="3">
        <v>-1460</v>
      </c>
      <c r="R260" s="3">
        <v>-215022.09</v>
      </c>
      <c r="S260" s="3">
        <v>-16324606.68</v>
      </c>
    </row>
    <row r="261" spans="1:19" ht="10.95" customHeight="1" x14ac:dyDescent="0.3">
      <c r="A261" s="30">
        <v>45199</v>
      </c>
      <c r="B261" s="100">
        <v>45198</v>
      </c>
      <c r="C261" s="101"/>
      <c r="D261" s="36">
        <v>45170</v>
      </c>
      <c r="E261" s="28"/>
      <c r="F261" s="31" t="s">
        <v>60</v>
      </c>
      <c r="G261" s="31" t="s">
        <v>59</v>
      </c>
      <c r="H261" s="31" t="s">
        <v>2967</v>
      </c>
      <c r="I261" s="31" t="s">
        <v>2693</v>
      </c>
      <c r="J261" s="31">
        <v>21477784</v>
      </c>
      <c r="K261" s="31" t="s">
        <v>2713</v>
      </c>
      <c r="L261" s="31" t="s">
        <v>2714</v>
      </c>
      <c r="M261" s="28"/>
      <c r="N261" s="31" t="s">
        <v>121</v>
      </c>
      <c r="O261" s="31" t="s">
        <v>1</v>
      </c>
      <c r="P261" s="31" t="s">
        <v>31</v>
      </c>
      <c r="Q261" s="3">
        <v>-1460</v>
      </c>
      <c r="R261" s="3">
        <v>-215022.09</v>
      </c>
      <c r="S261" s="3">
        <v>-16539628.77</v>
      </c>
    </row>
    <row r="262" spans="1:19" ht="10.95" customHeight="1" x14ac:dyDescent="0.3">
      <c r="A262" s="30">
        <v>45199</v>
      </c>
      <c r="B262" s="100">
        <v>45198</v>
      </c>
      <c r="C262" s="101"/>
      <c r="D262" s="36">
        <v>45170</v>
      </c>
      <c r="E262" s="31" t="s">
        <v>62</v>
      </c>
      <c r="F262" s="31" t="s">
        <v>58</v>
      </c>
      <c r="G262" s="31" t="s">
        <v>327</v>
      </c>
      <c r="H262" s="31" t="s">
        <v>2688</v>
      </c>
      <c r="I262" s="31" t="s">
        <v>2689</v>
      </c>
      <c r="J262" s="31">
        <v>21267795</v>
      </c>
      <c r="K262" s="31" t="s">
        <v>2317</v>
      </c>
      <c r="L262" s="31" t="s">
        <v>2318</v>
      </c>
      <c r="M262" s="31" t="s">
        <v>2319</v>
      </c>
      <c r="N262" s="31" t="s">
        <v>121</v>
      </c>
      <c r="O262" s="31" t="s">
        <v>1</v>
      </c>
      <c r="P262" s="31" t="s">
        <v>28</v>
      </c>
      <c r="Q262" s="3">
        <v>15488.37</v>
      </c>
      <c r="R262" s="3">
        <v>2281056.61</v>
      </c>
      <c r="S262" s="3">
        <v>-14258572.16</v>
      </c>
    </row>
    <row r="263" spans="1:19" ht="10.95" customHeight="1" x14ac:dyDescent="0.3">
      <c r="A263" s="30">
        <v>45199</v>
      </c>
      <c r="B263" s="100">
        <v>45198</v>
      </c>
      <c r="C263" s="101"/>
      <c r="D263" s="36">
        <v>45170</v>
      </c>
      <c r="E263" s="31" t="s">
        <v>62</v>
      </c>
      <c r="F263" s="31" t="s">
        <v>58</v>
      </c>
      <c r="G263" s="31" t="s">
        <v>327</v>
      </c>
      <c r="H263" s="31" t="s">
        <v>2688</v>
      </c>
      <c r="I263" s="31" t="s">
        <v>2689</v>
      </c>
      <c r="J263" s="31">
        <v>21267795</v>
      </c>
      <c r="K263" s="31" t="s">
        <v>2703</v>
      </c>
      <c r="L263" s="31" t="s">
        <v>2704</v>
      </c>
      <c r="M263" s="31" t="s">
        <v>2705</v>
      </c>
      <c r="N263" s="31" t="s">
        <v>121</v>
      </c>
      <c r="O263" s="31" t="s">
        <v>1</v>
      </c>
      <c r="P263" s="31" t="s">
        <v>28</v>
      </c>
      <c r="Q263" s="3">
        <v>10000</v>
      </c>
      <c r="R263" s="3">
        <v>1478000</v>
      </c>
      <c r="S263" s="3">
        <v>-12780572.16</v>
      </c>
    </row>
    <row r="264" spans="1:19" ht="10.95" customHeight="1" x14ac:dyDescent="0.3">
      <c r="A264" s="30">
        <v>45199</v>
      </c>
      <c r="B264" s="100">
        <v>45198</v>
      </c>
      <c r="C264" s="101"/>
      <c r="D264" s="36">
        <v>45170</v>
      </c>
      <c r="E264" s="31" t="s">
        <v>62</v>
      </c>
      <c r="F264" s="31" t="s">
        <v>58</v>
      </c>
      <c r="G264" s="31" t="s">
        <v>327</v>
      </c>
      <c r="H264" s="31" t="s">
        <v>2688</v>
      </c>
      <c r="I264" s="31" t="s">
        <v>2689</v>
      </c>
      <c r="J264" s="31">
        <v>21267795</v>
      </c>
      <c r="K264" s="31" t="s">
        <v>2315</v>
      </c>
      <c r="L264" s="31" t="s">
        <v>2316</v>
      </c>
      <c r="M264" s="31" t="s">
        <v>335</v>
      </c>
      <c r="N264" s="31" t="s">
        <v>121</v>
      </c>
      <c r="O264" s="31" t="s">
        <v>1</v>
      </c>
      <c r="P264" s="31" t="s">
        <v>28</v>
      </c>
      <c r="Q264" s="3">
        <v>7500</v>
      </c>
      <c r="R264" s="3">
        <v>1104565.54</v>
      </c>
      <c r="S264" s="3">
        <v>-11676006.619999999</v>
      </c>
    </row>
    <row r="265" spans="1:19" ht="10.95" customHeight="1" x14ac:dyDescent="0.3">
      <c r="A265" s="30">
        <v>45199</v>
      </c>
      <c r="B265" s="100">
        <v>45198</v>
      </c>
      <c r="C265" s="101"/>
      <c r="D265" s="36">
        <v>45170</v>
      </c>
      <c r="E265" s="28"/>
      <c r="F265" s="31" t="s">
        <v>60</v>
      </c>
      <c r="G265" s="31" t="s">
        <v>59</v>
      </c>
      <c r="H265" s="31" t="s">
        <v>2967</v>
      </c>
      <c r="I265" s="31" t="s">
        <v>2693</v>
      </c>
      <c r="J265" s="31">
        <v>21477784</v>
      </c>
      <c r="K265" s="31" t="s">
        <v>2713</v>
      </c>
      <c r="L265" s="31" t="s">
        <v>2714</v>
      </c>
      <c r="M265" s="28"/>
      <c r="N265" s="31" t="s">
        <v>121</v>
      </c>
      <c r="O265" s="31" t="s">
        <v>1</v>
      </c>
      <c r="P265" s="31" t="s">
        <v>28</v>
      </c>
      <c r="Q265" s="3">
        <v>1460</v>
      </c>
      <c r="R265" s="3">
        <v>215022.09</v>
      </c>
      <c r="S265" s="3">
        <v>-11460984.529999999</v>
      </c>
    </row>
    <row r="266" spans="1:19" ht="10.95" customHeight="1" x14ac:dyDescent="0.3">
      <c r="A266" s="30">
        <v>45199</v>
      </c>
      <c r="B266" s="100">
        <v>45198</v>
      </c>
      <c r="C266" s="101"/>
      <c r="D266" s="36">
        <v>45170</v>
      </c>
      <c r="E266" s="28"/>
      <c r="F266" s="31" t="s">
        <v>60</v>
      </c>
      <c r="G266" s="31" t="s">
        <v>59</v>
      </c>
      <c r="H266" s="31" t="s">
        <v>2967</v>
      </c>
      <c r="I266" s="31" t="s">
        <v>2693</v>
      </c>
      <c r="J266" s="31">
        <v>21477784</v>
      </c>
      <c r="K266" s="31" t="s">
        <v>2713</v>
      </c>
      <c r="L266" s="31" t="s">
        <v>2714</v>
      </c>
      <c r="M266" s="28"/>
      <c r="N266" s="31" t="s">
        <v>121</v>
      </c>
      <c r="O266" s="31" t="s">
        <v>1</v>
      </c>
      <c r="P266" s="31" t="s">
        <v>28</v>
      </c>
      <c r="Q266" s="31">
        <v>0</v>
      </c>
      <c r="R266" s="31">
        <v>0</v>
      </c>
      <c r="S266" s="3">
        <v>-11460984.529999999</v>
      </c>
    </row>
    <row r="267" spans="1:19" ht="10.95" customHeight="1" x14ac:dyDescent="0.3">
      <c r="A267" s="30">
        <v>45199</v>
      </c>
      <c r="B267" s="100">
        <v>45198</v>
      </c>
      <c r="C267" s="101"/>
      <c r="D267" s="36">
        <v>45170</v>
      </c>
      <c r="E267" s="28"/>
      <c r="F267" s="31" t="s">
        <v>60</v>
      </c>
      <c r="G267" s="31" t="s">
        <v>59</v>
      </c>
      <c r="H267" s="31" t="s">
        <v>2966</v>
      </c>
      <c r="I267" s="31" t="s">
        <v>2693</v>
      </c>
      <c r="J267" s="31">
        <v>21477782</v>
      </c>
      <c r="K267" s="31" t="s">
        <v>2710</v>
      </c>
      <c r="L267" s="31" t="s">
        <v>2711</v>
      </c>
      <c r="M267" s="28"/>
      <c r="N267" s="31" t="s">
        <v>121</v>
      </c>
      <c r="O267" s="31" t="s">
        <v>1</v>
      </c>
      <c r="P267" s="31" t="s">
        <v>31</v>
      </c>
      <c r="Q267" s="3">
        <v>-2570</v>
      </c>
      <c r="R267" s="3">
        <v>-378497.79</v>
      </c>
      <c r="S267" s="3">
        <v>-11839482.32</v>
      </c>
    </row>
    <row r="268" spans="1:19" ht="10.95" customHeight="1" x14ac:dyDescent="0.3">
      <c r="A268" s="30">
        <v>45199</v>
      </c>
      <c r="B268" s="100">
        <v>45198</v>
      </c>
      <c r="C268" s="101"/>
      <c r="D268" s="36">
        <v>45170</v>
      </c>
      <c r="E268" s="28"/>
      <c r="F268" s="31" t="s">
        <v>60</v>
      </c>
      <c r="G268" s="31" t="s">
        <v>59</v>
      </c>
      <c r="H268" s="31" t="s">
        <v>2966</v>
      </c>
      <c r="I268" s="31" t="s">
        <v>2693</v>
      </c>
      <c r="J268" s="31">
        <v>21477782</v>
      </c>
      <c r="K268" s="31" t="s">
        <v>2710</v>
      </c>
      <c r="L268" s="31" t="s">
        <v>2711</v>
      </c>
      <c r="M268" s="28"/>
      <c r="N268" s="31" t="s">
        <v>121</v>
      </c>
      <c r="O268" s="31" t="s">
        <v>1</v>
      </c>
      <c r="P268" s="31" t="s">
        <v>28</v>
      </c>
      <c r="Q268" s="3">
        <v>2570</v>
      </c>
      <c r="R268" s="3">
        <v>378497.79</v>
      </c>
      <c r="S268" s="3">
        <v>-11460984.529999999</v>
      </c>
    </row>
    <row r="269" spans="1:19" ht="10.95" customHeight="1" x14ac:dyDescent="0.3">
      <c r="A269" s="30">
        <v>45199</v>
      </c>
      <c r="B269" s="100">
        <v>45198</v>
      </c>
      <c r="C269" s="101"/>
      <c r="D269" s="36">
        <v>45170</v>
      </c>
      <c r="E269" s="28"/>
      <c r="F269" s="31" t="s">
        <v>60</v>
      </c>
      <c r="G269" s="31" t="s">
        <v>59</v>
      </c>
      <c r="H269" s="31" t="s">
        <v>2966</v>
      </c>
      <c r="I269" s="31" t="s">
        <v>2693</v>
      </c>
      <c r="J269" s="31">
        <v>21477782</v>
      </c>
      <c r="K269" s="31" t="s">
        <v>2710</v>
      </c>
      <c r="L269" s="31" t="s">
        <v>2711</v>
      </c>
      <c r="M269" s="28"/>
      <c r="N269" s="31" t="s">
        <v>121</v>
      </c>
      <c r="O269" s="31" t="s">
        <v>1</v>
      </c>
      <c r="P269" s="31" t="s">
        <v>28</v>
      </c>
      <c r="Q269" s="31">
        <v>0</v>
      </c>
      <c r="R269" s="31">
        <v>0</v>
      </c>
      <c r="S269" s="3">
        <v>-11460984.529999999</v>
      </c>
    </row>
    <row r="270" spans="1:19" ht="10.95" customHeight="1" x14ac:dyDescent="0.3">
      <c r="A270" s="30">
        <v>45199</v>
      </c>
      <c r="B270" s="100">
        <v>45198</v>
      </c>
      <c r="C270" s="101"/>
      <c r="D270" s="36">
        <v>45170</v>
      </c>
      <c r="E270" s="28"/>
      <c r="F270" s="31" t="s">
        <v>60</v>
      </c>
      <c r="G270" s="31" t="s">
        <v>59</v>
      </c>
      <c r="H270" s="31" t="s">
        <v>2709</v>
      </c>
      <c r="I270" s="31" t="s">
        <v>2693</v>
      </c>
      <c r="J270" s="31">
        <v>21268852</v>
      </c>
      <c r="K270" s="31" t="s">
        <v>2710</v>
      </c>
      <c r="L270" s="31" t="s">
        <v>2711</v>
      </c>
      <c r="M270" s="28"/>
      <c r="N270" s="31" t="s">
        <v>121</v>
      </c>
      <c r="O270" s="31" t="s">
        <v>1</v>
      </c>
      <c r="P270" s="31" t="s">
        <v>31</v>
      </c>
      <c r="Q270" s="3">
        <v>-2570</v>
      </c>
      <c r="R270" s="3">
        <v>-378497.79</v>
      </c>
      <c r="S270" s="3">
        <v>-11839482.32</v>
      </c>
    </row>
    <row r="271" spans="1:19" ht="10.95" customHeight="1" x14ac:dyDescent="0.3">
      <c r="A271" s="30">
        <v>45199</v>
      </c>
      <c r="B271" s="100">
        <v>45199</v>
      </c>
      <c r="C271" s="101"/>
      <c r="D271" s="36">
        <v>45170</v>
      </c>
      <c r="E271" s="31" t="s">
        <v>1099</v>
      </c>
      <c r="F271" s="31" t="s">
        <v>60</v>
      </c>
      <c r="G271" s="31" t="s">
        <v>59</v>
      </c>
      <c r="H271" s="31" t="s">
        <v>2819</v>
      </c>
      <c r="I271" s="31" t="s">
        <v>2693</v>
      </c>
      <c r="J271" s="31">
        <v>21352692</v>
      </c>
      <c r="K271" s="31" t="s">
        <v>2820</v>
      </c>
      <c r="L271" s="31" t="s">
        <v>2821</v>
      </c>
      <c r="M271" s="28"/>
      <c r="N271" s="31" t="s">
        <v>121</v>
      </c>
      <c r="O271" s="31" t="s">
        <v>1</v>
      </c>
      <c r="P271" s="31" t="s">
        <v>31</v>
      </c>
      <c r="Q271" s="31">
        <v>-723.21</v>
      </c>
      <c r="R271" s="3">
        <v>-106511.05</v>
      </c>
      <c r="S271" s="3">
        <v>-11945993.359999999</v>
      </c>
    </row>
    <row r="272" spans="1:19" ht="10.95" customHeight="1" x14ac:dyDescent="0.3">
      <c r="A272" s="30">
        <v>45199</v>
      </c>
      <c r="B272" s="100">
        <v>45199</v>
      </c>
      <c r="C272" s="101"/>
      <c r="D272" s="36">
        <v>45170</v>
      </c>
      <c r="E272" s="31" t="s">
        <v>1099</v>
      </c>
      <c r="F272" s="31" t="s">
        <v>60</v>
      </c>
      <c r="G272" s="31" t="s">
        <v>59</v>
      </c>
      <c r="H272" s="31" t="s">
        <v>2819</v>
      </c>
      <c r="I272" s="31" t="s">
        <v>2693</v>
      </c>
      <c r="J272" s="31">
        <v>21352692</v>
      </c>
      <c r="K272" s="31" t="s">
        <v>2822</v>
      </c>
      <c r="L272" s="31" t="s">
        <v>2823</v>
      </c>
      <c r="M272" s="28"/>
      <c r="N272" s="31" t="s">
        <v>121</v>
      </c>
      <c r="O272" s="31" t="s">
        <v>1</v>
      </c>
      <c r="P272" s="31" t="s">
        <v>31</v>
      </c>
      <c r="Q272" s="3">
        <v>-2588.37</v>
      </c>
      <c r="R272" s="3">
        <v>-381203.24</v>
      </c>
      <c r="S272" s="3">
        <v>-12327196.6</v>
      </c>
    </row>
    <row r="273" spans="1:19" ht="10.95" customHeight="1" x14ac:dyDescent="0.3">
      <c r="A273" s="30">
        <v>45199</v>
      </c>
      <c r="B273" s="100">
        <v>45199</v>
      </c>
      <c r="C273" s="101"/>
      <c r="D273" s="36">
        <v>45170</v>
      </c>
      <c r="E273" s="31" t="s">
        <v>1099</v>
      </c>
      <c r="F273" s="31" t="s">
        <v>60</v>
      </c>
      <c r="G273" s="31" t="s">
        <v>59</v>
      </c>
      <c r="H273" s="31" t="s">
        <v>2780</v>
      </c>
      <c r="I273" s="31" t="s">
        <v>2693</v>
      </c>
      <c r="J273" s="31">
        <v>21351916</v>
      </c>
      <c r="K273" s="31" t="s">
        <v>2824</v>
      </c>
      <c r="L273" s="31" t="s">
        <v>2290</v>
      </c>
      <c r="M273" s="28"/>
      <c r="N273" s="31" t="s">
        <v>121</v>
      </c>
      <c r="O273" s="31" t="s">
        <v>1</v>
      </c>
      <c r="P273" s="31" t="s">
        <v>28</v>
      </c>
      <c r="Q273" s="31">
        <v>0</v>
      </c>
      <c r="R273" s="31">
        <v>0</v>
      </c>
      <c r="S273" s="3">
        <v>-12327196.6</v>
      </c>
    </row>
    <row r="274" spans="1:19" ht="10.95" customHeight="1" x14ac:dyDescent="0.3">
      <c r="A274" s="30">
        <v>45199</v>
      </c>
      <c r="B274" s="100">
        <v>45199</v>
      </c>
      <c r="C274" s="101"/>
      <c r="D274" s="36">
        <v>45170</v>
      </c>
      <c r="E274" s="31" t="s">
        <v>1099</v>
      </c>
      <c r="F274" s="31" t="s">
        <v>60</v>
      </c>
      <c r="G274" s="31" t="s">
        <v>59</v>
      </c>
      <c r="H274" s="31" t="s">
        <v>2780</v>
      </c>
      <c r="I274" s="31" t="s">
        <v>2693</v>
      </c>
      <c r="J274" s="31">
        <v>21351916</v>
      </c>
      <c r="K274" s="31" t="s">
        <v>2820</v>
      </c>
      <c r="L274" s="31" t="s">
        <v>2821</v>
      </c>
      <c r="M274" s="28"/>
      <c r="N274" s="31" t="s">
        <v>121</v>
      </c>
      <c r="O274" s="31" t="s">
        <v>1</v>
      </c>
      <c r="P274" s="31" t="s">
        <v>28</v>
      </c>
      <c r="Q274" s="31">
        <v>0</v>
      </c>
      <c r="R274" s="31">
        <v>0</v>
      </c>
      <c r="S274" s="3">
        <v>-12327196.6</v>
      </c>
    </row>
    <row r="275" spans="1:19" ht="10.95" customHeight="1" x14ac:dyDescent="0.3">
      <c r="A275" s="30">
        <v>45199</v>
      </c>
      <c r="B275" s="100">
        <v>45199</v>
      </c>
      <c r="C275" s="101"/>
      <c r="D275" s="36">
        <v>45170</v>
      </c>
      <c r="E275" s="31" t="s">
        <v>1099</v>
      </c>
      <c r="F275" s="31" t="s">
        <v>60</v>
      </c>
      <c r="G275" s="31" t="s">
        <v>59</v>
      </c>
      <c r="H275" s="31" t="s">
        <v>2780</v>
      </c>
      <c r="I275" s="31" t="s">
        <v>2693</v>
      </c>
      <c r="J275" s="31">
        <v>21351916</v>
      </c>
      <c r="K275" s="31" t="s">
        <v>2822</v>
      </c>
      <c r="L275" s="31" t="s">
        <v>2823</v>
      </c>
      <c r="M275" s="28"/>
      <c r="N275" s="31" t="s">
        <v>121</v>
      </c>
      <c r="O275" s="31" t="s">
        <v>1</v>
      </c>
      <c r="P275" s="31" t="s">
        <v>28</v>
      </c>
      <c r="Q275" s="31">
        <v>0</v>
      </c>
      <c r="R275" s="31">
        <v>0</v>
      </c>
      <c r="S275" s="3">
        <v>-12327196.6</v>
      </c>
    </row>
    <row r="276" spans="1:19" ht="10.95" customHeight="1" x14ac:dyDescent="0.3">
      <c r="A276" s="30">
        <v>45199</v>
      </c>
      <c r="B276" s="100">
        <v>45199</v>
      </c>
      <c r="C276" s="101"/>
      <c r="D276" s="36">
        <v>45170</v>
      </c>
      <c r="E276" s="31" t="s">
        <v>1099</v>
      </c>
      <c r="F276" s="31" t="s">
        <v>60</v>
      </c>
      <c r="G276" s="31" t="s">
        <v>59</v>
      </c>
      <c r="H276" s="31" t="s">
        <v>2825</v>
      </c>
      <c r="I276" s="31" t="s">
        <v>2693</v>
      </c>
      <c r="J276" s="31">
        <v>21352297</v>
      </c>
      <c r="K276" s="31" t="s">
        <v>2820</v>
      </c>
      <c r="L276" s="31" t="s">
        <v>2821</v>
      </c>
      <c r="M276" s="28"/>
      <c r="N276" s="31" t="s">
        <v>121</v>
      </c>
      <c r="O276" s="31" t="s">
        <v>1</v>
      </c>
      <c r="P276" s="31" t="s">
        <v>28</v>
      </c>
      <c r="Q276" s="31">
        <v>723.21</v>
      </c>
      <c r="R276" s="3">
        <v>106511.05</v>
      </c>
      <c r="S276" s="3">
        <v>-12220685.560000001</v>
      </c>
    </row>
    <row r="277" spans="1:19" ht="10.95" customHeight="1" x14ac:dyDescent="0.3">
      <c r="A277" s="30">
        <v>45199</v>
      </c>
      <c r="B277" s="100">
        <v>45199</v>
      </c>
      <c r="C277" s="101"/>
      <c r="D277" s="36">
        <v>45170</v>
      </c>
      <c r="E277" s="31" t="s">
        <v>1099</v>
      </c>
      <c r="F277" s="31" t="s">
        <v>60</v>
      </c>
      <c r="G277" s="31" t="s">
        <v>59</v>
      </c>
      <c r="H277" s="31" t="s">
        <v>2825</v>
      </c>
      <c r="I277" s="31" t="s">
        <v>2693</v>
      </c>
      <c r="J277" s="31">
        <v>21352297</v>
      </c>
      <c r="K277" s="31" t="s">
        <v>2822</v>
      </c>
      <c r="L277" s="31" t="s">
        <v>2823</v>
      </c>
      <c r="M277" s="28"/>
      <c r="N277" s="31" t="s">
        <v>121</v>
      </c>
      <c r="O277" s="31" t="s">
        <v>1</v>
      </c>
      <c r="P277" s="31" t="s">
        <v>28</v>
      </c>
      <c r="Q277" s="3">
        <v>2588.37</v>
      </c>
      <c r="R277" s="3">
        <v>381203.24</v>
      </c>
      <c r="S277" s="3">
        <v>-11839482.32</v>
      </c>
    </row>
    <row r="278" spans="1:19" ht="10.95" customHeight="1" x14ac:dyDescent="0.3">
      <c r="A278" s="30">
        <v>45199</v>
      </c>
      <c r="B278" s="100">
        <v>45199</v>
      </c>
      <c r="C278" s="101"/>
      <c r="D278" s="36">
        <v>45170</v>
      </c>
      <c r="E278" s="31" t="s">
        <v>61</v>
      </c>
      <c r="F278" s="31" t="s">
        <v>60</v>
      </c>
      <c r="G278" s="31" t="s">
        <v>59</v>
      </c>
      <c r="H278" s="31" t="s">
        <v>2828</v>
      </c>
      <c r="I278" s="31" t="s">
        <v>2693</v>
      </c>
      <c r="J278" s="31">
        <v>21352339</v>
      </c>
      <c r="K278" s="28"/>
      <c r="L278" s="31" t="s">
        <v>2829</v>
      </c>
      <c r="M278" s="28"/>
      <c r="N278" s="31" t="s">
        <v>121</v>
      </c>
      <c r="O278" s="31" t="s">
        <v>1</v>
      </c>
      <c r="P278" s="31" t="s">
        <v>28</v>
      </c>
      <c r="Q278" s="31">
        <v>0</v>
      </c>
      <c r="R278" s="31">
        <v>0</v>
      </c>
      <c r="S278" s="3">
        <v>-11839482.32</v>
      </c>
    </row>
    <row r="279" spans="1:19" ht="10.95" customHeight="1" x14ac:dyDescent="0.3">
      <c r="A279" s="30">
        <v>45199</v>
      </c>
      <c r="B279" s="100">
        <v>45199</v>
      </c>
      <c r="C279" s="101"/>
      <c r="D279" s="36">
        <v>45170</v>
      </c>
      <c r="E279" s="31" t="s">
        <v>61</v>
      </c>
      <c r="F279" s="31" t="s">
        <v>60</v>
      </c>
      <c r="G279" s="31" t="s">
        <v>59</v>
      </c>
      <c r="H279" s="31" t="s">
        <v>2826</v>
      </c>
      <c r="I279" s="31" t="s">
        <v>2693</v>
      </c>
      <c r="J279" s="31">
        <v>21352341</v>
      </c>
      <c r="K279" s="28"/>
      <c r="L279" s="31" t="s">
        <v>2827</v>
      </c>
      <c r="M279" s="28"/>
      <c r="N279" s="31" t="s">
        <v>121</v>
      </c>
      <c r="O279" s="31" t="s">
        <v>1</v>
      </c>
      <c r="P279" s="31" t="s">
        <v>28</v>
      </c>
      <c r="Q279" s="31">
        <v>0</v>
      </c>
      <c r="R279" s="31">
        <v>0</v>
      </c>
      <c r="S279" s="3">
        <v>-11839482.32</v>
      </c>
    </row>
    <row r="280" spans="1:19" ht="10.95" customHeight="1" x14ac:dyDescent="0.3">
      <c r="A280" s="30">
        <v>45199</v>
      </c>
      <c r="B280" s="100">
        <v>45138</v>
      </c>
      <c r="C280" s="101"/>
      <c r="D280" s="36">
        <v>45170</v>
      </c>
      <c r="E280" s="31" t="s">
        <v>566</v>
      </c>
      <c r="F280" s="31" t="s">
        <v>60</v>
      </c>
      <c r="G280" s="31" t="s">
        <v>59</v>
      </c>
      <c r="H280" s="31" t="s">
        <v>2780</v>
      </c>
      <c r="I280" s="31" t="s">
        <v>2693</v>
      </c>
      <c r="J280" s="31">
        <v>21351916</v>
      </c>
      <c r="K280" s="31" t="s">
        <v>2781</v>
      </c>
      <c r="L280" s="31" t="s">
        <v>2782</v>
      </c>
      <c r="M280" s="28"/>
      <c r="N280" s="31" t="s">
        <v>121</v>
      </c>
      <c r="O280" s="31" t="s">
        <v>1</v>
      </c>
      <c r="P280" s="31" t="s">
        <v>28</v>
      </c>
      <c r="Q280" s="31">
        <v>0</v>
      </c>
      <c r="R280" s="31">
        <v>0</v>
      </c>
      <c r="S280" s="3">
        <v>-11839482.32</v>
      </c>
    </row>
    <row r="281" spans="1:19" ht="10.95" customHeight="1" x14ac:dyDescent="0.3">
      <c r="A281" s="30">
        <v>45199</v>
      </c>
      <c r="B281" s="100">
        <v>45138</v>
      </c>
      <c r="C281" s="101"/>
      <c r="D281" s="36">
        <v>45170</v>
      </c>
      <c r="E281" s="31" t="s">
        <v>566</v>
      </c>
      <c r="F281" s="31" t="s">
        <v>60</v>
      </c>
      <c r="G281" s="31" t="s">
        <v>59</v>
      </c>
      <c r="H281" s="31" t="s">
        <v>2780</v>
      </c>
      <c r="I281" s="31" t="s">
        <v>2693</v>
      </c>
      <c r="J281" s="31">
        <v>21351916</v>
      </c>
      <c r="K281" s="31" t="s">
        <v>2783</v>
      </c>
      <c r="L281" s="31" t="s">
        <v>2784</v>
      </c>
      <c r="M281" s="28"/>
      <c r="N281" s="31" t="s">
        <v>121</v>
      </c>
      <c r="O281" s="31" t="s">
        <v>1</v>
      </c>
      <c r="P281" s="31" t="s">
        <v>28</v>
      </c>
      <c r="Q281" s="31">
        <v>0</v>
      </c>
      <c r="R281" s="31">
        <v>0</v>
      </c>
      <c r="S281" s="3">
        <v>-11839482.32</v>
      </c>
    </row>
    <row r="282" spans="1:19" ht="10.95" customHeight="1" x14ac:dyDescent="0.3">
      <c r="A282" s="30">
        <v>45199</v>
      </c>
      <c r="B282" s="100">
        <v>45138</v>
      </c>
      <c r="C282" s="101"/>
      <c r="D282" s="36">
        <v>45170</v>
      </c>
      <c r="E282" s="31" t="s">
        <v>566</v>
      </c>
      <c r="F282" s="31" t="s">
        <v>60</v>
      </c>
      <c r="G282" s="31" t="s">
        <v>59</v>
      </c>
      <c r="H282" s="31" t="s">
        <v>2780</v>
      </c>
      <c r="I282" s="31" t="s">
        <v>2693</v>
      </c>
      <c r="J282" s="31">
        <v>21351916</v>
      </c>
      <c r="K282" s="31" t="s">
        <v>2781</v>
      </c>
      <c r="L282" s="31" t="s">
        <v>2782</v>
      </c>
      <c r="M282" s="28"/>
      <c r="N282" s="31" t="s">
        <v>121</v>
      </c>
      <c r="O282" s="31" t="s">
        <v>1</v>
      </c>
      <c r="P282" s="31" t="s">
        <v>28</v>
      </c>
      <c r="Q282" s="31">
        <v>335.38</v>
      </c>
      <c r="R282" s="3">
        <v>47437.06</v>
      </c>
      <c r="S282" s="3">
        <v>-11792045.26</v>
      </c>
    </row>
    <row r="283" spans="1:19" ht="10.95" customHeight="1" x14ac:dyDescent="0.3">
      <c r="A283" s="30">
        <v>45199</v>
      </c>
      <c r="B283" s="100">
        <v>45138</v>
      </c>
      <c r="C283" s="101"/>
      <c r="D283" s="36">
        <v>45170</v>
      </c>
      <c r="E283" s="31" t="s">
        <v>566</v>
      </c>
      <c r="F283" s="31" t="s">
        <v>60</v>
      </c>
      <c r="G283" s="31" t="s">
        <v>59</v>
      </c>
      <c r="H283" s="31" t="s">
        <v>2780</v>
      </c>
      <c r="I283" s="31" t="s">
        <v>2693</v>
      </c>
      <c r="J283" s="31">
        <v>21351916</v>
      </c>
      <c r="K283" s="31" t="s">
        <v>2783</v>
      </c>
      <c r="L283" s="31" t="s">
        <v>2784</v>
      </c>
      <c r="M283" s="28"/>
      <c r="N283" s="31" t="s">
        <v>121</v>
      </c>
      <c r="O283" s="31" t="s">
        <v>1</v>
      </c>
      <c r="P283" s="31" t="s">
        <v>28</v>
      </c>
      <c r="Q283" s="31">
        <v>335.38</v>
      </c>
      <c r="R283" s="3">
        <v>47437.06</v>
      </c>
      <c r="S283" s="3">
        <v>-11744608.199999999</v>
      </c>
    </row>
    <row r="284" spans="1:19" ht="10.95" customHeight="1" x14ac:dyDescent="0.3">
      <c r="A284" s="30">
        <v>45199</v>
      </c>
      <c r="B284" s="98"/>
      <c r="C284" s="99"/>
      <c r="D284" s="36">
        <v>45170</v>
      </c>
      <c r="E284" s="28"/>
      <c r="F284" s="31" t="s">
        <v>58</v>
      </c>
      <c r="G284" s="31" t="s">
        <v>327</v>
      </c>
      <c r="H284" s="31" t="s">
        <v>2688</v>
      </c>
      <c r="I284" s="31" t="s">
        <v>2689</v>
      </c>
      <c r="J284" s="31">
        <v>21267795</v>
      </c>
      <c r="K284" s="31" t="s">
        <v>2320</v>
      </c>
      <c r="L284" s="31" t="s">
        <v>2321</v>
      </c>
      <c r="M284" s="31" t="s">
        <v>335</v>
      </c>
      <c r="N284" s="31" t="s">
        <v>121</v>
      </c>
      <c r="O284" s="31" t="s">
        <v>1</v>
      </c>
      <c r="P284" s="31" t="s">
        <v>28</v>
      </c>
      <c r="Q284" s="3">
        <v>1000</v>
      </c>
      <c r="R284" s="3">
        <v>147275.4</v>
      </c>
      <c r="S284" s="3">
        <v>-11597332.800000001</v>
      </c>
    </row>
    <row r="285" spans="1:19" ht="15" customHeight="1" x14ac:dyDescent="0.3">
      <c r="A285" s="111">
        <v>45202</v>
      </c>
      <c r="B285" s="114">
        <v>45202</v>
      </c>
      <c r="C285" s="115"/>
      <c r="D285" s="120">
        <v>45200</v>
      </c>
      <c r="E285" s="108"/>
      <c r="F285" s="102" t="s">
        <v>60</v>
      </c>
      <c r="G285" s="102" t="s">
        <v>30</v>
      </c>
      <c r="H285" s="102" t="s">
        <v>2937</v>
      </c>
      <c r="I285" s="102" t="s">
        <v>2938</v>
      </c>
      <c r="J285" s="102">
        <v>21192761</v>
      </c>
      <c r="K285" s="33" t="s">
        <v>2939</v>
      </c>
      <c r="L285" s="102" t="s">
        <v>2940</v>
      </c>
      <c r="M285" s="102" t="s">
        <v>2939</v>
      </c>
      <c r="N285" s="102" t="s">
        <v>121</v>
      </c>
      <c r="O285" s="102" t="s">
        <v>1</v>
      </c>
      <c r="P285" s="102" t="s">
        <v>28</v>
      </c>
      <c r="Q285" s="105">
        <v>1000</v>
      </c>
      <c r="R285" s="105">
        <v>147275.4</v>
      </c>
      <c r="S285" s="105">
        <v>-11450057.390000001</v>
      </c>
    </row>
    <row r="286" spans="1:19" ht="15" customHeight="1" x14ac:dyDescent="0.3">
      <c r="A286" s="112"/>
      <c r="B286" s="116"/>
      <c r="C286" s="117"/>
      <c r="D286" s="121"/>
      <c r="E286" s="109"/>
      <c r="F286" s="103"/>
      <c r="G286" s="103"/>
      <c r="H286" s="103"/>
      <c r="I286" s="103"/>
      <c r="J286" s="103"/>
      <c r="K286" s="35" t="s">
        <v>2941</v>
      </c>
      <c r="L286" s="103"/>
      <c r="M286" s="103"/>
      <c r="N286" s="103"/>
      <c r="O286" s="103"/>
      <c r="P286" s="103"/>
      <c r="Q286" s="106"/>
      <c r="R286" s="106"/>
      <c r="S286" s="106"/>
    </row>
    <row r="287" spans="1:19" ht="15" customHeight="1" x14ac:dyDescent="0.3">
      <c r="A287" s="113"/>
      <c r="B287" s="118"/>
      <c r="C287" s="119"/>
      <c r="D287" s="122"/>
      <c r="E287" s="110"/>
      <c r="F287" s="104"/>
      <c r="G287" s="104"/>
      <c r="H287" s="104"/>
      <c r="I287" s="104"/>
      <c r="J287" s="104"/>
      <c r="K287" s="34" t="s">
        <v>2942</v>
      </c>
      <c r="L287" s="104"/>
      <c r="M287" s="104"/>
      <c r="N287" s="104"/>
      <c r="O287" s="104"/>
      <c r="P287" s="104"/>
      <c r="Q287" s="107"/>
      <c r="R287" s="107"/>
      <c r="S287" s="107"/>
    </row>
    <row r="288" spans="1:19" ht="10.95" customHeight="1" x14ac:dyDescent="0.3">
      <c r="A288" s="30">
        <v>45204</v>
      </c>
      <c r="B288" s="100">
        <v>45204</v>
      </c>
      <c r="C288" s="101"/>
      <c r="D288" s="36">
        <v>45200</v>
      </c>
      <c r="E288" s="31" t="s">
        <v>62</v>
      </c>
      <c r="F288" s="31" t="s">
        <v>58</v>
      </c>
      <c r="G288" s="31" t="s">
        <v>32</v>
      </c>
      <c r="H288" s="31" t="s">
        <v>2943</v>
      </c>
      <c r="I288" s="31" t="s">
        <v>2944</v>
      </c>
      <c r="J288" s="31">
        <v>21323118</v>
      </c>
      <c r="K288" s="31" t="s">
        <v>2945</v>
      </c>
      <c r="L288" s="31" t="s">
        <v>2946</v>
      </c>
      <c r="M288" s="31" t="s">
        <v>1082</v>
      </c>
      <c r="N288" s="31" t="s">
        <v>121</v>
      </c>
      <c r="O288" s="31" t="s">
        <v>1</v>
      </c>
      <c r="P288" s="31" t="s">
        <v>31</v>
      </c>
      <c r="Q288" s="31">
        <v>-383</v>
      </c>
      <c r="R288" s="3">
        <v>-56573.120000000003</v>
      </c>
      <c r="S288" s="3">
        <v>-11506630.51</v>
      </c>
    </row>
    <row r="289" spans="1:19" ht="10.95" customHeight="1" x14ac:dyDescent="0.3">
      <c r="A289" s="30">
        <v>45225</v>
      </c>
      <c r="B289" s="100">
        <v>45225</v>
      </c>
      <c r="C289" s="101"/>
      <c r="D289" s="36">
        <v>45200</v>
      </c>
      <c r="E289" s="31" t="s">
        <v>2303</v>
      </c>
      <c r="F289" s="31" t="s">
        <v>58</v>
      </c>
      <c r="G289" s="31" t="s">
        <v>32</v>
      </c>
      <c r="H289" s="31" t="s">
        <v>2947</v>
      </c>
      <c r="I289" s="31" t="s">
        <v>2948</v>
      </c>
      <c r="J289" s="31">
        <v>21422122</v>
      </c>
      <c r="K289" s="31" t="s">
        <v>2949</v>
      </c>
      <c r="L289" s="31" t="s">
        <v>2950</v>
      </c>
      <c r="M289" s="31" t="s">
        <v>2755</v>
      </c>
      <c r="N289" s="31" t="s">
        <v>121</v>
      </c>
      <c r="O289" s="31" t="s">
        <v>1</v>
      </c>
      <c r="P289" s="31" t="s">
        <v>31</v>
      </c>
      <c r="Q289" s="3">
        <v>-4895.17</v>
      </c>
      <c r="R289" s="3">
        <v>-730622.39</v>
      </c>
      <c r="S289" s="3">
        <v>-12237252.9</v>
      </c>
    </row>
    <row r="290" spans="1:19" ht="10.95" customHeight="1" x14ac:dyDescent="0.3">
      <c r="A290" s="30">
        <v>45226</v>
      </c>
      <c r="B290" s="100">
        <v>45226</v>
      </c>
      <c r="C290" s="101"/>
      <c r="D290" s="36">
        <v>45200</v>
      </c>
      <c r="E290" s="28"/>
      <c r="F290" s="31" t="s">
        <v>60</v>
      </c>
      <c r="G290" s="31" t="s">
        <v>30</v>
      </c>
      <c r="H290" s="31" t="s">
        <v>3028</v>
      </c>
      <c r="I290" s="31" t="s">
        <v>3029</v>
      </c>
      <c r="J290" s="31">
        <v>21477878</v>
      </c>
      <c r="K290" s="31" t="s">
        <v>3030</v>
      </c>
      <c r="L290" s="31" t="s">
        <v>3031</v>
      </c>
      <c r="M290" s="31" t="s">
        <v>130</v>
      </c>
      <c r="N290" s="31" t="s">
        <v>121</v>
      </c>
      <c r="O290" s="31" t="s">
        <v>1</v>
      </c>
      <c r="P290" s="31" t="s">
        <v>28</v>
      </c>
      <c r="Q290" s="3">
        <v>1000</v>
      </c>
      <c r="R290" s="3">
        <v>149476.82999999999</v>
      </c>
      <c r="S290" s="3">
        <v>-12087776.060000001</v>
      </c>
    </row>
    <row r="291" spans="1:19" ht="15" customHeight="1" x14ac:dyDescent="0.3">
      <c r="A291" s="111">
        <v>45229</v>
      </c>
      <c r="B291" s="114">
        <v>45229</v>
      </c>
      <c r="C291" s="115"/>
      <c r="D291" s="120">
        <v>45200</v>
      </c>
      <c r="E291" s="108"/>
      <c r="F291" s="102" t="s">
        <v>60</v>
      </c>
      <c r="G291" s="102" t="s">
        <v>30</v>
      </c>
      <c r="H291" s="102" t="s">
        <v>3032</v>
      </c>
      <c r="I291" s="102" t="s">
        <v>3033</v>
      </c>
      <c r="J291" s="102">
        <v>21893379</v>
      </c>
      <c r="K291" s="33" t="s">
        <v>3034</v>
      </c>
      <c r="L291" s="102" t="s">
        <v>3037</v>
      </c>
      <c r="M291" s="102" t="s">
        <v>130</v>
      </c>
      <c r="N291" s="102" t="s">
        <v>121</v>
      </c>
      <c r="O291" s="102" t="s">
        <v>1</v>
      </c>
      <c r="P291" s="102" t="s">
        <v>28</v>
      </c>
      <c r="Q291" s="105">
        <v>1000</v>
      </c>
      <c r="R291" s="105">
        <v>149476.82999999999</v>
      </c>
      <c r="S291" s="105">
        <v>-11938299.23</v>
      </c>
    </row>
    <row r="292" spans="1:19" ht="15" customHeight="1" x14ac:dyDescent="0.3">
      <c r="A292" s="113"/>
      <c r="B292" s="118"/>
      <c r="C292" s="119"/>
      <c r="D292" s="122"/>
      <c r="E292" s="110"/>
      <c r="F292" s="104"/>
      <c r="G292" s="104"/>
      <c r="H292" s="104"/>
      <c r="I292" s="104"/>
      <c r="J292" s="104"/>
      <c r="K292" s="34" t="s">
        <v>3036</v>
      </c>
      <c r="L292" s="104"/>
      <c r="M292" s="104"/>
      <c r="N292" s="104"/>
      <c r="O292" s="104"/>
      <c r="P292" s="104"/>
      <c r="Q292" s="107"/>
      <c r="R292" s="107"/>
      <c r="S292" s="107"/>
    </row>
    <row r="293" spans="1:19" ht="15" customHeight="1" x14ac:dyDescent="0.3">
      <c r="A293" s="111">
        <v>45229</v>
      </c>
      <c r="B293" s="114">
        <v>45229</v>
      </c>
      <c r="C293" s="115"/>
      <c r="D293" s="120">
        <v>45200</v>
      </c>
      <c r="E293" s="108"/>
      <c r="F293" s="102" t="s">
        <v>60</v>
      </c>
      <c r="G293" s="102" t="s">
        <v>30</v>
      </c>
      <c r="H293" s="102" t="s">
        <v>3032</v>
      </c>
      <c r="I293" s="102" t="s">
        <v>3033</v>
      </c>
      <c r="J293" s="102">
        <v>21893379</v>
      </c>
      <c r="K293" s="33" t="s">
        <v>3034</v>
      </c>
      <c r="L293" s="102" t="s">
        <v>3035</v>
      </c>
      <c r="M293" s="102" t="s">
        <v>2519</v>
      </c>
      <c r="N293" s="102" t="s">
        <v>121</v>
      </c>
      <c r="O293" s="102" t="s">
        <v>1</v>
      </c>
      <c r="P293" s="102" t="s">
        <v>28</v>
      </c>
      <c r="Q293" s="105">
        <v>1000</v>
      </c>
      <c r="R293" s="105">
        <v>149476.82999999999</v>
      </c>
      <c r="S293" s="105">
        <v>-11788822.4</v>
      </c>
    </row>
    <row r="294" spans="1:19" ht="15" customHeight="1" x14ac:dyDescent="0.3">
      <c r="A294" s="113"/>
      <c r="B294" s="118"/>
      <c r="C294" s="119"/>
      <c r="D294" s="122"/>
      <c r="E294" s="110"/>
      <c r="F294" s="104"/>
      <c r="G294" s="104"/>
      <c r="H294" s="104"/>
      <c r="I294" s="104"/>
      <c r="J294" s="104"/>
      <c r="K294" s="34" t="s">
        <v>3036</v>
      </c>
      <c r="L294" s="104"/>
      <c r="M294" s="104"/>
      <c r="N294" s="104"/>
      <c r="O294" s="104"/>
      <c r="P294" s="104"/>
      <c r="Q294" s="107"/>
      <c r="R294" s="107"/>
      <c r="S294" s="107"/>
    </row>
    <row r="295" spans="1:19" ht="15" customHeight="1" x14ac:dyDescent="0.3">
      <c r="A295" s="111">
        <v>45229</v>
      </c>
      <c r="B295" s="114">
        <v>45229</v>
      </c>
      <c r="C295" s="115"/>
      <c r="D295" s="120">
        <v>45200</v>
      </c>
      <c r="E295" s="108"/>
      <c r="F295" s="102" t="s">
        <v>60</v>
      </c>
      <c r="G295" s="102" t="s">
        <v>30</v>
      </c>
      <c r="H295" s="102" t="s">
        <v>3032</v>
      </c>
      <c r="I295" s="102" t="s">
        <v>3033</v>
      </c>
      <c r="J295" s="102">
        <v>21893379</v>
      </c>
      <c r="K295" s="33" t="s">
        <v>3034</v>
      </c>
      <c r="L295" s="102" t="s">
        <v>3035</v>
      </c>
      <c r="M295" s="102" t="s">
        <v>2519</v>
      </c>
      <c r="N295" s="102" t="s">
        <v>121</v>
      </c>
      <c r="O295" s="102" t="s">
        <v>1</v>
      </c>
      <c r="P295" s="102" t="s">
        <v>31</v>
      </c>
      <c r="Q295" s="105">
        <v>-1000</v>
      </c>
      <c r="R295" s="105">
        <v>-149476.82999999999</v>
      </c>
      <c r="S295" s="105">
        <v>-11938299.23</v>
      </c>
    </row>
    <row r="296" spans="1:19" ht="15" customHeight="1" x14ac:dyDescent="0.3">
      <c r="A296" s="113"/>
      <c r="B296" s="118"/>
      <c r="C296" s="119"/>
      <c r="D296" s="122"/>
      <c r="E296" s="110"/>
      <c r="F296" s="104"/>
      <c r="G296" s="104"/>
      <c r="H296" s="104"/>
      <c r="I296" s="104"/>
      <c r="J296" s="104"/>
      <c r="K296" s="34" t="s">
        <v>3036</v>
      </c>
      <c r="L296" s="104"/>
      <c r="M296" s="104"/>
      <c r="N296" s="104"/>
      <c r="O296" s="104"/>
      <c r="P296" s="104"/>
      <c r="Q296" s="107"/>
      <c r="R296" s="107"/>
      <c r="S296" s="107"/>
    </row>
    <row r="297" spans="1:19" ht="15" customHeight="1" x14ac:dyDescent="0.3">
      <c r="A297" s="111">
        <v>45230</v>
      </c>
      <c r="B297" s="114">
        <v>45202</v>
      </c>
      <c r="C297" s="115"/>
      <c r="D297" s="120">
        <v>45200</v>
      </c>
      <c r="E297" s="108"/>
      <c r="F297" s="102" t="s">
        <v>60</v>
      </c>
      <c r="G297" s="102" t="s">
        <v>30</v>
      </c>
      <c r="H297" s="102" t="s">
        <v>3019</v>
      </c>
      <c r="I297" s="102" t="s">
        <v>2952</v>
      </c>
      <c r="J297" s="102">
        <v>21426113</v>
      </c>
      <c r="K297" s="33" t="s">
        <v>2939</v>
      </c>
      <c r="L297" s="102" t="s">
        <v>2940</v>
      </c>
      <c r="M297" s="102" t="s">
        <v>2939</v>
      </c>
      <c r="N297" s="102" t="s">
        <v>121</v>
      </c>
      <c r="O297" s="102" t="s">
        <v>1</v>
      </c>
      <c r="P297" s="102" t="s">
        <v>31</v>
      </c>
      <c r="Q297" s="105">
        <v>-1000</v>
      </c>
      <c r="R297" s="105">
        <v>-147275.4</v>
      </c>
      <c r="S297" s="105">
        <v>-12085574.640000001</v>
      </c>
    </row>
    <row r="298" spans="1:19" ht="15" customHeight="1" x14ac:dyDescent="0.3">
      <c r="A298" s="112"/>
      <c r="B298" s="116"/>
      <c r="C298" s="117"/>
      <c r="D298" s="121"/>
      <c r="E298" s="109"/>
      <c r="F298" s="103"/>
      <c r="G298" s="103"/>
      <c r="H298" s="103"/>
      <c r="I298" s="103"/>
      <c r="J298" s="103"/>
      <c r="K298" s="35" t="s">
        <v>2941</v>
      </c>
      <c r="L298" s="103"/>
      <c r="M298" s="103"/>
      <c r="N298" s="103"/>
      <c r="O298" s="103"/>
      <c r="P298" s="103"/>
      <c r="Q298" s="106"/>
      <c r="R298" s="106"/>
      <c r="S298" s="106"/>
    </row>
    <row r="299" spans="1:19" ht="15" customHeight="1" x14ac:dyDescent="0.3">
      <c r="A299" s="113"/>
      <c r="B299" s="118"/>
      <c r="C299" s="119"/>
      <c r="D299" s="122"/>
      <c r="E299" s="110"/>
      <c r="F299" s="104"/>
      <c r="G299" s="104"/>
      <c r="H299" s="104"/>
      <c r="I299" s="104"/>
      <c r="J299" s="104"/>
      <c r="K299" s="34" t="s">
        <v>2942</v>
      </c>
      <c r="L299" s="104"/>
      <c r="M299" s="104"/>
      <c r="N299" s="104"/>
      <c r="O299" s="104"/>
      <c r="P299" s="104"/>
      <c r="Q299" s="107"/>
      <c r="R299" s="107"/>
      <c r="S299" s="107"/>
    </row>
    <row r="300" spans="1:19" ht="10.95" customHeight="1" x14ac:dyDescent="0.3">
      <c r="A300" s="30">
        <v>45230</v>
      </c>
      <c r="B300" s="100">
        <v>45204</v>
      </c>
      <c r="C300" s="101"/>
      <c r="D300" s="36">
        <v>45200</v>
      </c>
      <c r="E300" s="31" t="s">
        <v>62</v>
      </c>
      <c r="F300" s="31" t="s">
        <v>58</v>
      </c>
      <c r="G300" s="31" t="s">
        <v>327</v>
      </c>
      <c r="H300" s="31" t="s">
        <v>3020</v>
      </c>
      <c r="I300" s="31" t="s">
        <v>3021</v>
      </c>
      <c r="J300" s="31">
        <v>21426120</v>
      </c>
      <c r="K300" s="31" t="s">
        <v>2945</v>
      </c>
      <c r="L300" s="31" t="s">
        <v>2946</v>
      </c>
      <c r="M300" s="31" t="s">
        <v>1082</v>
      </c>
      <c r="N300" s="31" t="s">
        <v>121</v>
      </c>
      <c r="O300" s="31" t="s">
        <v>1</v>
      </c>
      <c r="P300" s="31" t="s">
        <v>28</v>
      </c>
      <c r="Q300" s="31">
        <v>383</v>
      </c>
      <c r="R300" s="3">
        <v>56573.120000000003</v>
      </c>
      <c r="S300" s="3">
        <v>-12029001.52</v>
      </c>
    </row>
    <row r="301" spans="1:19" ht="10.95" customHeight="1" x14ac:dyDescent="0.3">
      <c r="A301" s="30">
        <v>45230</v>
      </c>
      <c r="B301" s="100">
        <v>45225</v>
      </c>
      <c r="C301" s="101"/>
      <c r="D301" s="36">
        <v>45200</v>
      </c>
      <c r="E301" s="31" t="s">
        <v>2303</v>
      </c>
      <c r="F301" s="31" t="s">
        <v>58</v>
      </c>
      <c r="G301" s="31" t="s">
        <v>327</v>
      </c>
      <c r="H301" s="31" t="s">
        <v>3020</v>
      </c>
      <c r="I301" s="31" t="s">
        <v>3021</v>
      </c>
      <c r="J301" s="31">
        <v>21426120</v>
      </c>
      <c r="K301" s="31" t="s">
        <v>2949</v>
      </c>
      <c r="L301" s="31" t="s">
        <v>2950</v>
      </c>
      <c r="M301" s="31" t="s">
        <v>2755</v>
      </c>
      <c r="N301" s="31" t="s">
        <v>121</v>
      </c>
      <c r="O301" s="31" t="s">
        <v>1</v>
      </c>
      <c r="P301" s="31" t="s">
        <v>28</v>
      </c>
      <c r="Q301" s="3">
        <v>4895.17</v>
      </c>
      <c r="R301" s="3">
        <v>730622.39</v>
      </c>
      <c r="S301" s="3">
        <v>-11298379.130000001</v>
      </c>
    </row>
    <row r="302" spans="1:19" ht="10.95" customHeight="1" x14ac:dyDescent="0.3">
      <c r="A302" s="30">
        <v>45230</v>
      </c>
      <c r="B302" s="100">
        <v>45226</v>
      </c>
      <c r="C302" s="101"/>
      <c r="D302" s="36">
        <v>45200</v>
      </c>
      <c r="E302" s="28"/>
      <c r="F302" s="31" t="s">
        <v>60</v>
      </c>
      <c r="G302" s="31" t="s">
        <v>30</v>
      </c>
      <c r="H302" s="31" t="s">
        <v>3059</v>
      </c>
      <c r="I302" s="31" t="s">
        <v>2952</v>
      </c>
      <c r="J302" s="31">
        <v>22800631</v>
      </c>
      <c r="K302" s="31" t="s">
        <v>3030</v>
      </c>
      <c r="L302" s="31" t="s">
        <v>3031</v>
      </c>
      <c r="M302" s="31" t="s">
        <v>130</v>
      </c>
      <c r="N302" s="31" t="s">
        <v>121</v>
      </c>
      <c r="O302" s="31" t="s">
        <v>1</v>
      </c>
      <c r="P302" s="31" t="s">
        <v>31</v>
      </c>
      <c r="Q302" s="3">
        <v>-1000</v>
      </c>
      <c r="R302" s="3">
        <v>-149476.82999999999</v>
      </c>
      <c r="S302" s="3">
        <v>-11447855.960000001</v>
      </c>
    </row>
    <row r="303" spans="1:19" ht="15" customHeight="1" x14ac:dyDescent="0.3">
      <c r="A303" s="111">
        <v>45230</v>
      </c>
      <c r="B303" s="114">
        <v>45229</v>
      </c>
      <c r="C303" s="115"/>
      <c r="D303" s="120">
        <v>45200</v>
      </c>
      <c r="E303" s="108"/>
      <c r="F303" s="102" t="s">
        <v>60</v>
      </c>
      <c r="G303" s="102" t="s">
        <v>30</v>
      </c>
      <c r="H303" s="102" t="s">
        <v>3059</v>
      </c>
      <c r="I303" s="102" t="s">
        <v>2952</v>
      </c>
      <c r="J303" s="102">
        <v>22800631</v>
      </c>
      <c r="K303" s="33" t="s">
        <v>3034</v>
      </c>
      <c r="L303" s="102" t="s">
        <v>3037</v>
      </c>
      <c r="M303" s="102" t="s">
        <v>130</v>
      </c>
      <c r="N303" s="102" t="s">
        <v>121</v>
      </c>
      <c r="O303" s="102" t="s">
        <v>1</v>
      </c>
      <c r="P303" s="102" t="s">
        <v>31</v>
      </c>
      <c r="Q303" s="105">
        <v>-1000</v>
      </c>
      <c r="R303" s="105">
        <v>-149476.82999999999</v>
      </c>
      <c r="S303" s="105">
        <v>-11597332.800000001</v>
      </c>
    </row>
    <row r="304" spans="1:19" ht="15" customHeight="1" x14ac:dyDescent="0.3">
      <c r="A304" s="113"/>
      <c r="B304" s="118"/>
      <c r="C304" s="119"/>
      <c r="D304" s="122"/>
      <c r="E304" s="110"/>
      <c r="F304" s="104"/>
      <c r="G304" s="104"/>
      <c r="H304" s="104"/>
      <c r="I304" s="104"/>
      <c r="J304" s="104"/>
      <c r="K304" s="34" t="s">
        <v>3036</v>
      </c>
      <c r="L304" s="104"/>
      <c r="M304" s="104"/>
      <c r="N304" s="104"/>
      <c r="O304" s="104"/>
      <c r="P304" s="104"/>
      <c r="Q304" s="107"/>
      <c r="R304" s="107"/>
      <c r="S304" s="107"/>
    </row>
    <row r="305" spans="1:19" ht="15" customHeight="1" x14ac:dyDescent="0.3">
      <c r="A305" s="111">
        <v>45230</v>
      </c>
      <c r="B305" s="114">
        <v>45230</v>
      </c>
      <c r="C305" s="115"/>
      <c r="D305" s="120">
        <v>45200</v>
      </c>
      <c r="E305" s="108"/>
      <c r="F305" s="102" t="s">
        <v>60</v>
      </c>
      <c r="G305" s="102" t="s">
        <v>30</v>
      </c>
      <c r="H305" s="102" t="s">
        <v>2951</v>
      </c>
      <c r="I305" s="102" t="s">
        <v>2952</v>
      </c>
      <c r="J305" s="102">
        <v>21422616</v>
      </c>
      <c r="K305" s="33" t="s">
        <v>2953</v>
      </c>
      <c r="L305" s="102" t="s">
        <v>2954</v>
      </c>
      <c r="M305" s="102" t="s">
        <v>130</v>
      </c>
      <c r="N305" s="102" t="s">
        <v>121</v>
      </c>
      <c r="O305" s="102" t="s">
        <v>1</v>
      </c>
      <c r="P305" s="102" t="s">
        <v>28</v>
      </c>
      <c r="Q305" s="105">
        <v>1000</v>
      </c>
      <c r="R305" s="105">
        <v>149253.73000000001</v>
      </c>
      <c r="S305" s="105">
        <v>-11448079.060000001</v>
      </c>
    </row>
    <row r="306" spans="1:19" ht="15" customHeight="1" x14ac:dyDescent="0.3">
      <c r="A306" s="113"/>
      <c r="B306" s="118"/>
      <c r="C306" s="119"/>
      <c r="D306" s="122"/>
      <c r="E306" s="110"/>
      <c r="F306" s="104"/>
      <c r="G306" s="104"/>
      <c r="H306" s="104"/>
      <c r="I306" s="104"/>
      <c r="J306" s="104"/>
      <c r="K306" s="34" t="s">
        <v>2775</v>
      </c>
      <c r="L306" s="104"/>
      <c r="M306" s="104"/>
      <c r="N306" s="104"/>
      <c r="O306" s="104"/>
      <c r="P306" s="104"/>
      <c r="Q306" s="107"/>
      <c r="R306" s="107"/>
      <c r="S306" s="107"/>
    </row>
    <row r="307" spans="1:19" ht="15" customHeight="1" x14ac:dyDescent="0.3">
      <c r="A307" s="111">
        <v>45230</v>
      </c>
      <c r="B307" s="114">
        <v>45230</v>
      </c>
      <c r="C307" s="115"/>
      <c r="D307" s="120">
        <v>45200</v>
      </c>
      <c r="E307" s="108"/>
      <c r="F307" s="102" t="s">
        <v>60</v>
      </c>
      <c r="G307" s="102" t="s">
        <v>30</v>
      </c>
      <c r="H307" s="102" t="s">
        <v>3019</v>
      </c>
      <c r="I307" s="102" t="s">
        <v>2952</v>
      </c>
      <c r="J307" s="102">
        <v>21426113</v>
      </c>
      <c r="K307" s="33" t="s">
        <v>2953</v>
      </c>
      <c r="L307" s="102" t="s">
        <v>2954</v>
      </c>
      <c r="M307" s="102" t="s">
        <v>130</v>
      </c>
      <c r="N307" s="102" t="s">
        <v>121</v>
      </c>
      <c r="O307" s="102" t="s">
        <v>1</v>
      </c>
      <c r="P307" s="102" t="s">
        <v>31</v>
      </c>
      <c r="Q307" s="105">
        <v>-1000</v>
      </c>
      <c r="R307" s="105">
        <v>-149253.73000000001</v>
      </c>
      <c r="S307" s="105">
        <v>-11597332.800000001</v>
      </c>
    </row>
    <row r="308" spans="1:19" ht="15" customHeight="1" x14ac:dyDescent="0.3">
      <c r="A308" s="113"/>
      <c r="B308" s="118"/>
      <c r="C308" s="119"/>
      <c r="D308" s="122"/>
      <c r="E308" s="110"/>
      <c r="F308" s="104"/>
      <c r="G308" s="104"/>
      <c r="H308" s="104"/>
      <c r="I308" s="104"/>
      <c r="J308" s="104"/>
      <c r="K308" s="34" t="s">
        <v>2775</v>
      </c>
      <c r="L308" s="104"/>
      <c r="M308" s="104"/>
      <c r="N308" s="104"/>
      <c r="O308" s="104"/>
      <c r="P308" s="104"/>
      <c r="Q308" s="107"/>
      <c r="R308" s="107"/>
      <c r="S308" s="107"/>
    </row>
    <row r="309" spans="1:19" ht="10.95" customHeight="1" x14ac:dyDescent="0.3">
      <c r="A309" s="30">
        <v>45232</v>
      </c>
      <c r="B309" s="100">
        <v>45232</v>
      </c>
      <c r="C309" s="101"/>
      <c r="D309" s="36">
        <v>45231</v>
      </c>
      <c r="E309" s="31" t="s">
        <v>62</v>
      </c>
      <c r="F309" s="31" t="s">
        <v>58</v>
      </c>
      <c r="G309" s="31" t="s">
        <v>32</v>
      </c>
      <c r="H309" s="31" t="s">
        <v>3607</v>
      </c>
      <c r="I309" s="31" t="s">
        <v>3608</v>
      </c>
      <c r="J309" s="31">
        <v>21477834</v>
      </c>
      <c r="K309" s="31" t="s">
        <v>3609</v>
      </c>
      <c r="L309" s="31" t="s">
        <v>3610</v>
      </c>
      <c r="M309" s="31" t="s">
        <v>519</v>
      </c>
      <c r="N309" s="31" t="s">
        <v>121</v>
      </c>
      <c r="O309" s="31" t="s">
        <v>1</v>
      </c>
      <c r="P309" s="31" t="s">
        <v>31</v>
      </c>
      <c r="Q309" s="31">
        <v>-750</v>
      </c>
      <c r="R309" s="3">
        <v>-112275.45</v>
      </c>
      <c r="S309" s="3">
        <v>-11709608.25</v>
      </c>
    </row>
    <row r="310" spans="1:19" ht="10.95" customHeight="1" x14ac:dyDescent="0.3">
      <c r="A310" s="30">
        <v>45236</v>
      </c>
      <c r="B310" s="100">
        <v>45236</v>
      </c>
      <c r="C310" s="101"/>
      <c r="D310" s="36">
        <v>45231</v>
      </c>
      <c r="E310" s="31" t="s">
        <v>62</v>
      </c>
      <c r="F310" s="31" t="s">
        <v>58</v>
      </c>
      <c r="G310" s="31" t="s">
        <v>32</v>
      </c>
      <c r="H310" s="31" t="s">
        <v>3607</v>
      </c>
      <c r="I310" s="31" t="s">
        <v>3611</v>
      </c>
      <c r="J310" s="31">
        <v>21477833</v>
      </c>
      <c r="K310" s="31" t="s">
        <v>3612</v>
      </c>
      <c r="L310" s="31" t="s">
        <v>3613</v>
      </c>
      <c r="M310" s="31" t="s">
        <v>3614</v>
      </c>
      <c r="N310" s="31" t="s">
        <v>121</v>
      </c>
      <c r="O310" s="31" t="s">
        <v>1</v>
      </c>
      <c r="P310" s="31" t="s">
        <v>31</v>
      </c>
      <c r="Q310" s="31">
        <v>-447.82</v>
      </c>
      <c r="R310" s="3">
        <v>-67240.240000000005</v>
      </c>
      <c r="S310" s="3">
        <v>-11776848.49</v>
      </c>
    </row>
    <row r="311" spans="1:19" ht="15" customHeight="1" x14ac:dyDescent="0.3">
      <c r="A311" s="111">
        <v>45246</v>
      </c>
      <c r="B311" s="114">
        <v>45246</v>
      </c>
      <c r="C311" s="115"/>
      <c r="D311" s="120">
        <v>45231</v>
      </c>
      <c r="E311" s="108"/>
      <c r="F311" s="102" t="s">
        <v>60</v>
      </c>
      <c r="G311" s="102" t="s">
        <v>30</v>
      </c>
      <c r="H311" s="102" t="s">
        <v>3032</v>
      </c>
      <c r="I311" s="102" t="s">
        <v>3615</v>
      </c>
      <c r="J311" s="102">
        <v>21893380</v>
      </c>
      <c r="K311" s="33" t="s">
        <v>2901</v>
      </c>
      <c r="L311" s="102" t="s">
        <v>3616</v>
      </c>
      <c r="M311" s="102" t="s">
        <v>2901</v>
      </c>
      <c r="N311" s="102" t="s">
        <v>121</v>
      </c>
      <c r="O311" s="102" t="s">
        <v>1</v>
      </c>
      <c r="P311" s="102" t="s">
        <v>28</v>
      </c>
      <c r="Q311" s="105">
        <v>1000</v>
      </c>
      <c r="R311" s="105">
        <v>151285.93</v>
      </c>
      <c r="S311" s="105">
        <v>-11625562.560000001</v>
      </c>
    </row>
    <row r="312" spans="1:19" ht="15" customHeight="1" x14ac:dyDescent="0.3">
      <c r="A312" s="112"/>
      <c r="B312" s="116"/>
      <c r="C312" s="117"/>
      <c r="D312" s="121"/>
      <c r="E312" s="109"/>
      <c r="F312" s="103"/>
      <c r="G312" s="103"/>
      <c r="H312" s="103"/>
      <c r="I312" s="103"/>
      <c r="J312" s="103"/>
      <c r="K312" s="35" t="s">
        <v>3409</v>
      </c>
      <c r="L312" s="103"/>
      <c r="M312" s="103"/>
      <c r="N312" s="103"/>
      <c r="O312" s="103"/>
      <c r="P312" s="103"/>
      <c r="Q312" s="106"/>
      <c r="R312" s="106"/>
      <c r="S312" s="106"/>
    </row>
    <row r="313" spans="1:19" ht="15" customHeight="1" x14ac:dyDescent="0.3">
      <c r="A313" s="113"/>
      <c r="B313" s="118"/>
      <c r="C313" s="119"/>
      <c r="D313" s="122"/>
      <c r="E313" s="110"/>
      <c r="F313" s="104"/>
      <c r="G313" s="104"/>
      <c r="H313" s="104"/>
      <c r="I313" s="104"/>
      <c r="J313" s="104"/>
      <c r="K313" s="34" t="s">
        <v>3617</v>
      </c>
      <c r="L313" s="104"/>
      <c r="M313" s="104"/>
      <c r="N313" s="104"/>
      <c r="O313" s="104"/>
      <c r="P313" s="104"/>
      <c r="Q313" s="107"/>
      <c r="R313" s="107"/>
      <c r="S313" s="107"/>
    </row>
    <row r="314" spans="1:19" ht="15" customHeight="1" x14ac:dyDescent="0.3">
      <c r="A314" s="111">
        <v>45246</v>
      </c>
      <c r="B314" s="114">
        <v>45246</v>
      </c>
      <c r="C314" s="115"/>
      <c r="D314" s="120">
        <v>45231</v>
      </c>
      <c r="E314" s="108"/>
      <c r="F314" s="102" t="s">
        <v>60</v>
      </c>
      <c r="G314" s="102" t="s">
        <v>30</v>
      </c>
      <c r="H314" s="102" t="s">
        <v>3032</v>
      </c>
      <c r="I314" s="102" t="s">
        <v>3615</v>
      </c>
      <c r="J314" s="102">
        <v>21893380</v>
      </c>
      <c r="K314" s="33" t="s">
        <v>3618</v>
      </c>
      <c r="L314" s="102" t="s">
        <v>3619</v>
      </c>
      <c r="M314" s="102" t="s">
        <v>130</v>
      </c>
      <c r="N314" s="102" t="s">
        <v>121</v>
      </c>
      <c r="O314" s="102" t="s">
        <v>1</v>
      </c>
      <c r="P314" s="102" t="s">
        <v>28</v>
      </c>
      <c r="Q314" s="105">
        <v>1000</v>
      </c>
      <c r="R314" s="105">
        <v>151285.93</v>
      </c>
      <c r="S314" s="105">
        <v>-11474276.619999999</v>
      </c>
    </row>
    <row r="315" spans="1:19" ht="15" customHeight="1" x14ac:dyDescent="0.3">
      <c r="A315" s="113"/>
      <c r="B315" s="118"/>
      <c r="C315" s="119"/>
      <c r="D315" s="122"/>
      <c r="E315" s="110"/>
      <c r="F315" s="104"/>
      <c r="G315" s="104"/>
      <c r="H315" s="104"/>
      <c r="I315" s="104"/>
      <c r="J315" s="104"/>
      <c r="K315" s="34" t="s">
        <v>3620</v>
      </c>
      <c r="L315" s="104"/>
      <c r="M315" s="104"/>
      <c r="N315" s="104"/>
      <c r="O315" s="104"/>
      <c r="P315" s="104"/>
      <c r="Q315" s="107"/>
      <c r="R315" s="107"/>
      <c r="S315" s="107"/>
    </row>
    <row r="316" spans="1:19" ht="15" customHeight="1" x14ac:dyDescent="0.3">
      <c r="A316" s="111">
        <v>45246</v>
      </c>
      <c r="B316" s="114">
        <v>45246</v>
      </c>
      <c r="C316" s="115"/>
      <c r="D316" s="120">
        <v>45231</v>
      </c>
      <c r="E316" s="108"/>
      <c r="F316" s="102" t="s">
        <v>60</v>
      </c>
      <c r="G316" s="102" t="s">
        <v>30</v>
      </c>
      <c r="H316" s="102" t="s">
        <v>3032</v>
      </c>
      <c r="I316" s="102" t="s">
        <v>3615</v>
      </c>
      <c r="J316" s="102">
        <v>21893380</v>
      </c>
      <c r="K316" s="33" t="s">
        <v>2901</v>
      </c>
      <c r="L316" s="102" t="s">
        <v>3616</v>
      </c>
      <c r="M316" s="102" t="s">
        <v>2901</v>
      </c>
      <c r="N316" s="102" t="s">
        <v>121</v>
      </c>
      <c r="O316" s="102" t="s">
        <v>1</v>
      </c>
      <c r="P316" s="102" t="s">
        <v>31</v>
      </c>
      <c r="Q316" s="105">
        <v>-1000</v>
      </c>
      <c r="R316" s="105">
        <v>-151285.93</v>
      </c>
      <c r="S316" s="105">
        <v>-11625562.560000001</v>
      </c>
    </row>
    <row r="317" spans="1:19" ht="15" customHeight="1" x14ac:dyDescent="0.3">
      <c r="A317" s="112"/>
      <c r="B317" s="116"/>
      <c r="C317" s="117"/>
      <c r="D317" s="121"/>
      <c r="E317" s="109"/>
      <c r="F317" s="103"/>
      <c r="G317" s="103"/>
      <c r="H317" s="103"/>
      <c r="I317" s="103"/>
      <c r="J317" s="103"/>
      <c r="K317" s="35" t="s">
        <v>3409</v>
      </c>
      <c r="L317" s="103"/>
      <c r="M317" s="103"/>
      <c r="N317" s="103"/>
      <c r="O317" s="103"/>
      <c r="P317" s="103"/>
      <c r="Q317" s="106"/>
      <c r="R317" s="106"/>
      <c r="S317" s="106"/>
    </row>
    <row r="318" spans="1:19" ht="15" customHeight="1" x14ac:dyDescent="0.3">
      <c r="A318" s="113"/>
      <c r="B318" s="118"/>
      <c r="C318" s="119"/>
      <c r="D318" s="122"/>
      <c r="E318" s="110"/>
      <c r="F318" s="104"/>
      <c r="G318" s="104"/>
      <c r="H318" s="104"/>
      <c r="I318" s="104"/>
      <c r="J318" s="104"/>
      <c r="K318" s="34" t="s">
        <v>3617</v>
      </c>
      <c r="L318" s="104"/>
      <c r="M318" s="104"/>
      <c r="N318" s="104"/>
      <c r="O318" s="104"/>
      <c r="P318" s="104"/>
      <c r="Q318" s="107"/>
      <c r="R318" s="107"/>
      <c r="S318" s="107"/>
    </row>
    <row r="319" spans="1:19" ht="15" customHeight="1" x14ac:dyDescent="0.3">
      <c r="A319" s="111">
        <v>45250</v>
      </c>
      <c r="B319" s="114">
        <v>45250</v>
      </c>
      <c r="C319" s="115"/>
      <c r="D319" s="120">
        <v>45231</v>
      </c>
      <c r="E319" s="108"/>
      <c r="F319" s="102" t="s">
        <v>60</v>
      </c>
      <c r="G319" s="102" t="s">
        <v>30</v>
      </c>
      <c r="H319" s="102" t="s">
        <v>3032</v>
      </c>
      <c r="I319" s="102" t="s">
        <v>3621</v>
      </c>
      <c r="J319" s="102">
        <v>21893381</v>
      </c>
      <c r="K319" s="33" t="s">
        <v>3504</v>
      </c>
      <c r="L319" s="102" t="s">
        <v>3622</v>
      </c>
      <c r="M319" s="102" t="s">
        <v>130</v>
      </c>
      <c r="N319" s="102" t="s">
        <v>121</v>
      </c>
      <c r="O319" s="102" t="s">
        <v>1</v>
      </c>
      <c r="P319" s="102" t="s">
        <v>28</v>
      </c>
      <c r="Q319" s="105">
        <v>1000</v>
      </c>
      <c r="R319" s="105">
        <v>151285.93</v>
      </c>
      <c r="S319" s="105">
        <v>-11474276.619999999</v>
      </c>
    </row>
    <row r="320" spans="1:19" ht="15" customHeight="1" x14ac:dyDescent="0.3">
      <c r="A320" s="113"/>
      <c r="B320" s="118"/>
      <c r="C320" s="119"/>
      <c r="D320" s="122"/>
      <c r="E320" s="110"/>
      <c r="F320" s="104"/>
      <c r="G320" s="104"/>
      <c r="H320" s="104"/>
      <c r="I320" s="104"/>
      <c r="J320" s="104"/>
      <c r="K320" s="34" t="s">
        <v>3623</v>
      </c>
      <c r="L320" s="104"/>
      <c r="M320" s="104"/>
      <c r="N320" s="104"/>
      <c r="O320" s="104"/>
      <c r="P320" s="104"/>
      <c r="Q320" s="107"/>
      <c r="R320" s="107"/>
      <c r="S320" s="107"/>
    </row>
    <row r="321" spans="1:19" ht="15" customHeight="1" x14ac:dyDescent="0.3">
      <c r="A321" s="111">
        <v>45257</v>
      </c>
      <c r="B321" s="114">
        <v>45257</v>
      </c>
      <c r="C321" s="115"/>
      <c r="D321" s="120">
        <v>45231</v>
      </c>
      <c r="E321" s="108"/>
      <c r="F321" s="102" t="s">
        <v>60</v>
      </c>
      <c r="G321" s="102" t="s">
        <v>30</v>
      </c>
      <c r="H321" s="102" t="s">
        <v>3032</v>
      </c>
      <c r="I321" s="102" t="s">
        <v>3624</v>
      </c>
      <c r="J321" s="102">
        <v>21893382</v>
      </c>
      <c r="K321" s="33" t="s">
        <v>3625</v>
      </c>
      <c r="L321" s="102" t="s">
        <v>3626</v>
      </c>
      <c r="M321" s="102" t="s">
        <v>130</v>
      </c>
      <c r="N321" s="102" t="s">
        <v>121</v>
      </c>
      <c r="O321" s="102" t="s">
        <v>1</v>
      </c>
      <c r="P321" s="102" t="s">
        <v>28</v>
      </c>
      <c r="Q321" s="105">
        <v>1000</v>
      </c>
      <c r="R321" s="105">
        <v>152439.01999999999</v>
      </c>
      <c r="S321" s="105">
        <v>-11321837.6</v>
      </c>
    </row>
    <row r="322" spans="1:19" ht="15" customHeight="1" x14ac:dyDescent="0.3">
      <c r="A322" s="113"/>
      <c r="B322" s="118"/>
      <c r="C322" s="119"/>
      <c r="D322" s="122"/>
      <c r="E322" s="110"/>
      <c r="F322" s="104"/>
      <c r="G322" s="104"/>
      <c r="H322" s="104"/>
      <c r="I322" s="104"/>
      <c r="J322" s="104"/>
      <c r="K322" s="34" t="s">
        <v>3543</v>
      </c>
      <c r="L322" s="104"/>
      <c r="M322" s="104"/>
      <c r="N322" s="104"/>
      <c r="O322" s="104"/>
      <c r="P322" s="104"/>
      <c r="Q322" s="107"/>
      <c r="R322" s="107"/>
      <c r="S322" s="107"/>
    </row>
    <row r="323" spans="1:19" ht="10.95" customHeight="1" x14ac:dyDescent="0.3">
      <c r="A323" s="30">
        <v>45260</v>
      </c>
      <c r="B323" s="100">
        <v>45232</v>
      </c>
      <c r="C323" s="101"/>
      <c r="D323" s="36">
        <v>45231</v>
      </c>
      <c r="E323" s="31" t="s">
        <v>62</v>
      </c>
      <c r="F323" s="31" t="s">
        <v>58</v>
      </c>
      <c r="G323" s="31" t="s">
        <v>327</v>
      </c>
      <c r="H323" s="31" t="s">
        <v>3679</v>
      </c>
      <c r="I323" s="31" t="s">
        <v>3680</v>
      </c>
      <c r="J323" s="31">
        <v>23063412</v>
      </c>
      <c r="K323" s="31" t="s">
        <v>3609</v>
      </c>
      <c r="L323" s="31" t="s">
        <v>3610</v>
      </c>
      <c r="M323" s="31" t="s">
        <v>519</v>
      </c>
      <c r="N323" s="31" t="s">
        <v>121</v>
      </c>
      <c r="O323" s="31" t="s">
        <v>1</v>
      </c>
      <c r="P323" s="31" t="s">
        <v>28</v>
      </c>
      <c r="Q323" s="31">
        <v>750</v>
      </c>
      <c r="R323" s="3">
        <v>112275.45</v>
      </c>
      <c r="S323" s="3">
        <v>-11209562.15</v>
      </c>
    </row>
    <row r="324" spans="1:19" ht="10.95" customHeight="1" x14ac:dyDescent="0.3">
      <c r="A324" s="30">
        <v>45260</v>
      </c>
      <c r="B324" s="100">
        <v>45236</v>
      </c>
      <c r="C324" s="101"/>
      <c r="D324" s="36">
        <v>45231</v>
      </c>
      <c r="E324" s="31" t="s">
        <v>62</v>
      </c>
      <c r="F324" s="31" t="s">
        <v>58</v>
      </c>
      <c r="G324" s="31" t="s">
        <v>327</v>
      </c>
      <c r="H324" s="31" t="s">
        <v>3679</v>
      </c>
      <c r="I324" s="31" t="s">
        <v>3680</v>
      </c>
      <c r="J324" s="31">
        <v>23063412</v>
      </c>
      <c r="K324" s="31" t="s">
        <v>3612</v>
      </c>
      <c r="L324" s="31" t="s">
        <v>3613</v>
      </c>
      <c r="M324" s="31" t="s">
        <v>3614</v>
      </c>
      <c r="N324" s="31" t="s">
        <v>121</v>
      </c>
      <c r="O324" s="31" t="s">
        <v>1</v>
      </c>
      <c r="P324" s="31" t="s">
        <v>28</v>
      </c>
      <c r="Q324" s="31">
        <v>447.82</v>
      </c>
      <c r="R324" s="3">
        <v>67240.240000000005</v>
      </c>
      <c r="S324" s="3">
        <v>-11142321.91</v>
      </c>
    </row>
    <row r="325" spans="1:19" ht="15" customHeight="1" x14ac:dyDescent="0.3">
      <c r="A325" s="111">
        <v>45260</v>
      </c>
      <c r="B325" s="114">
        <v>45246</v>
      </c>
      <c r="C325" s="115"/>
      <c r="D325" s="120">
        <v>45231</v>
      </c>
      <c r="E325" s="108"/>
      <c r="F325" s="102" t="s">
        <v>60</v>
      </c>
      <c r="G325" s="102" t="s">
        <v>30</v>
      </c>
      <c r="H325" s="102" t="s">
        <v>3681</v>
      </c>
      <c r="I325" s="102" t="s">
        <v>3682</v>
      </c>
      <c r="J325" s="102">
        <v>23060427</v>
      </c>
      <c r="K325" s="33" t="s">
        <v>3618</v>
      </c>
      <c r="L325" s="102" t="s">
        <v>3619</v>
      </c>
      <c r="M325" s="102" t="s">
        <v>130</v>
      </c>
      <c r="N325" s="102" t="s">
        <v>121</v>
      </c>
      <c r="O325" s="102" t="s">
        <v>1</v>
      </c>
      <c r="P325" s="102" t="s">
        <v>31</v>
      </c>
      <c r="Q325" s="105">
        <v>-1000</v>
      </c>
      <c r="R325" s="105">
        <v>-151285.93</v>
      </c>
      <c r="S325" s="105">
        <v>-11293607.84</v>
      </c>
    </row>
    <row r="326" spans="1:19" ht="10.95" customHeight="1" x14ac:dyDescent="0.3">
      <c r="A326" s="113"/>
      <c r="B326" s="118"/>
      <c r="C326" s="119"/>
      <c r="D326" s="122"/>
      <c r="E326" s="110"/>
      <c r="F326" s="104"/>
      <c r="G326" s="104"/>
      <c r="H326" s="104"/>
      <c r="I326" s="104"/>
      <c r="J326" s="104"/>
      <c r="K326" s="34" t="s">
        <v>3620</v>
      </c>
      <c r="L326" s="104"/>
      <c r="M326" s="104"/>
      <c r="N326" s="104"/>
      <c r="O326" s="104"/>
      <c r="P326" s="104"/>
      <c r="Q326" s="107"/>
      <c r="R326" s="107"/>
      <c r="S326" s="107"/>
    </row>
    <row r="327" spans="1:19" ht="15" customHeight="1" x14ac:dyDescent="0.3">
      <c r="A327" s="111">
        <v>45260</v>
      </c>
      <c r="B327" s="114">
        <v>45250</v>
      </c>
      <c r="C327" s="115"/>
      <c r="D327" s="120">
        <v>45231</v>
      </c>
      <c r="E327" s="108"/>
      <c r="F327" s="102" t="s">
        <v>60</v>
      </c>
      <c r="G327" s="102" t="s">
        <v>30</v>
      </c>
      <c r="H327" s="102" t="s">
        <v>3681</v>
      </c>
      <c r="I327" s="102" t="s">
        <v>3682</v>
      </c>
      <c r="J327" s="102">
        <v>23060427</v>
      </c>
      <c r="K327" s="33" t="s">
        <v>3504</v>
      </c>
      <c r="L327" s="102" t="s">
        <v>3622</v>
      </c>
      <c r="M327" s="102" t="s">
        <v>130</v>
      </c>
      <c r="N327" s="102" t="s">
        <v>121</v>
      </c>
      <c r="O327" s="102" t="s">
        <v>1</v>
      </c>
      <c r="P327" s="102" t="s">
        <v>31</v>
      </c>
      <c r="Q327" s="105">
        <v>-1000</v>
      </c>
      <c r="R327" s="105">
        <v>-151285.93</v>
      </c>
      <c r="S327" s="105">
        <v>-11444893.77</v>
      </c>
    </row>
    <row r="328" spans="1:19" ht="15" customHeight="1" x14ac:dyDescent="0.3">
      <c r="A328" s="113"/>
      <c r="B328" s="118"/>
      <c r="C328" s="119"/>
      <c r="D328" s="122"/>
      <c r="E328" s="110"/>
      <c r="F328" s="104"/>
      <c r="G328" s="104"/>
      <c r="H328" s="104"/>
      <c r="I328" s="104"/>
      <c r="J328" s="104"/>
      <c r="K328" s="34" t="s">
        <v>3623</v>
      </c>
      <c r="L328" s="104"/>
      <c r="M328" s="104"/>
      <c r="N328" s="104"/>
      <c r="O328" s="104"/>
      <c r="P328" s="104"/>
      <c r="Q328" s="107"/>
      <c r="R328" s="107"/>
      <c r="S328" s="107"/>
    </row>
    <row r="329" spans="1:19" ht="15" customHeight="1" x14ac:dyDescent="0.3">
      <c r="A329" s="111">
        <v>45260</v>
      </c>
      <c r="B329" s="114">
        <v>45257</v>
      </c>
      <c r="C329" s="115"/>
      <c r="D329" s="120">
        <v>45231</v>
      </c>
      <c r="E329" s="108"/>
      <c r="F329" s="102" t="s">
        <v>60</v>
      </c>
      <c r="G329" s="102" t="s">
        <v>30</v>
      </c>
      <c r="H329" s="102" t="s">
        <v>3681</v>
      </c>
      <c r="I329" s="102" t="s">
        <v>3682</v>
      </c>
      <c r="J329" s="102">
        <v>23060427</v>
      </c>
      <c r="K329" s="33" t="s">
        <v>3625</v>
      </c>
      <c r="L329" s="102" t="s">
        <v>3626</v>
      </c>
      <c r="M329" s="102" t="s">
        <v>130</v>
      </c>
      <c r="N329" s="102" t="s">
        <v>121</v>
      </c>
      <c r="O329" s="102" t="s">
        <v>1</v>
      </c>
      <c r="P329" s="102" t="s">
        <v>31</v>
      </c>
      <c r="Q329" s="105">
        <v>-1000</v>
      </c>
      <c r="R329" s="105">
        <v>-152439.01999999999</v>
      </c>
      <c r="S329" s="105">
        <v>-11597332.800000001</v>
      </c>
    </row>
    <row r="330" spans="1:19" ht="15" customHeight="1" x14ac:dyDescent="0.3">
      <c r="A330" s="113"/>
      <c r="B330" s="118"/>
      <c r="C330" s="119"/>
      <c r="D330" s="122"/>
      <c r="E330" s="110"/>
      <c r="F330" s="104"/>
      <c r="G330" s="104"/>
      <c r="H330" s="104"/>
      <c r="I330" s="104"/>
      <c r="J330" s="104"/>
      <c r="K330" s="34" t="s">
        <v>3543</v>
      </c>
      <c r="L330" s="104"/>
      <c r="M330" s="104"/>
      <c r="N330" s="104"/>
      <c r="O330" s="104"/>
      <c r="P330" s="104"/>
      <c r="Q330" s="107"/>
      <c r="R330" s="107"/>
      <c r="S330" s="107"/>
    </row>
    <row r="331" spans="1:19" ht="24" x14ac:dyDescent="0.3">
      <c r="A331" s="30">
        <v>45260</v>
      </c>
      <c r="B331" s="100">
        <v>45260</v>
      </c>
      <c r="C331" s="101"/>
      <c r="D331" s="36">
        <v>45231</v>
      </c>
      <c r="E331" s="31" t="s">
        <v>62</v>
      </c>
      <c r="F331" s="31" t="s">
        <v>58</v>
      </c>
      <c r="G331" s="31" t="s">
        <v>327</v>
      </c>
      <c r="H331" s="31" t="s">
        <v>3679</v>
      </c>
      <c r="I331" s="31" t="s">
        <v>3680</v>
      </c>
      <c r="J331" s="31">
        <v>23063412</v>
      </c>
      <c r="K331" s="31" t="s">
        <v>3629</v>
      </c>
      <c r="L331" s="31" t="s">
        <v>3630</v>
      </c>
      <c r="M331" s="31" t="s">
        <v>1816</v>
      </c>
      <c r="N331" s="31" t="s">
        <v>121</v>
      </c>
      <c r="O331" s="31" t="s">
        <v>1</v>
      </c>
      <c r="P331" s="31" t="s">
        <v>28</v>
      </c>
      <c r="Q331" s="3">
        <v>2000000</v>
      </c>
      <c r="R331" s="3">
        <v>304414003.04000002</v>
      </c>
      <c r="S331" s="3">
        <v>292816670.24000001</v>
      </c>
    </row>
    <row r="332" spans="1:19" x14ac:dyDescent="0.3">
      <c r="A332" s="30">
        <v>45260</v>
      </c>
      <c r="B332" s="100">
        <v>45260</v>
      </c>
      <c r="C332" s="101"/>
      <c r="D332" s="36">
        <v>45231</v>
      </c>
      <c r="E332" s="31" t="s">
        <v>1099</v>
      </c>
      <c r="F332" s="31" t="s">
        <v>60</v>
      </c>
      <c r="G332" s="31" t="s">
        <v>59</v>
      </c>
      <c r="H332" s="31" t="s">
        <v>3681</v>
      </c>
      <c r="I332" s="31" t="s">
        <v>3683</v>
      </c>
      <c r="J332" s="31">
        <v>23060428</v>
      </c>
      <c r="K332" s="31" t="s">
        <v>3684</v>
      </c>
      <c r="L332" s="31" t="s">
        <v>3685</v>
      </c>
      <c r="M332" s="28"/>
      <c r="N332" s="31" t="s">
        <v>121</v>
      </c>
      <c r="O332" s="31" t="s">
        <v>1</v>
      </c>
      <c r="P332" s="31" t="s">
        <v>28</v>
      </c>
      <c r="Q332" s="31">
        <v>0</v>
      </c>
      <c r="R332" s="31">
        <v>0</v>
      </c>
      <c r="S332" s="3">
        <v>292816670.24000001</v>
      </c>
    </row>
    <row r="333" spans="1:19" ht="24" x14ac:dyDescent="0.3">
      <c r="A333" s="30">
        <v>45260</v>
      </c>
      <c r="B333" s="100">
        <v>45260</v>
      </c>
      <c r="C333" s="101"/>
      <c r="D333" s="36">
        <v>45231</v>
      </c>
      <c r="E333" s="31" t="s">
        <v>62</v>
      </c>
      <c r="F333" s="31" t="s">
        <v>58</v>
      </c>
      <c r="G333" s="31" t="s">
        <v>32</v>
      </c>
      <c r="H333" s="31" t="s">
        <v>3627</v>
      </c>
      <c r="I333" s="31" t="s">
        <v>3628</v>
      </c>
      <c r="J333" s="31">
        <v>22372395</v>
      </c>
      <c r="K333" s="31" t="s">
        <v>3629</v>
      </c>
      <c r="L333" s="31" t="s">
        <v>3630</v>
      </c>
      <c r="M333" s="31" t="s">
        <v>1816</v>
      </c>
      <c r="N333" s="31" t="s">
        <v>121</v>
      </c>
      <c r="O333" s="31" t="s">
        <v>1</v>
      </c>
      <c r="P333" s="31" t="s">
        <v>31</v>
      </c>
      <c r="Q333" s="3">
        <v>-2000000</v>
      </c>
      <c r="R333" s="3">
        <v>-304414003.04000002</v>
      </c>
      <c r="S333" s="3">
        <v>-11597332.800000001</v>
      </c>
    </row>
    <row r="334" spans="1:19" x14ac:dyDescent="0.3">
      <c r="A334" s="30">
        <v>45260</v>
      </c>
      <c r="B334" s="100">
        <v>45260</v>
      </c>
      <c r="C334" s="101"/>
      <c r="D334" s="36">
        <v>45231</v>
      </c>
      <c r="E334" s="31" t="s">
        <v>1099</v>
      </c>
      <c r="F334" s="31" t="s">
        <v>60</v>
      </c>
      <c r="G334" s="31" t="s">
        <v>59</v>
      </c>
      <c r="H334" s="31" t="s">
        <v>3681</v>
      </c>
      <c r="I334" s="31" t="s">
        <v>3683</v>
      </c>
      <c r="J334" s="31">
        <v>23060428</v>
      </c>
      <c r="K334" s="31" t="s">
        <v>3686</v>
      </c>
      <c r="L334" s="31" t="s">
        <v>3687</v>
      </c>
      <c r="M334" s="28"/>
      <c r="N334" s="31" t="s">
        <v>121</v>
      </c>
      <c r="O334" s="31" t="s">
        <v>1</v>
      </c>
      <c r="P334" s="31" t="s">
        <v>28</v>
      </c>
      <c r="Q334" s="31">
        <v>0</v>
      </c>
      <c r="R334" s="31">
        <v>0</v>
      </c>
      <c r="S334" s="3">
        <v>-11597332.800000001</v>
      </c>
    </row>
    <row r="335" spans="1:19" x14ac:dyDescent="0.3">
      <c r="A335" s="30">
        <v>45260</v>
      </c>
      <c r="B335" s="100">
        <v>45260</v>
      </c>
      <c r="C335" s="101"/>
      <c r="D335" s="36">
        <v>45231</v>
      </c>
      <c r="E335" s="31" t="s">
        <v>1099</v>
      </c>
      <c r="F335" s="31" t="s">
        <v>60</v>
      </c>
      <c r="G335" s="31" t="s">
        <v>59</v>
      </c>
      <c r="H335" s="31" t="s">
        <v>3681</v>
      </c>
      <c r="I335" s="31" t="s">
        <v>3683</v>
      </c>
      <c r="J335" s="31">
        <v>23060428</v>
      </c>
      <c r="K335" s="31" t="s">
        <v>3688</v>
      </c>
      <c r="L335" s="31" t="s">
        <v>3689</v>
      </c>
      <c r="M335" s="28"/>
      <c r="N335" s="31" t="s">
        <v>121</v>
      </c>
      <c r="O335" s="31" t="s">
        <v>1</v>
      </c>
      <c r="P335" s="31" t="s">
        <v>28</v>
      </c>
      <c r="Q335" s="31">
        <v>0</v>
      </c>
      <c r="R335" s="31">
        <v>0</v>
      </c>
      <c r="S335" s="3">
        <v>-11597332.800000001</v>
      </c>
    </row>
    <row r="336" spans="1:19" x14ac:dyDescent="0.3">
      <c r="A336" s="98"/>
      <c r="B336" s="99"/>
      <c r="C336" s="98"/>
      <c r="D336" s="99"/>
      <c r="E336" s="125" t="s">
        <v>27</v>
      </c>
      <c r="F336" s="126"/>
      <c r="G336" s="126"/>
      <c r="H336" s="126"/>
      <c r="I336" s="126"/>
      <c r="J336" s="126"/>
      <c r="K336" s="126"/>
      <c r="L336" s="126"/>
      <c r="M336" s="127"/>
      <c r="N336" s="28"/>
      <c r="O336" s="28"/>
      <c r="P336" s="28"/>
      <c r="Q336" s="31">
        <v>0</v>
      </c>
      <c r="R336" s="31">
        <v>0</v>
      </c>
      <c r="S336" s="28"/>
    </row>
    <row r="338" spans="1:2" x14ac:dyDescent="0.3">
      <c r="A338" s="32" t="s">
        <v>2154</v>
      </c>
      <c r="B338" s="3">
        <v>-11597332.800000001</v>
      </c>
    </row>
  </sheetData>
  <mergeCells count="848">
    <mergeCell ref="B331:C331"/>
    <mergeCell ref="B332:C332"/>
    <mergeCell ref="B333:C333"/>
    <mergeCell ref="B334:C334"/>
    <mergeCell ref="B335:C335"/>
    <mergeCell ref="A336:B336"/>
    <mergeCell ref="C336:D336"/>
    <mergeCell ref="E336:M336"/>
    <mergeCell ref="S327:S328"/>
    <mergeCell ref="A329:A330"/>
    <mergeCell ref="B329:C330"/>
    <mergeCell ref="D329:D330"/>
    <mergeCell ref="E329:E330"/>
    <mergeCell ref="F329:F330"/>
    <mergeCell ref="G329:G330"/>
    <mergeCell ref="H329:H330"/>
    <mergeCell ref="I329:I330"/>
    <mergeCell ref="J329:J330"/>
    <mergeCell ref="L329:L330"/>
    <mergeCell ref="M329:M330"/>
    <mergeCell ref="N329:N330"/>
    <mergeCell ref="O329:O330"/>
    <mergeCell ref="P329:P330"/>
    <mergeCell ref="Q329:Q330"/>
    <mergeCell ref="R329:R330"/>
    <mergeCell ref="S329:S330"/>
    <mergeCell ref="L325:L326"/>
    <mergeCell ref="M325:M326"/>
    <mergeCell ref="N325:N326"/>
    <mergeCell ref="O325:O326"/>
    <mergeCell ref="P325:P326"/>
    <mergeCell ref="Q325:Q326"/>
    <mergeCell ref="R325:R326"/>
    <mergeCell ref="S325:S326"/>
    <mergeCell ref="L327:L328"/>
    <mergeCell ref="M327:M328"/>
    <mergeCell ref="N327:N328"/>
    <mergeCell ref="O327:O328"/>
    <mergeCell ref="P327:P328"/>
    <mergeCell ref="Q327:Q328"/>
    <mergeCell ref="R327:R328"/>
    <mergeCell ref="A327:A328"/>
    <mergeCell ref="B327:C328"/>
    <mergeCell ref="D327:D328"/>
    <mergeCell ref="E327:E328"/>
    <mergeCell ref="F327:F328"/>
    <mergeCell ref="G327:G328"/>
    <mergeCell ref="H327:H328"/>
    <mergeCell ref="I327:I328"/>
    <mergeCell ref="J327:J328"/>
    <mergeCell ref="A325:A326"/>
    <mergeCell ref="B325:C326"/>
    <mergeCell ref="D325:D326"/>
    <mergeCell ref="E325:E326"/>
    <mergeCell ref="F325:F326"/>
    <mergeCell ref="G325:G326"/>
    <mergeCell ref="H325:H326"/>
    <mergeCell ref="I325:I326"/>
    <mergeCell ref="J325:J326"/>
    <mergeCell ref="B323:C323"/>
    <mergeCell ref="S319:S320"/>
    <mergeCell ref="A321:A322"/>
    <mergeCell ref="B321:C322"/>
    <mergeCell ref="D321:D322"/>
    <mergeCell ref="E321:E322"/>
    <mergeCell ref="F321:F322"/>
    <mergeCell ref="G321:G322"/>
    <mergeCell ref="H321:H322"/>
    <mergeCell ref="I321:I322"/>
    <mergeCell ref="J321:J322"/>
    <mergeCell ref="L321:L322"/>
    <mergeCell ref="M321:M322"/>
    <mergeCell ref="N321:N322"/>
    <mergeCell ref="O321:O322"/>
    <mergeCell ref="P321:P322"/>
    <mergeCell ref="Q321:Q322"/>
    <mergeCell ref="R321:R322"/>
    <mergeCell ref="S321:S322"/>
    <mergeCell ref="A319:A320"/>
    <mergeCell ref="B324:C324"/>
    <mergeCell ref="L316:L318"/>
    <mergeCell ref="M316:M318"/>
    <mergeCell ref="N316:N318"/>
    <mergeCell ref="O316:O318"/>
    <mergeCell ref="P316:P318"/>
    <mergeCell ref="Q316:Q318"/>
    <mergeCell ref="R316:R318"/>
    <mergeCell ref="S316:S318"/>
    <mergeCell ref="B319:C320"/>
    <mergeCell ref="D319:D320"/>
    <mergeCell ref="E319:E320"/>
    <mergeCell ref="F319:F320"/>
    <mergeCell ref="G319:G320"/>
    <mergeCell ref="H319:H320"/>
    <mergeCell ref="I319:I320"/>
    <mergeCell ref="J319:J320"/>
    <mergeCell ref="L319:L320"/>
    <mergeCell ref="M319:M320"/>
    <mergeCell ref="N319:N320"/>
    <mergeCell ref="O319:O320"/>
    <mergeCell ref="P319:P320"/>
    <mergeCell ref="Q319:Q320"/>
    <mergeCell ref="R319:R320"/>
    <mergeCell ref="A316:A318"/>
    <mergeCell ref="B316:C318"/>
    <mergeCell ref="D316:D318"/>
    <mergeCell ref="E316:E318"/>
    <mergeCell ref="F316:F318"/>
    <mergeCell ref="G316:G318"/>
    <mergeCell ref="H316:H318"/>
    <mergeCell ref="I316:I318"/>
    <mergeCell ref="J316:J318"/>
    <mergeCell ref="S311:S313"/>
    <mergeCell ref="A314:A315"/>
    <mergeCell ref="B314:C315"/>
    <mergeCell ref="D314:D315"/>
    <mergeCell ref="E314:E315"/>
    <mergeCell ref="F314:F315"/>
    <mergeCell ref="G314:G315"/>
    <mergeCell ref="H314:H315"/>
    <mergeCell ref="I314:I315"/>
    <mergeCell ref="J314:J315"/>
    <mergeCell ref="L314:L315"/>
    <mergeCell ref="M314:M315"/>
    <mergeCell ref="N314:N315"/>
    <mergeCell ref="O314:O315"/>
    <mergeCell ref="P314:P315"/>
    <mergeCell ref="Q314:Q315"/>
    <mergeCell ref="R314:R315"/>
    <mergeCell ref="S314:S315"/>
    <mergeCell ref="I311:I313"/>
    <mergeCell ref="J311:J313"/>
    <mergeCell ref="L311:L313"/>
    <mergeCell ref="M311:M313"/>
    <mergeCell ref="N311:N313"/>
    <mergeCell ref="O311:O313"/>
    <mergeCell ref="P311:P313"/>
    <mergeCell ref="Q311:Q313"/>
    <mergeCell ref="R311:R313"/>
    <mergeCell ref="B309:C309"/>
    <mergeCell ref="B310:C310"/>
    <mergeCell ref="A311:A313"/>
    <mergeCell ref="B311:C313"/>
    <mergeCell ref="D311:D313"/>
    <mergeCell ref="E311:E313"/>
    <mergeCell ref="F311:F313"/>
    <mergeCell ref="G311:G313"/>
    <mergeCell ref="H311:H313"/>
    <mergeCell ref="S305:S306"/>
    <mergeCell ref="A307:A308"/>
    <mergeCell ref="B307:C308"/>
    <mergeCell ref="D307:D308"/>
    <mergeCell ref="E307:E308"/>
    <mergeCell ref="F307:F308"/>
    <mergeCell ref="G307:G308"/>
    <mergeCell ref="H307:H308"/>
    <mergeCell ref="I307:I308"/>
    <mergeCell ref="J307:J308"/>
    <mergeCell ref="L307:L308"/>
    <mergeCell ref="M307:M308"/>
    <mergeCell ref="N307:N308"/>
    <mergeCell ref="O307:O308"/>
    <mergeCell ref="P307:P308"/>
    <mergeCell ref="Q307:Q308"/>
    <mergeCell ref="R307:R308"/>
    <mergeCell ref="S307:S308"/>
    <mergeCell ref="L303:L304"/>
    <mergeCell ref="M303:M304"/>
    <mergeCell ref="N303:N304"/>
    <mergeCell ref="O303:O304"/>
    <mergeCell ref="P303:P304"/>
    <mergeCell ref="Q303:Q304"/>
    <mergeCell ref="R303:R304"/>
    <mergeCell ref="S303:S304"/>
    <mergeCell ref="A305:A306"/>
    <mergeCell ref="B305:C306"/>
    <mergeCell ref="D305:D306"/>
    <mergeCell ref="E305:E306"/>
    <mergeCell ref="F305:F306"/>
    <mergeCell ref="G305:G306"/>
    <mergeCell ref="H305:H306"/>
    <mergeCell ref="I305:I306"/>
    <mergeCell ref="J305:J306"/>
    <mergeCell ref="L305:L306"/>
    <mergeCell ref="M305:M306"/>
    <mergeCell ref="N305:N306"/>
    <mergeCell ref="O305:O306"/>
    <mergeCell ref="P305:P306"/>
    <mergeCell ref="Q305:Q306"/>
    <mergeCell ref="R305:R306"/>
    <mergeCell ref="A303:A304"/>
    <mergeCell ref="B303:C304"/>
    <mergeCell ref="D303:D304"/>
    <mergeCell ref="E303:E304"/>
    <mergeCell ref="F303:F304"/>
    <mergeCell ref="G303:G304"/>
    <mergeCell ref="H303:H304"/>
    <mergeCell ref="I303:I304"/>
    <mergeCell ref="J303:J304"/>
    <mergeCell ref="B300:C300"/>
    <mergeCell ref="B301:C301"/>
    <mergeCell ref="B302:C302"/>
    <mergeCell ref="S295:S296"/>
    <mergeCell ref="A297:A299"/>
    <mergeCell ref="B297:C299"/>
    <mergeCell ref="D297:D299"/>
    <mergeCell ref="E297:E299"/>
    <mergeCell ref="F297:F299"/>
    <mergeCell ref="G297:G299"/>
    <mergeCell ref="H297:H299"/>
    <mergeCell ref="I297:I299"/>
    <mergeCell ref="J297:J299"/>
    <mergeCell ref="L297:L299"/>
    <mergeCell ref="M297:M299"/>
    <mergeCell ref="N297:N299"/>
    <mergeCell ref="O297:O299"/>
    <mergeCell ref="P297:P299"/>
    <mergeCell ref="Q297:Q299"/>
    <mergeCell ref="R297:R299"/>
    <mergeCell ref="S297:S299"/>
    <mergeCell ref="A295:A296"/>
    <mergeCell ref="B295:C296"/>
    <mergeCell ref="D295:D296"/>
    <mergeCell ref="L293:L294"/>
    <mergeCell ref="M293:M294"/>
    <mergeCell ref="N293:N294"/>
    <mergeCell ref="O293:O294"/>
    <mergeCell ref="P293:P294"/>
    <mergeCell ref="Q293:Q294"/>
    <mergeCell ref="R293:R294"/>
    <mergeCell ref="S293:S294"/>
    <mergeCell ref="L295:L296"/>
    <mergeCell ref="M295:M296"/>
    <mergeCell ref="N295:N296"/>
    <mergeCell ref="O295:O296"/>
    <mergeCell ref="P295:P296"/>
    <mergeCell ref="Q295:Q296"/>
    <mergeCell ref="R295:R296"/>
    <mergeCell ref="E295:E296"/>
    <mergeCell ref="F295:F296"/>
    <mergeCell ref="G295:G296"/>
    <mergeCell ref="H295:H296"/>
    <mergeCell ref="I295:I296"/>
    <mergeCell ref="J295:J296"/>
    <mergeCell ref="A293:A294"/>
    <mergeCell ref="B293:C294"/>
    <mergeCell ref="D293:D294"/>
    <mergeCell ref="E293:E294"/>
    <mergeCell ref="F293:F294"/>
    <mergeCell ref="G293:G294"/>
    <mergeCell ref="H293:H294"/>
    <mergeCell ref="I293:I294"/>
    <mergeCell ref="J293:J294"/>
    <mergeCell ref="S285:S287"/>
    <mergeCell ref="B288:C288"/>
    <mergeCell ref="B289:C289"/>
    <mergeCell ref="B290:C290"/>
    <mergeCell ref="A291:A292"/>
    <mergeCell ref="B291:C292"/>
    <mergeCell ref="D291:D292"/>
    <mergeCell ref="E291:E292"/>
    <mergeCell ref="F291:F292"/>
    <mergeCell ref="G291:G292"/>
    <mergeCell ref="H291:H292"/>
    <mergeCell ref="I291:I292"/>
    <mergeCell ref="J291:J292"/>
    <mergeCell ref="L291:L292"/>
    <mergeCell ref="M291:M292"/>
    <mergeCell ref="N291:N292"/>
    <mergeCell ref="O291:O292"/>
    <mergeCell ref="P291:P292"/>
    <mergeCell ref="Q291:Q292"/>
    <mergeCell ref="R291:R292"/>
    <mergeCell ref="S291:S292"/>
    <mergeCell ref="H285:H287"/>
    <mergeCell ref="I285:I287"/>
    <mergeCell ref="A285:A287"/>
    <mergeCell ref="B271:C271"/>
    <mergeCell ref="B272:C272"/>
    <mergeCell ref="B273:C273"/>
    <mergeCell ref="B274:C274"/>
    <mergeCell ref="B275:C275"/>
    <mergeCell ref="E285:E287"/>
    <mergeCell ref="F285:F287"/>
    <mergeCell ref="G285:G287"/>
    <mergeCell ref="R285:R287"/>
    <mergeCell ref="J285:J287"/>
    <mergeCell ref="L285:L287"/>
    <mergeCell ref="M285:M287"/>
    <mergeCell ref="N285:N287"/>
    <mergeCell ref="O285:O287"/>
    <mergeCell ref="P285:P287"/>
    <mergeCell ref="Q285:Q287"/>
    <mergeCell ref="B276:C276"/>
    <mergeCell ref="B277:C277"/>
    <mergeCell ref="B278:C278"/>
    <mergeCell ref="B282:C282"/>
    <mergeCell ref="B283:C283"/>
    <mergeCell ref="B284:C284"/>
    <mergeCell ref="B285:C287"/>
    <mergeCell ref="D285:D287"/>
    <mergeCell ref="B241:C241"/>
    <mergeCell ref="B249:C249"/>
    <mergeCell ref="B242:C242"/>
    <mergeCell ref="B243:C243"/>
    <mergeCell ref="N244:N248"/>
    <mergeCell ref="O244:O248"/>
    <mergeCell ref="P244:P248"/>
    <mergeCell ref="Q244:Q248"/>
    <mergeCell ref="B267:C267"/>
    <mergeCell ref="A244:A248"/>
    <mergeCell ref="B244:C248"/>
    <mergeCell ref="B279:C279"/>
    <mergeCell ref="B280:C280"/>
    <mergeCell ref="B281:C281"/>
    <mergeCell ref="F231:F233"/>
    <mergeCell ref="G231:G233"/>
    <mergeCell ref="H231:H233"/>
    <mergeCell ref="I231:I233"/>
    <mergeCell ref="B236:C236"/>
    <mergeCell ref="B237:C237"/>
    <mergeCell ref="B238:C238"/>
    <mergeCell ref="B239:C239"/>
    <mergeCell ref="B240:C240"/>
    <mergeCell ref="B253:C253"/>
    <mergeCell ref="B254:C254"/>
    <mergeCell ref="A255:A257"/>
    <mergeCell ref="B255:C257"/>
    <mergeCell ref="D255:D257"/>
    <mergeCell ref="E255:E257"/>
    <mergeCell ref="F255:F257"/>
    <mergeCell ref="G255:G257"/>
    <mergeCell ref="H255:H257"/>
    <mergeCell ref="B266:C266"/>
    <mergeCell ref="A220:A224"/>
    <mergeCell ref="B229:C229"/>
    <mergeCell ref="B230:C230"/>
    <mergeCell ref="A231:A233"/>
    <mergeCell ref="B231:C233"/>
    <mergeCell ref="B234:C234"/>
    <mergeCell ref="B235:C235"/>
    <mergeCell ref="D231:D233"/>
    <mergeCell ref="E231:E233"/>
    <mergeCell ref="B218:C218"/>
    <mergeCell ref="B219:C219"/>
    <mergeCell ref="B220:C224"/>
    <mergeCell ref="D220:D224"/>
    <mergeCell ref="E220:E224"/>
    <mergeCell ref="F220:F224"/>
    <mergeCell ref="G220:G224"/>
    <mergeCell ref="H220:H224"/>
    <mergeCell ref="I220:I224"/>
    <mergeCell ref="B9:C9"/>
    <mergeCell ref="B10:C10"/>
    <mergeCell ref="B11:C11"/>
    <mergeCell ref="A12:A14"/>
    <mergeCell ref="B12:C14"/>
    <mergeCell ref="D12:D14"/>
    <mergeCell ref="R12:R14"/>
    <mergeCell ref="S12:S14"/>
    <mergeCell ref="A15:A17"/>
    <mergeCell ref="B15:C17"/>
    <mergeCell ref="D15:D17"/>
    <mergeCell ref="E15:E17"/>
    <mergeCell ref="F15:F17"/>
    <mergeCell ref="G15:G17"/>
    <mergeCell ref="H15:H17"/>
    <mergeCell ref="I15:I17"/>
    <mergeCell ref="L12:L14"/>
    <mergeCell ref="M12:M14"/>
    <mergeCell ref="N12:N14"/>
    <mergeCell ref="O12:O14"/>
    <mergeCell ref="P12:P14"/>
    <mergeCell ref="Q12:Q14"/>
    <mergeCell ref="E12:E14"/>
    <mergeCell ref="F12:F14"/>
    <mergeCell ref="G12:G14"/>
    <mergeCell ref="H12:H14"/>
    <mergeCell ref="I12:I14"/>
    <mergeCell ref="J12:J14"/>
    <mergeCell ref="B21:C21"/>
    <mergeCell ref="B22:C22"/>
    <mergeCell ref="A23:A25"/>
    <mergeCell ref="B23:C25"/>
    <mergeCell ref="D23:D25"/>
    <mergeCell ref="E23:E25"/>
    <mergeCell ref="Q15:Q17"/>
    <mergeCell ref="R15:R17"/>
    <mergeCell ref="S15:S17"/>
    <mergeCell ref="B18:C18"/>
    <mergeCell ref="B19:C19"/>
    <mergeCell ref="B20:C20"/>
    <mergeCell ref="J15:J17"/>
    <mergeCell ref="L15:L17"/>
    <mergeCell ref="M15:M17"/>
    <mergeCell ref="N15:N17"/>
    <mergeCell ref="O15:O17"/>
    <mergeCell ref="P15:P17"/>
    <mergeCell ref="S23:S25"/>
    <mergeCell ref="A26:A28"/>
    <mergeCell ref="B26:C28"/>
    <mergeCell ref="D26:D28"/>
    <mergeCell ref="E26:E28"/>
    <mergeCell ref="F26:F28"/>
    <mergeCell ref="G26:G28"/>
    <mergeCell ref="H26:H28"/>
    <mergeCell ref="I26:I28"/>
    <mergeCell ref="J26:J28"/>
    <mergeCell ref="M23:M25"/>
    <mergeCell ref="N23:N25"/>
    <mergeCell ref="O23:O25"/>
    <mergeCell ref="P23:P25"/>
    <mergeCell ref="Q23:Q25"/>
    <mergeCell ref="R23:R25"/>
    <mergeCell ref="F23:F25"/>
    <mergeCell ref="G23:G25"/>
    <mergeCell ref="H23:H25"/>
    <mergeCell ref="I23:I25"/>
    <mergeCell ref="J23:J25"/>
    <mergeCell ref="L23:L25"/>
    <mergeCell ref="R26:R28"/>
    <mergeCell ref="S26:S28"/>
    <mergeCell ref="Q26:Q28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L26:L28"/>
    <mergeCell ref="M26:M28"/>
    <mergeCell ref="N26:N28"/>
    <mergeCell ref="O26:O28"/>
    <mergeCell ref="P26:P28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63:C63"/>
    <mergeCell ref="B64:C64"/>
    <mergeCell ref="A65:A66"/>
    <mergeCell ref="B65:C66"/>
    <mergeCell ref="D65:D66"/>
    <mergeCell ref="E65:E66"/>
    <mergeCell ref="B57:C57"/>
    <mergeCell ref="B58:C58"/>
    <mergeCell ref="B59:C59"/>
    <mergeCell ref="B60:C60"/>
    <mergeCell ref="B61:C61"/>
    <mergeCell ref="B62:C62"/>
    <mergeCell ref="A72:A73"/>
    <mergeCell ref="B72:C73"/>
    <mergeCell ref="D72:D73"/>
    <mergeCell ref="E72:E73"/>
    <mergeCell ref="F72:F73"/>
    <mergeCell ref="G72:G73"/>
    <mergeCell ref="S65:S66"/>
    <mergeCell ref="B67:C67"/>
    <mergeCell ref="B68:C68"/>
    <mergeCell ref="B69:C69"/>
    <mergeCell ref="B70:C70"/>
    <mergeCell ref="B71:C71"/>
    <mergeCell ref="M65:M66"/>
    <mergeCell ref="N65:N66"/>
    <mergeCell ref="O65:O66"/>
    <mergeCell ref="P65:P66"/>
    <mergeCell ref="Q65:Q66"/>
    <mergeCell ref="R65:R66"/>
    <mergeCell ref="F65:F66"/>
    <mergeCell ref="G65:G66"/>
    <mergeCell ref="H65:H66"/>
    <mergeCell ref="I65:I66"/>
    <mergeCell ref="J65:J66"/>
    <mergeCell ref="L65:L66"/>
    <mergeCell ref="R72:R73"/>
    <mergeCell ref="S72:S73"/>
    <mergeCell ref="B74:C74"/>
    <mergeCell ref="H72:H73"/>
    <mergeCell ref="I72:I73"/>
    <mergeCell ref="J72:J73"/>
    <mergeCell ref="L72:L73"/>
    <mergeCell ref="M72:M73"/>
    <mergeCell ref="N72:N73"/>
    <mergeCell ref="B75:C75"/>
    <mergeCell ref="B76:C76"/>
    <mergeCell ref="B77:C77"/>
    <mergeCell ref="B78:C78"/>
    <mergeCell ref="B79:C79"/>
    <mergeCell ref="B80:C80"/>
    <mergeCell ref="O72:O73"/>
    <mergeCell ref="P72:P73"/>
    <mergeCell ref="Q72:Q73"/>
    <mergeCell ref="R81:R83"/>
    <mergeCell ref="S81:S83"/>
    <mergeCell ref="B84:C84"/>
    <mergeCell ref="H81:H83"/>
    <mergeCell ref="I81:I83"/>
    <mergeCell ref="J81:J83"/>
    <mergeCell ref="L81:L83"/>
    <mergeCell ref="M81:M83"/>
    <mergeCell ref="N81:N83"/>
    <mergeCell ref="B81:C83"/>
    <mergeCell ref="D81:D83"/>
    <mergeCell ref="E81:E83"/>
    <mergeCell ref="F81:F83"/>
    <mergeCell ref="G81:G83"/>
    <mergeCell ref="B85:C85"/>
    <mergeCell ref="B86:C86"/>
    <mergeCell ref="B87:C87"/>
    <mergeCell ref="A88:A90"/>
    <mergeCell ref="B88:C90"/>
    <mergeCell ref="D88:D90"/>
    <mergeCell ref="O81:O83"/>
    <mergeCell ref="P81:P83"/>
    <mergeCell ref="Q81:Q83"/>
    <mergeCell ref="A81:A83"/>
    <mergeCell ref="R88:R90"/>
    <mergeCell ref="S88:S90"/>
    <mergeCell ref="B91:C91"/>
    <mergeCell ref="A92:A94"/>
    <mergeCell ref="B92:C94"/>
    <mergeCell ref="D92:D94"/>
    <mergeCell ref="E92:E94"/>
    <mergeCell ref="F92:F94"/>
    <mergeCell ref="G92:G94"/>
    <mergeCell ref="H92:H94"/>
    <mergeCell ref="L88:L90"/>
    <mergeCell ref="M88:M90"/>
    <mergeCell ref="N88:N90"/>
    <mergeCell ref="O88:O90"/>
    <mergeCell ref="P88:P90"/>
    <mergeCell ref="Q88:Q90"/>
    <mergeCell ref="E88:E90"/>
    <mergeCell ref="F88:F90"/>
    <mergeCell ref="G88:G90"/>
    <mergeCell ref="H88:H90"/>
    <mergeCell ref="I88:I90"/>
    <mergeCell ref="J88:J90"/>
    <mergeCell ref="S92:S94"/>
    <mergeCell ref="B98:C98"/>
    <mergeCell ref="B99:C99"/>
    <mergeCell ref="B100:C100"/>
    <mergeCell ref="B101:C101"/>
    <mergeCell ref="B102:C102"/>
    <mergeCell ref="P92:P94"/>
    <mergeCell ref="Q92:Q94"/>
    <mergeCell ref="R92:R94"/>
    <mergeCell ref="B109:C109"/>
    <mergeCell ref="B95:C95"/>
    <mergeCell ref="B96:C96"/>
    <mergeCell ref="I92:I94"/>
    <mergeCell ref="J92:J94"/>
    <mergeCell ref="L92:L94"/>
    <mergeCell ref="M92:M94"/>
    <mergeCell ref="N92:N94"/>
    <mergeCell ref="O92:O94"/>
    <mergeCell ref="B97:C97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121:C121"/>
    <mergeCell ref="B122:C122"/>
    <mergeCell ref="B123:C123"/>
    <mergeCell ref="B124:C124"/>
    <mergeCell ref="A125:A126"/>
    <mergeCell ref="B125:C126"/>
    <mergeCell ref="B115:C115"/>
    <mergeCell ref="B116:C116"/>
    <mergeCell ref="B117:C117"/>
    <mergeCell ref="B118:C118"/>
    <mergeCell ref="B119:C119"/>
    <mergeCell ref="B120:C120"/>
    <mergeCell ref="Q125:Q126"/>
    <mergeCell ref="R125:R126"/>
    <mergeCell ref="S125:S126"/>
    <mergeCell ref="A127:A128"/>
    <mergeCell ref="B127:C128"/>
    <mergeCell ref="D127:D128"/>
    <mergeCell ref="E127:E128"/>
    <mergeCell ref="F127:F128"/>
    <mergeCell ref="G127:G128"/>
    <mergeCell ref="H127:H128"/>
    <mergeCell ref="J125:J126"/>
    <mergeCell ref="L125:L126"/>
    <mergeCell ref="M125:M126"/>
    <mergeCell ref="N125:N126"/>
    <mergeCell ref="O125:O126"/>
    <mergeCell ref="P125:P126"/>
    <mergeCell ref="D125:D126"/>
    <mergeCell ref="E125:E126"/>
    <mergeCell ref="F125:F126"/>
    <mergeCell ref="G125:G126"/>
    <mergeCell ref="H125:H126"/>
    <mergeCell ref="I125:I126"/>
    <mergeCell ref="P127:P128"/>
    <mergeCell ref="Q127:Q128"/>
    <mergeCell ref="R127:R128"/>
    <mergeCell ref="S127:S128"/>
    <mergeCell ref="B129:C129"/>
    <mergeCell ref="B130:C130"/>
    <mergeCell ref="I127:I128"/>
    <mergeCell ref="J127:J128"/>
    <mergeCell ref="L127:L128"/>
    <mergeCell ref="M127:M128"/>
    <mergeCell ref="N127:N128"/>
    <mergeCell ref="O127:O128"/>
    <mergeCell ref="Q131:Q133"/>
    <mergeCell ref="R131:R133"/>
    <mergeCell ref="S131:S133"/>
    <mergeCell ref="B134:C134"/>
    <mergeCell ref="H131:H133"/>
    <mergeCell ref="I131:I133"/>
    <mergeCell ref="J131:J133"/>
    <mergeCell ref="L131:L133"/>
    <mergeCell ref="M131:M133"/>
    <mergeCell ref="N131:N133"/>
    <mergeCell ref="B131:C133"/>
    <mergeCell ref="D131:D133"/>
    <mergeCell ref="E131:E133"/>
    <mergeCell ref="F131:F133"/>
    <mergeCell ref="G131:G133"/>
    <mergeCell ref="B135:C135"/>
    <mergeCell ref="B136:C136"/>
    <mergeCell ref="B137:C137"/>
    <mergeCell ref="B138:C138"/>
    <mergeCell ref="B139:C139"/>
    <mergeCell ref="A140:A141"/>
    <mergeCell ref="B140:C141"/>
    <mergeCell ref="O131:O133"/>
    <mergeCell ref="P131:P133"/>
    <mergeCell ref="A131:A133"/>
    <mergeCell ref="Q140:Q141"/>
    <mergeCell ref="R140:R141"/>
    <mergeCell ref="S140:S141"/>
    <mergeCell ref="A142:A143"/>
    <mergeCell ref="B142:C143"/>
    <mergeCell ref="D142:D143"/>
    <mergeCell ref="E142:E143"/>
    <mergeCell ref="F142:F143"/>
    <mergeCell ref="G142:G143"/>
    <mergeCell ref="H142:H143"/>
    <mergeCell ref="J140:J141"/>
    <mergeCell ref="L140:L141"/>
    <mergeCell ref="M140:M141"/>
    <mergeCell ref="N140:N141"/>
    <mergeCell ref="O140:O141"/>
    <mergeCell ref="P140:P141"/>
    <mergeCell ref="D140:D141"/>
    <mergeCell ref="E140:E141"/>
    <mergeCell ref="F140:F141"/>
    <mergeCell ref="G140:G141"/>
    <mergeCell ref="H140:H141"/>
    <mergeCell ref="I140:I141"/>
    <mergeCell ref="S142:S143"/>
    <mergeCell ref="B147:C147"/>
    <mergeCell ref="B148:C148"/>
    <mergeCell ref="B149:C149"/>
    <mergeCell ref="B150:C150"/>
    <mergeCell ref="B151:C151"/>
    <mergeCell ref="P142:P143"/>
    <mergeCell ref="Q142:Q143"/>
    <mergeCell ref="R142:R143"/>
    <mergeCell ref="B158:C158"/>
    <mergeCell ref="B144:C144"/>
    <mergeCell ref="B145:C145"/>
    <mergeCell ref="I142:I143"/>
    <mergeCell ref="J142:J143"/>
    <mergeCell ref="L142:L143"/>
    <mergeCell ref="M142:M143"/>
    <mergeCell ref="N142:N143"/>
    <mergeCell ref="O142:O143"/>
    <mergeCell ref="B146:C146"/>
    <mergeCell ref="B159:C159"/>
    <mergeCell ref="B160:C160"/>
    <mergeCell ref="B161:C161"/>
    <mergeCell ref="B162:C162"/>
    <mergeCell ref="B163:C163"/>
    <mergeCell ref="B152:C152"/>
    <mergeCell ref="B153:C153"/>
    <mergeCell ref="B154:C154"/>
    <mergeCell ref="B155:C155"/>
    <mergeCell ref="B156:C156"/>
    <mergeCell ref="B157:C157"/>
    <mergeCell ref="B170:C170"/>
    <mergeCell ref="B171:C171"/>
    <mergeCell ref="A172:A174"/>
    <mergeCell ref="B172:C174"/>
    <mergeCell ref="D172:D174"/>
    <mergeCell ref="E172:E174"/>
    <mergeCell ref="B164:C164"/>
    <mergeCell ref="B165:C165"/>
    <mergeCell ref="B166:C166"/>
    <mergeCell ref="B167:C167"/>
    <mergeCell ref="B168:C168"/>
    <mergeCell ref="B169:C169"/>
    <mergeCell ref="B180:C180"/>
    <mergeCell ref="B181:C181"/>
    <mergeCell ref="B182:C182"/>
    <mergeCell ref="B183:C183"/>
    <mergeCell ref="B184:C184"/>
    <mergeCell ref="B185:C185"/>
    <mergeCell ref="S172:S174"/>
    <mergeCell ref="B175:C175"/>
    <mergeCell ref="B176:C176"/>
    <mergeCell ref="B177:C177"/>
    <mergeCell ref="B178:C178"/>
    <mergeCell ref="B179:C179"/>
    <mergeCell ref="M172:M174"/>
    <mergeCell ref="N172:N174"/>
    <mergeCell ref="O172:O174"/>
    <mergeCell ref="P172:P174"/>
    <mergeCell ref="Q172:Q174"/>
    <mergeCell ref="R172:R174"/>
    <mergeCell ref="F172:F174"/>
    <mergeCell ref="G172:G174"/>
    <mergeCell ref="H172:H174"/>
    <mergeCell ref="I172:I174"/>
    <mergeCell ref="J172:J174"/>
    <mergeCell ref="L172:L174"/>
    <mergeCell ref="G201:G203"/>
    <mergeCell ref="B192:C192"/>
    <mergeCell ref="B193:C193"/>
    <mergeCell ref="B194:C194"/>
    <mergeCell ref="B195:C195"/>
    <mergeCell ref="B196:C196"/>
    <mergeCell ref="B197:C197"/>
    <mergeCell ref="B186:C186"/>
    <mergeCell ref="B187:C187"/>
    <mergeCell ref="B188:C188"/>
    <mergeCell ref="B189:C189"/>
    <mergeCell ref="B190:C190"/>
    <mergeCell ref="B191:C191"/>
    <mergeCell ref="B217:C217"/>
    <mergeCell ref="B209:C209"/>
    <mergeCell ref="B198:C198"/>
    <mergeCell ref="B199:C199"/>
    <mergeCell ref="B200:C200"/>
    <mergeCell ref="A201:A203"/>
    <mergeCell ref="B201:C203"/>
    <mergeCell ref="D201:D203"/>
    <mergeCell ref="E201:E203"/>
    <mergeCell ref="R201:R203"/>
    <mergeCell ref="S201:S203"/>
    <mergeCell ref="B204:C204"/>
    <mergeCell ref="B205:C205"/>
    <mergeCell ref="B206:C206"/>
    <mergeCell ref="B207:C207"/>
    <mergeCell ref="B208:C208"/>
    <mergeCell ref="B215:C215"/>
    <mergeCell ref="B216:C216"/>
    <mergeCell ref="H201:H203"/>
    <mergeCell ref="I201:I203"/>
    <mergeCell ref="J201:J203"/>
    <mergeCell ref="L201:L203"/>
    <mergeCell ref="M201:M203"/>
    <mergeCell ref="N201:N203"/>
    <mergeCell ref="O201:O203"/>
    <mergeCell ref="P201:P203"/>
    <mergeCell ref="Q201:Q203"/>
    <mergeCell ref="B210:C210"/>
    <mergeCell ref="B211:C211"/>
    <mergeCell ref="B212:C212"/>
    <mergeCell ref="B213:C213"/>
    <mergeCell ref="B214:C214"/>
    <mergeCell ref="F201:F203"/>
    <mergeCell ref="L220:L224"/>
    <mergeCell ref="M220:M224"/>
    <mergeCell ref="N220:N224"/>
    <mergeCell ref="O220:O224"/>
    <mergeCell ref="P220:P224"/>
    <mergeCell ref="Q220:Q224"/>
    <mergeCell ref="R220:R224"/>
    <mergeCell ref="S220:S224"/>
    <mergeCell ref="B228:C228"/>
    <mergeCell ref="J220:J224"/>
    <mergeCell ref="B225:C225"/>
    <mergeCell ref="B226:C226"/>
    <mergeCell ref="B227:C227"/>
    <mergeCell ref="J231:J233"/>
    <mergeCell ref="L231:L233"/>
    <mergeCell ref="M231:M233"/>
    <mergeCell ref="N231:N233"/>
    <mergeCell ref="O231:O233"/>
    <mergeCell ref="P231:P233"/>
    <mergeCell ref="Q231:Q233"/>
    <mergeCell ref="R231:R233"/>
    <mergeCell ref="S231:S233"/>
    <mergeCell ref="R244:R248"/>
    <mergeCell ref="S244:S248"/>
    <mergeCell ref="B250:C250"/>
    <mergeCell ref="B251:C251"/>
    <mergeCell ref="B252:C252"/>
    <mergeCell ref="D244:D248"/>
    <mergeCell ref="E244:E248"/>
    <mergeCell ref="F244:F248"/>
    <mergeCell ref="G244:G248"/>
    <mergeCell ref="H244:H248"/>
    <mergeCell ref="I244:I248"/>
    <mergeCell ref="J244:J248"/>
    <mergeCell ref="L244:L248"/>
    <mergeCell ref="M244:M248"/>
    <mergeCell ref="B268:C268"/>
    <mergeCell ref="B269:C269"/>
    <mergeCell ref="B270:C270"/>
    <mergeCell ref="S255:S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I255:I257"/>
    <mergeCell ref="J255:J257"/>
    <mergeCell ref="L255:L257"/>
    <mergeCell ref="M255:M257"/>
    <mergeCell ref="N255:N257"/>
    <mergeCell ref="O255:O257"/>
    <mergeCell ref="P255:P257"/>
    <mergeCell ref="Q255:Q257"/>
    <mergeCell ref="R255:R25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3EE0-12F2-48EF-81BE-BD2BF53110F3}">
  <dimension ref="A1:S86"/>
  <sheetViews>
    <sheetView showGridLines="0" topLeftCell="H69" zoomScale="89" zoomScaleNormal="89" workbookViewId="0">
      <selection activeCell="F15" sqref="A1:XFD1048576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9.88671875" bestFit="1" customWidth="1"/>
    <col min="8" max="8" width="36.5546875" bestFit="1" customWidth="1"/>
    <col min="9" max="9" width="35.4414062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0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2777</v>
      </c>
    </row>
    <row r="5" spans="1:19" ht="10.65" customHeight="1" x14ac:dyDescent="0.3">
      <c r="A5" s="22" t="s">
        <v>54</v>
      </c>
      <c r="B5" s="23">
        <v>158209</v>
      </c>
    </row>
    <row r="6" spans="1:19" ht="10.35" customHeight="1" x14ac:dyDescent="0.3">
      <c r="A6" s="24" t="s">
        <v>53</v>
      </c>
      <c r="B6" s="25" t="s">
        <v>52</v>
      </c>
    </row>
    <row r="7" spans="1:19" ht="10.65" customHeight="1" x14ac:dyDescent="0.3">
      <c r="A7" s="26" t="s">
        <v>51</v>
      </c>
      <c r="B7" s="19">
        <v>-0.03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44945</v>
      </c>
      <c r="B10" s="98"/>
      <c r="C10" s="99"/>
      <c r="D10" s="36">
        <v>44927</v>
      </c>
      <c r="E10" s="28"/>
      <c r="F10" s="31">
        <v>42</v>
      </c>
      <c r="G10" s="31" t="s">
        <v>32</v>
      </c>
      <c r="H10" s="31" t="s">
        <v>309</v>
      </c>
      <c r="I10" s="31" t="s">
        <v>308</v>
      </c>
      <c r="J10" s="31">
        <v>15065055</v>
      </c>
      <c r="K10" s="28"/>
      <c r="L10" s="28"/>
      <c r="M10" s="31" t="s">
        <v>75</v>
      </c>
      <c r="N10" s="31" t="s">
        <v>164</v>
      </c>
      <c r="O10" s="31" t="s">
        <v>1</v>
      </c>
      <c r="P10" s="31" t="s">
        <v>31</v>
      </c>
      <c r="Q10" s="3">
        <v>-4626.79</v>
      </c>
      <c r="R10" s="3">
        <v>-85538.73</v>
      </c>
      <c r="S10" s="3">
        <v>-85538.76</v>
      </c>
    </row>
    <row r="11" spans="1:19" ht="10.95" customHeight="1" x14ac:dyDescent="0.3">
      <c r="A11" s="30">
        <v>44956</v>
      </c>
      <c r="B11" s="98"/>
      <c r="C11" s="99"/>
      <c r="D11" s="36">
        <v>44927</v>
      </c>
      <c r="E11" s="28"/>
      <c r="F11" s="31">
        <v>42</v>
      </c>
      <c r="G11" s="31" t="s">
        <v>30</v>
      </c>
      <c r="H11" s="31" t="s">
        <v>307</v>
      </c>
      <c r="I11" s="31" t="s">
        <v>306</v>
      </c>
      <c r="J11" s="31">
        <v>15087156</v>
      </c>
      <c r="K11" s="28"/>
      <c r="L11" s="28"/>
      <c r="M11" s="31" t="s">
        <v>75</v>
      </c>
      <c r="N11" s="31" t="s">
        <v>164</v>
      </c>
      <c r="O11" s="31" t="s">
        <v>1</v>
      </c>
      <c r="P11" s="31" t="s">
        <v>28</v>
      </c>
      <c r="Q11" s="3">
        <v>1547.83</v>
      </c>
      <c r="R11" s="3">
        <v>29242.959999999999</v>
      </c>
      <c r="S11" s="3">
        <v>-56295.8</v>
      </c>
    </row>
    <row r="12" spans="1:19" ht="10.95" customHeight="1" x14ac:dyDescent="0.3">
      <c r="A12" s="30">
        <v>44958</v>
      </c>
      <c r="B12" s="98"/>
      <c r="C12" s="99"/>
      <c r="D12" s="36">
        <v>44958</v>
      </c>
      <c r="E12" s="28"/>
      <c r="F12" s="31">
        <v>42</v>
      </c>
      <c r="G12" s="31" t="s">
        <v>30</v>
      </c>
      <c r="H12" s="31" t="s">
        <v>532</v>
      </c>
      <c r="I12" s="31" t="s">
        <v>533</v>
      </c>
      <c r="J12" s="31">
        <v>15091010</v>
      </c>
      <c r="K12" s="28"/>
      <c r="L12" s="28"/>
      <c r="M12" s="31" t="s">
        <v>75</v>
      </c>
      <c r="N12" s="31" t="s">
        <v>164</v>
      </c>
      <c r="O12" s="31" t="s">
        <v>1</v>
      </c>
      <c r="P12" s="31" t="s">
        <v>28</v>
      </c>
      <c r="Q12" s="3">
        <v>14728.35</v>
      </c>
      <c r="R12" s="3">
        <v>279210.43</v>
      </c>
      <c r="S12" s="3">
        <v>222914.63</v>
      </c>
    </row>
    <row r="13" spans="1:19" ht="10.95" customHeight="1" x14ac:dyDescent="0.3">
      <c r="A13" s="30">
        <v>44958</v>
      </c>
      <c r="B13" s="98"/>
      <c r="C13" s="99"/>
      <c r="D13" s="36">
        <v>44958</v>
      </c>
      <c r="E13" s="28"/>
      <c r="F13" s="31">
        <v>42</v>
      </c>
      <c r="G13" s="31" t="s">
        <v>32</v>
      </c>
      <c r="H13" s="31" t="s">
        <v>532</v>
      </c>
      <c r="I13" s="31" t="s">
        <v>531</v>
      </c>
      <c r="J13" s="31">
        <v>15091011</v>
      </c>
      <c r="K13" s="28"/>
      <c r="L13" s="28"/>
      <c r="M13" s="31" t="s">
        <v>75</v>
      </c>
      <c r="N13" s="31" t="s">
        <v>164</v>
      </c>
      <c r="O13" s="31" t="s">
        <v>1</v>
      </c>
      <c r="P13" s="31" t="s">
        <v>31</v>
      </c>
      <c r="Q13" s="3">
        <v>-1547.83</v>
      </c>
      <c r="R13" s="3">
        <v>-29342.75</v>
      </c>
      <c r="S13" s="3">
        <v>193571.88</v>
      </c>
    </row>
    <row r="14" spans="1:19" ht="10.95" customHeight="1" x14ac:dyDescent="0.3">
      <c r="A14" s="30">
        <v>44971</v>
      </c>
      <c r="B14" s="98"/>
      <c r="C14" s="99"/>
      <c r="D14" s="36">
        <v>44958</v>
      </c>
      <c r="E14" s="28"/>
      <c r="F14" s="31">
        <v>42</v>
      </c>
      <c r="G14" s="31" t="s">
        <v>30</v>
      </c>
      <c r="H14" s="31" t="s">
        <v>529</v>
      </c>
      <c r="I14" s="31" t="s">
        <v>530</v>
      </c>
      <c r="J14" s="31">
        <v>15126543</v>
      </c>
      <c r="K14" s="28"/>
      <c r="L14" s="28"/>
      <c r="M14" s="31" t="s">
        <v>6</v>
      </c>
      <c r="N14" s="31" t="s">
        <v>164</v>
      </c>
      <c r="O14" s="31" t="s">
        <v>1</v>
      </c>
      <c r="P14" s="31" t="s">
        <v>28</v>
      </c>
      <c r="Q14" s="31">
        <v>983.35</v>
      </c>
      <c r="R14" s="3">
        <v>18939.71</v>
      </c>
      <c r="S14" s="3">
        <v>212511.59</v>
      </c>
    </row>
    <row r="15" spans="1:19" ht="10.95" customHeight="1" x14ac:dyDescent="0.3">
      <c r="A15" s="30">
        <v>44971</v>
      </c>
      <c r="B15" s="98"/>
      <c r="C15" s="99"/>
      <c r="D15" s="36">
        <v>44958</v>
      </c>
      <c r="E15" s="28"/>
      <c r="F15" s="31">
        <v>42</v>
      </c>
      <c r="G15" s="31" t="s">
        <v>32</v>
      </c>
      <c r="H15" s="31" t="s">
        <v>529</v>
      </c>
      <c r="I15" s="31" t="s">
        <v>528</v>
      </c>
      <c r="J15" s="31">
        <v>15126544</v>
      </c>
      <c r="K15" s="28"/>
      <c r="L15" s="28"/>
      <c r="M15" s="31" t="s">
        <v>75</v>
      </c>
      <c r="N15" s="31" t="s">
        <v>164</v>
      </c>
      <c r="O15" s="31" t="s">
        <v>1</v>
      </c>
      <c r="P15" s="31" t="s">
        <v>31</v>
      </c>
      <c r="Q15" s="3">
        <v>-2510</v>
      </c>
      <c r="R15" s="3">
        <v>-48343.61</v>
      </c>
      <c r="S15" s="3">
        <v>164167.98000000001</v>
      </c>
    </row>
    <row r="16" spans="1:19" ht="10.95" customHeight="1" x14ac:dyDescent="0.3">
      <c r="A16" s="30">
        <v>44971</v>
      </c>
      <c r="B16" s="98"/>
      <c r="C16" s="99"/>
      <c r="D16" s="36">
        <v>44958</v>
      </c>
      <c r="E16" s="28"/>
      <c r="F16" s="31">
        <v>42</v>
      </c>
      <c r="G16" s="31" t="s">
        <v>30</v>
      </c>
      <c r="H16" s="31" t="s">
        <v>527</v>
      </c>
      <c r="I16" s="31" t="s">
        <v>526</v>
      </c>
      <c r="J16" s="31">
        <v>15127153</v>
      </c>
      <c r="K16" s="28"/>
      <c r="L16" s="28"/>
      <c r="M16" s="31" t="s">
        <v>154</v>
      </c>
      <c r="N16" s="31" t="s">
        <v>164</v>
      </c>
      <c r="O16" s="31" t="s">
        <v>1</v>
      </c>
      <c r="P16" s="31" t="s">
        <v>28</v>
      </c>
      <c r="Q16" s="3">
        <v>4286.3999999999996</v>
      </c>
      <c r="R16" s="3">
        <v>82557.78</v>
      </c>
      <c r="S16" s="3">
        <v>246725.76000000001</v>
      </c>
    </row>
    <row r="17" spans="1:19" ht="10.95" customHeight="1" x14ac:dyDescent="0.3">
      <c r="A17" s="30">
        <v>44974</v>
      </c>
      <c r="B17" s="98"/>
      <c r="C17" s="99"/>
      <c r="D17" s="36">
        <v>44958</v>
      </c>
      <c r="E17" s="28"/>
      <c r="F17" s="31">
        <v>42</v>
      </c>
      <c r="G17" s="31" t="s">
        <v>32</v>
      </c>
      <c r="H17" s="31" t="s">
        <v>525</v>
      </c>
      <c r="I17" s="31" t="s">
        <v>524</v>
      </c>
      <c r="J17" s="31">
        <v>15170185</v>
      </c>
      <c r="K17" s="28"/>
      <c r="L17" s="28"/>
      <c r="M17" s="31" t="s">
        <v>17</v>
      </c>
      <c r="N17" s="31" t="s">
        <v>164</v>
      </c>
      <c r="O17" s="31" t="s">
        <v>1</v>
      </c>
      <c r="P17" s="31" t="s">
        <v>31</v>
      </c>
      <c r="Q17" s="3">
        <v>-5030.37</v>
      </c>
      <c r="R17" s="3">
        <v>-97639.17</v>
      </c>
      <c r="S17" s="3">
        <v>149086.59</v>
      </c>
    </row>
    <row r="18" spans="1:19" ht="10.95" customHeight="1" x14ac:dyDescent="0.3">
      <c r="A18" s="30">
        <v>44987</v>
      </c>
      <c r="B18" s="98"/>
      <c r="C18" s="99"/>
      <c r="D18" s="36">
        <v>44986</v>
      </c>
      <c r="E18" s="28"/>
      <c r="F18" s="31">
        <v>42</v>
      </c>
      <c r="G18" s="31" t="s">
        <v>30</v>
      </c>
      <c r="H18" s="31" t="s">
        <v>797</v>
      </c>
      <c r="I18" s="31" t="s">
        <v>796</v>
      </c>
      <c r="J18" s="31">
        <v>15217787</v>
      </c>
      <c r="K18" s="28"/>
      <c r="L18" s="28"/>
      <c r="M18" s="28"/>
      <c r="N18" s="31" t="s">
        <v>164</v>
      </c>
      <c r="O18" s="31" t="s">
        <v>1</v>
      </c>
      <c r="P18" s="31" t="s">
        <v>28</v>
      </c>
      <c r="Q18" s="31">
        <v>817.33</v>
      </c>
      <c r="R18" s="3">
        <v>16038.66</v>
      </c>
      <c r="S18" s="3">
        <v>165125.25</v>
      </c>
    </row>
    <row r="19" spans="1:19" ht="10.95" customHeight="1" x14ac:dyDescent="0.3">
      <c r="A19" s="30">
        <v>44995</v>
      </c>
      <c r="B19" s="98"/>
      <c r="C19" s="99"/>
      <c r="D19" s="36">
        <v>44986</v>
      </c>
      <c r="E19" s="28"/>
      <c r="F19" s="31">
        <v>42</v>
      </c>
      <c r="G19" s="31" t="s">
        <v>30</v>
      </c>
      <c r="H19" s="31" t="s">
        <v>795</v>
      </c>
      <c r="I19" s="31" t="s">
        <v>794</v>
      </c>
      <c r="J19" s="31">
        <v>15340062</v>
      </c>
      <c r="K19" s="28"/>
      <c r="L19" s="28"/>
      <c r="M19" s="31" t="s">
        <v>651</v>
      </c>
      <c r="N19" s="31" t="s">
        <v>164</v>
      </c>
      <c r="O19" s="31" t="s">
        <v>1</v>
      </c>
      <c r="P19" s="31" t="s">
        <v>28</v>
      </c>
      <c r="Q19" s="3">
        <v>2252.8200000000002</v>
      </c>
      <c r="R19" s="3">
        <v>44207.61</v>
      </c>
      <c r="S19" s="3">
        <v>209332.86</v>
      </c>
    </row>
    <row r="20" spans="1:19" ht="10.95" customHeight="1" x14ac:dyDescent="0.3">
      <c r="A20" s="30">
        <v>45013</v>
      </c>
      <c r="B20" s="98"/>
      <c r="C20" s="99"/>
      <c r="D20" s="36">
        <v>44986</v>
      </c>
      <c r="E20" s="28"/>
      <c r="F20" s="31">
        <v>42</v>
      </c>
      <c r="G20" s="31" t="s">
        <v>30</v>
      </c>
      <c r="H20" s="31" t="s">
        <v>793</v>
      </c>
      <c r="I20" s="31" t="s">
        <v>792</v>
      </c>
      <c r="J20" s="31">
        <v>15674222</v>
      </c>
      <c r="K20" s="28"/>
      <c r="L20" s="28"/>
      <c r="M20" s="31" t="s">
        <v>651</v>
      </c>
      <c r="N20" s="31" t="s">
        <v>164</v>
      </c>
      <c r="O20" s="31" t="s">
        <v>1</v>
      </c>
      <c r="P20" s="31" t="s">
        <v>28</v>
      </c>
      <c r="Q20" s="31">
        <v>413.88</v>
      </c>
      <c r="R20" s="3">
        <v>8755.66</v>
      </c>
      <c r="S20" s="3">
        <v>218088.52</v>
      </c>
    </row>
    <row r="21" spans="1:19" ht="10.95" customHeight="1" x14ac:dyDescent="0.3">
      <c r="A21" s="30">
        <v>45015</v>
      </c>
      <c r="B21" s="98"/>
      <c r="C21" s="99"/>
      <c r="D21" s="36">
        <v>44986</v>
      </c>
      <c r="E21" s="28"/>
      <c r="F21" s="31">
        <v>42</v>
      </c>
      <c r="G21" s="31" t="s">
        <v>30</v>
      </c>
      <c r="H21" s="31" t="s">
        <v>791</v>
      </c>
      <c r="I21" s="31" t="s">
        <v>790</v>
      </c>
      <c r="J21" s="31">
        <v>15676768</v>
      </c>
      <c r="K21" s="28"/>
      <c r="L21" s="28"/>
      <c r="M21" s="31" t="s">
        <v>17</v>
      </c>
      <c r="N21" s="31" t="s">
        <v>164</v>
      </c>
      <c r="O21" s="31" t="s">
        <v>1</v>
      </c>
      <c r="P21" s="31" t="s">
        <v>28</v>
      </c>
      <c r="Q21" s="3">
        <v>4070.9</v>
      </c>
      <c r="R21" s="3">
        <v>86504.46</v>
      </c>
      <c r="S21" s="3">
        <v>304592.98</v>
      </c>
    </row>
    <row r="22" spans="1:19" ht="10.95" customHeight="1" x14ac:dyDescent="0.3">
      <c r="A22" s="30">
        <v>45016</v>
      </c>
      <c r="B22" s="98"/>
      <c r="C22" s="99"/>
      <c r="D22" s="36">
        <v>44986</v>
      </c>
      <c r="E22" s="28"/>
      <c r="F22" s="31">
        <v>42</v>
      </c>
      <c r="G22" s="31" t="s">
        <v>30</v>
      </c>
      <c r="H22" s="31" t="s">
        <v>789</v>
      </c>
      <c r="I22" s="31" t="s">
        <v>788</v>
      </c>
      <c r="J22" s="31">
        <v>15688024</v>
      </c>
      <c r="K22" s="28"/>
      <c r="L22" s="28"/>
      <c r="M22" s="31" t="s">
        <v>75</v>
      </c>
      <c r="N22" s="31" t="s">
        <v>164</v>
      </c>
      <c r="O22" s="31" t="s">
        <v>1</v>
      </c>
      <c r="P22" s="31" t="s">
        <v>28</v>
      </c>
      <c r="Q22" s="3">
        <v>26359.279999999999</v>
      </c>
      <c r="R22" s="3">
        <v>562511.31000000006</v>
      </c>
      <c r="S22" s="3">
        <v>867104.29</v>
      </c>
    </row>
    <row r="23" spans="1:19" ht="10.95" customHeight="1" x14ac:dyDescent="0.3">
      <c r="A23" s="30">
        <v>45022</v>
      </c>
      <c r="B23" s="98"/>
      <c r="C23" s="99"/>
      <c r="D23" s="36">
        <v>45017</v>
      </c>
      <c r="E23" s="28"/>
      <c r="F23" s="31">
        <v>42</v>
      </c>
      <c r="G23" s="31" t="s">
        <v>30</v>
      </c>
      <c r="H23" s="31" t="s">
        <v>896</v>
      </c>
      <c r="I23" s="31" t="s">
        <v>897</v>
      </c>
      <c r="J23" s="31">
        <v>15701292</v>
      </c>
      <c r="K23" s="28"/>
      <c r="L23" s="28"/>
      <c r="M23" s="31" t="s">
        <v>2355</v>
      </c>
      <c r="N23" s="31" t="s">
        <v>164</v>
      </c>
      <c r="O23" s="31" t="s">
        <v>1</v>
      </c>
      <c r="P23" s="31" t="s">
        <v>28</v>
      </c>
      <c r="Q23" s="31">
        <v>135.62</v>
      </c>
      <c r="R23" s="3">
        <v>2717.84</v>
      </c>
      <c r="S23" s="3">
        <v>869822.13</v>
      </c>
    </row>
    <row r="24" spans="1:19" ht="10.95" customHeight="1" x14ac:dyDescent="0.3">
      <c r="A24" s="30">
        <v>45022</v>
      </c>
      <c r="B24" s="98"/>
      <c r="C24" s="99"/>
      <c r="D24" s="36">
        <v>45017</v>
      </c>
      <c r="E24" s="28"/>
      <c r="F24" s="31">
        <v>42</v>
      </c>
      <c r="G24" s="31" t="s">
        <v>30</v>
      </c>
      <c r="H24" s="31" t="s">
        <v>896</v>
      </c>
      <c r="I24" s="31" t="s">
        <v>898</v>
      </c>
      <c r="J24" s="31">
        <v>15701293</v>
      </c>
      <c r="K24" s="28"/>
      <c r="L24" s="28"/>
      <c r="M24" s="28"/>
      <c r="N24" s="31" t="s">
        <v>164</v>
      </c>
      <c r="O24" s="31" t="s">
        <v>1</v>
      </c>
      <c r="P24" s="31" t="s">
        <v>28</v>
      </c>
      <c r="Q24" s="31">
        <v>833.15</v>
      </c>
      <c r="R24" s="3">
        <v>16696.39</v>
      </c>
      <c r="S24" s="3">
        <v>886518.52</v>
      </c>
    </row>
    <row r="25" spans="1:19" ht="10.95" customHeight="1" x14ac:dyDescent="0.3">
      <c r="A25" s="30">
        <v>45022</v>
      </c>
      <c r="B25" s="98"/>
      <c r="C25" s="99"/>
      <c r="D25" s="36">
        <v>45017</v>
      </c>
      <c r="E25" s="28"/>
      <c r="F25" s="31">
        <v>42</v>
      </c>
      <c r="G25" s="31" t="s">
        <v>30</v>
      </c>
      <c r="H25" s="31" t="s">
        <v>899</v>
      </c>
      <c r="I25" s="31" t="s">
        <v>900</v>
      </c>
      <c r="J25" s="31">
        <v>15702096</v>
      </c>
      <c r="K25" s="28"/>
      <c r="L25" s="28"/>
      <c r="M25" s="31" t="s">
        <v>75</v>
      </c>
      <c r="N25" s="31" t="s">
        <v>164</v>
      </c>
      <c r="O25" s="31" t="s">
        <v>1</v>
      </c>
      <c r="P25" s="31" t="s">
        <v>28</v>
      </c>
      <c r="Q25" s="31">
        <v>0.01</v>
      </c>
      <c r="R25" s="31">
        <v>0.2</v>
      </c>
      <c r="S25" s="3">
        <v>886518.72</v>
      </c>
    </row>
    <row r="26" spans="1:19" ht="10.95" customHeight="1" x14ac:dyDescent="0.3">
      <c r="A26" s="30">
        <v>45022</v>
      </c>
      <c r="B26" s="98"/>
      <c r="C26" s="99"/>
      <c r="D26" s="36">
        <v>45017</v>
      </c>
      <c r="E26" s="28"/>
      <c r="F26" s="31">
        <v>42</v>
      </c>
      <c r="G26" s="31" t="s">
        <v>32</v>
      </c>
      <c r="H26" s="31" t="s">
        <v>899</v>
      </c>
      <c r="I26" s="31" t="s">
        <v>901</v>
      </c>
      <c r="J26" s="31">
        <v>15702099</v>
      </c>
      <c r="K26" s="28"/>
      <c r="L26" s="28"/>
      <c r="M26" s="31" t="s">
        <v>75</v>
      </c>
      <c r="N26" s="31" t="s">
        <v>164</v>
      </c>
      <c r="O26" s="31" t="s">
        <v>1</v>
      </c>
      <c r="P26" s="31" t="s">
        <v>31</v>
      </c>
      <c r="Q26" s="3">
        <v>-2533.9499999999998</v>
      </c>
      <c r="R26" s="3">
        <v>-50780.56</v>
      </c>
      <c r="S26" s="3">
        <v>835738.16</v>
      </c>
    </row>
    <row r="27" spans="1:19" ht="10.95" customHeight="1" x14ac:dyDescent="0.3">
      <c r="A27" s="30">
        <v>45030</v>
      </c>
      <c r="B27" s="98"/>
      <c r="C27" s="99"/>
      <c r="D27" s="36">
        <v>45017</v>
      </c>
      <c r="E27" s="28"/>
      <c r="F27" s="31">
        <v>42</v>
      </c>
      <c r="G27" s="31" t="s">
        <v>30</v>
      </c>
      <c r="H27" s="31" t="s">
        <v>902</v>
      </c>
      <c r="I27" s="31" t="s">
        <v>903</v>
      </c>
      <c r="J27" s="31">
        <v>15745509</v>
      </c>
      <c r="K27" s="28"/>
      <c r="L27" s="28"/>
      <c r="M27" s="31" t="s">
        <v>446</v>
      </c>
      <c r="N27" s="31" t="s">
        <v>164</v>
      </c>
      <c r="O27" s="31" t="s">
        <v>1</v>
      </c>
      <c r="P27" s="31" t="s">
        <v>28</v>
      </c>
      <c r="Q27" s="3">
        <v>1536.69</v>
      </c>
      <c r="R27" s="3">
        <v>28536.49</v>
      </c>
      <c r="S27" s="3">
        <v>864274.65</v>
      </c>
    </row>
    <row r="28" spans="1:19" ht="10.95" customHeight="1" x14ac:dyDescent="0.3">
      <c r="A28" s="30">
        <v>45051</v>
      </c>
      <c r="B28" s="98"/>
      <c r="C28" s="99"/>
      <c r="D28" s="36">
        <v>45047</v>
      </c>
      <c r="E28" s="28"/>
      <c r="F28" s="31">
        <v>42</v>
      </c>
      <c r="G28" s="31" t="s">
        <v>30</v>
      </c>
      <c r="H28" s="31" t="s">
        <v>1316</v>
      </c>
      <c r="I28" s="31" t="s">
        <v>1315</v>
      </c>
      <c r="J28" s="31">
        <v>16748078</v>
      </c>
      <c r="K28" s="28"/>
      <c r="L28" s="28"/>
      <c r="M28" s="31" t="s">
        <v>67</v>
      </c>
      <c r="N28" s="31" t="s">
        <v>164</v>
      </c>
      <c r="O28" s="31" t="s">
        <v>1</v>
      </c>
      <c r="P28" s="31" t="s">
        <v>28</v>
      </c>
      <c r="Q28" s="31">
        <v>303.81</v>
      </c>
      <c r="R28" s="3">
        <v>5419.37</v>
      </c>
      <c r="S28" s="3">
        <v>869694.02</v>
      </c>
    </row>
    <row r="29" spans="1:19" ht="10.95" customHeight="1" x14ac:dyDescent="0.3">
      <c r="A29" s="30">
        <v>45055</v>
      </c>
      <c r="B29" s="98"/>
      <c r="C29" s="99"/>
      <c r="D29" s="36">
        <v>45047</v>
      </c>
      <c r="E29" s="28"/>
      <c r="F29" s="31">
        <v>42</v>
      </c>
      <c r="G29" s="31" t="s">
        <v>30</v>
      </c>
      <c r="H29" s="31" t="s">
        <v>1314</v>
      </c>
      <c r="I29" s="31" t="s">
        <v>1313</v>
      </c>
      <c r="J29" s="31">
        <v>16748083</v>
      </c>
      <c r="K29" s="28"/>
      <c r="L29" s="28"/>
      <c r="M29" s="31" t="s">
        <v>6</v>
      </c>
      <c r="N29" s="31" t="s">
        <v>164</v>
      </c>
      <c r="O29" s="31" t="s">
        <v>1</v>
      </c>
      <c r="P29" s="31" t="s">
        <v>28</v>
      </c>
      <c r="Q29" s="3">
        <v>1459.93</v>
      </c>
      <c r="R29" s="3">
        <v>26238.86</v>
      </c>
      <c r="S29" s="3">
        <v>895932.88</v>
      </c>
    </row>
    <row r="30" spans="1:19" ht="10.95" customHeight="1" x14ac:dyDescent="0.3">
      <c r="A30" s="30">
        <v>45055</v>
      </c>
      <c r="B30" s="98"/>
      <c r="C30" s="99"/>
      <c r="D30" s="36">
        <v>45047</v>
      </c>
      <c r="E30" s="28"/>
      <c r="F30" s="31">
        <v>42</v>
      </c>
      <c r="G30" s="31" t="s">
        <v>30</v>
      </c>
      <c r="H30" s="31" t="s">
        <v>1311</v>
      </c>
      <c r="I30" s="31" t="s">
        <v>1312</v>
      </c>
      <c r="J30" s="31">
        <v>16748088</v>
      </c>
      <c r="K30" s="28"/>
      <c r="L30" s="28"/>
      <c r="M30" s="28"/>
      <c r="N30" s="31" t="s">
        <v>164</v>
      </c>
      <c r="O30" s="31" t="s">
        <v>1</v>
      </c>
      <c r="P30" s="31" t="s">
        <v>28</v>
      </c>
      <c r="Q30" s="3">
        <v>2786.76</v>
      </c>
      <c r="R30" s="3">
        <v>50085.55</v>
      </c>
      <c r="S30" s="3">
        <v>946018.43</v>
      </c>
    </row>
    <row r="31" spans="1:19" ht="10.95" customHeight="1" x14ac:dyDescent="0.3">
      <c r="A31" s="30">
        <v>45055</v>
      </c>
      <c r="B31" s="98"/>
      <c r="C31" s="99"/>
      <c r="D31" s="36">
        <v>45047</v>
      </c>
      <c r="E31" s="28"/>
      <c r="F31" s="31">
        <v>42</v>
      </c>
      <c r="G31" s="31" t="s">
        <v>30</v>
      </c>
      <c r="H31" s="31" t="s">
        <v>1311</v>
      </c>
      <c r="I31" s="31" t="s">
        <v>1310</v>
      </c>
      <c r="J31" s="31">
        <v>16748091</v>
      </c>
      <c r="K31" s="28"/>
      <c r="L31" s="28"/>
      <c r="M31" s="28"/>
      <c r="N31" s="31" t="s">
        <v>164</v>
      </c>
      <c r="O31" s="31" t="s">
        <v>1</v>
      </c>
      <c r="P31" s="31" t="s">
        <v>28</v>
      </c>
      <c r="Q31" s="3">
        <v>3795.62</v>
      </c>
      <c r="R31" s="3">
        <v>68217.47</v>
      </c>
      <c r="S31" s="3">
        <v>1014235.9</v>
      </c>
    </row>
    <row r="32" spans="1:19" ht="10.95" customHeight="1" x14ac:dyDescent="0.3">
      <c r="A32" s="30">
        <v>45071</v>
      </c>
      <c r="B32" s="98"/>
      <c r="C32" s="99"/>
      <c r="D32" s="36">
        <v>45047</v>
      </c>
      <c r="E32" s="28"/>
      <c r="F32" s="31">
        <v>42</v>
      </c>
      <c r="G32" s="31" t="s">
        <v>30</v>
      </c>
      <c r="H32" s="31" t="s">
        <v>1308</v>
      </c>
      <c r="I32" s="31" t="s">
        <v>1309</v>
      </c>
      <c r="J32" s="31">
        <v>16748084</v>
      </c>
      <c r="K32" s="28"/>
      <c r="L32" s="28"/>
      <c r="M32" s="31" t="s">
        <v>56</v>
      </c>
      <c r="N32" s="31" t="s">
        <v>164</v>
      </c>
      <c r="O32" s="31" t="s">
        <v>1</v>
      </c>
      <c r="P32" s="31" t="s">
        <v>28</v>
      </c>
      <c r="Q32" s="3">
        <v>1977.06</v>
      </c>
      <c r="R32" s="3">
        <v>37816.76</v>
      </c>
      <c r="S32" s="3">
        <v>1052052.6599999999</v>
      </c>
    </row>
    <row r="33" spans="1:19" ht="10.95" customHeight="1" x14ac:dyDescent="0.3">
      <c r="A33" s="30">
        <v>45071</v>
      </c>
      <c r="B33" s="98"/>
      <c r="C33" s="99"/>
      <c r="D33" s="36">
        <v>45047</v>
      </c>
      <c r="E33" s="28"/>
      <c r="F33" s="31">
        <v>42</v>
      </c>
      <c r="G33" s="31" t="s">
        <v>30</v>
      </c>
      <c r="H33" s="31" t="s">
        <v>1308</v>
      </c>
      <c r="I33" s="31" t="s">
        <v>1307</v>
      </c>
      <c r="J33" s="31">
        <v>16748098</v>
      </c>
      <c r="K33" s="28"/>
      <c r="L33" s="28"/>
      <c r="M33" s="31" t="s">
        <v>6</v>
      </c>
      <c r="N33" s="31" t="s">
        <v>164</v>
      </c>
      <c r="O33" s="31" t="s">
        <v>1</v>
      </c>
      <c r="P33" s="31" t="s">
        <v>28</v>
      </c>
      <c r="Q33" s="3">
        <v>6450.6</v>
      </c>
      <c r="R33" s="3">
        <v>123385.62</v>
      </c>
      <c r="S33" s="3">
        <v>1175438.28</v>
      </c>
    </row>
    <row r="34" spans="1:19" ht="10.95" customHeight="1" x14ac:dyDescent="0.3">
      <c r="A34" s="30">
        <v>45079</v>
      </c>
      <c r="B34" s="98"/>
      <c r="C34" s="99"/>
      <c r="D34" s="36">
        <v>45078</v>
      </c>
      <c r="E34" s="28"/>
      <c r="F34" s="31">
        <v>42</v>
      </c>
      <c r="G34" s="31" t="s">
        <v>30</v>
      </c>
      <c r="H34" s="31" t="s">
        <v>1397</v>
      </c>
      <c r="I34" s="31" t="s">
        <v>1396</v>
      </c>
      <c r="J34" s="31">
        <v>16748077</v>
      </c>
      <c r="K34" s="28"/>
      <c r="L34" s="28"/>
      <c r="M34" s="31" t="s">
        <v>6</v>
      </c>
      <c r="N34" s="31" t="s">
        <v>164</v>
      </c>
      <c r="O34" s="31" t="s">
        <v>1</v>
      </c>
      <c r="P34" s="31" t="s">
        <v>28</v>
      </c>
      <c r="Q34" s="31">
        <v>217.16</v>
      </c>
      <c r="R34" s="3">
        <v>4233.96</v>
      </c>
      <c r="S34" s="3">
        <v>1179672.24</v>
      </c>
    </row>
    <row r="35" spans="1:19" ht="10.95" customHeight="1" x14ac:dyDescent="0.3">
      <c r="A35" s="30">
        <v>45103</v>
      </c>
      <c r="B35" s="100">
        <v>45103</v>
      </c>
      <c r="C35" s="101"/>
      <c r="D35" s="36">
        <v>45078</v>
      </c>
      <c r="E35" s="28"/>
      <c r="F35" s="31" t="s">
        <v>117</v>
      </c>
      <c r="G35" s="31" t="s">
        <v>116</v>
      </c>
      <c r="H35" s="31" t="s">
        <v>2356</v>
      </c>
      <c r="I35" s="31" t="s">
        <v>1394</v>
      </c>
      <c r="J35" s="31">
        <v>17487819</v>
      </c>
      <c r="K35" s="28"/>
      <c r="L35" s="28"/>
      <c r="M35" s="28"/>
      <c r="N35" s="31" t="s">
        <v>1391</v>
      </c>
      <c r="O35" s="31" t="s">
        <v>1</v>
      </c>
      <c r="P35" s="31" t="s">
        <v>31</v>
      </c>
      <c r="Q35" s="3">
        <v>-3656.14</v>
      </c>
      <c r="R35" s="3">
        <v>-57153.88</v>
      </c>
      <c r="S35" s="3">
        <v>1122518.3600000001</v>
      </c>
    </row>
    <row r="36" spans="1:19" ht="10.95" customHeight="1" x14ac:dyDescent="0.3">
      <c r="A36" s="30">
        <v>45103</v>
      </c>
      <c r="B36" s="100">
        <v>45103</v>
      </c>
      <c r="C36" s="101"/>
      <c r="D36" s="36">
        <v>45078</v>
      </c>
      <c r="E36" s="28"/>
      <c r="F36" s="31" t="s">
        <v>117</v>
      </c>
      <c r="G36" s="31" t="s">
        <v>116</v>
      </c>
      <c r="H36" s="31" t="s">
        <v>2357</v>
      </c>
      <c r="I36" s="31" t="s">
        <v>1394</v>
      </c>
      <c r="J36" s="31">
        <v>17488817</v>
      </c>
      <c r="K36" s="28"/>
      <c r="L36" s="28"/>
      <c r="M36" s="28"/>
      <c r="N36" s="31" t="s">
        <v>1391</v>
      </c>
      <c r="O36" s="31" t="s">
        <v>1</v>
      </c>
      <c r="P36" s="31" t="s">
        <v>31</v>
      </c>
      <c r="Q36" s="3">
        <v>-2325.52</v>
      </c>
      <c r="R36" s="3">
        <v>-36628.1</v>
      </c>
      <c r="S36" s="3">
        <v>1085890.26</v>
      </c>
    </row>
    <row r="37" spans="1:19" ht="10.95" customHeight="1" x14ac:dyDescent="0.3">
      <c r="A37" s="30">
        <v>45103</v>
      </c>
      <c r="B37" s="100">
        <v>45103</v>
      </c>
      <c r="C37" s="101"/>
      <c r="D37" s="36">
        <v>45078</v>
      </c>
      <c r="E37" s="28"/>
      <c r="F37" s="31" t="s">
        <v>117</v>
      </c>
      <c r="G37" s="31" t="s">
        <v>116</v>
      </c>
      <c r="H37" s="31" t="s">
        <v>2358</v>
      </c>
      <c r="I37" s="31" t="s">
        <v>1394</v>
      </c>
      <c r="J37" s="31">
        <v>17498094</v>
      </c>
      <c r="K37" s="28"/>
      <c r="L37" s="28"/>
      <c r="M37" s="28"/>
      <c r="N37" s="31" t="s">
        <v>1391</v>
      </c>
      <c r="O37" s="31" t="s">
        <v>1</v>
      </c>
      <c r="P37" s="31" t="s">
        <v>31</v>
      </c>
      <c r="Q37" s="3">
        <v>-14728.35</v>
      </c>
      <c r="R37" s="3">
        <v>-279209.75</v>
      </c>
      <c r="S37" s="3">
        <v>806680.51</v>
      </c>
    </row>
    <row r="38" spans="1:19" ht="10.95" customHeight="1" x14ac:dyDescent="0.3">
      <c r="A38" s="30">
        <v>45103</v>
      </c>
      <c r="B38" s="100">
        <v>45103</v>
      </c>
      <c r="C38" s="101"/>
      <c r="D38" s="36">
        <v>45078</v>
      </c>
      <c r="E38" s="28"/>
      <c r="F38" s="31" t="s">
        <v>117</v>
      </c>
      <c r="G38" s="31" t="s">
        <v>116</v>
      </c>
      <c r="H38" s="31" t="s">
        <v>2359</v>
      </c>
      <c r="I38" s="31" t="s">
        <v>1394</v>
      </c>
      <c r="J38" s="31">
        <v>17498095</v>
      </c>
      <c r="K38" s="28"/>
      <c r="L38" s="28"/>
      <c r="M38" s="28"/>
      <c r="N38" s="31" t="s">
        <v>1391</v>
      </c>
      <c r="O38" s="31" t="s">
        <v>1</v>
      </c>
      <c r="P38" s="31" t="s">
        <v>31</v>
      </c>
      <c r="Q38" s="31">
        <v>-983.35</v>
      </c>
      <c r="R38" s="3">
        <v>-18939.71</v>
      </c>
      <c r="S38" s="3">
        <v>787740.8</v>
      </c>
    </row>
    <row r="39" spans="1:19" ht="10.95" customHeight="1" x14ac:dyDescent="0.3">
      <c r="A39" s="30">
        <v>45103</v>
      </c>
      <c r="B39" s="100">
        <v>45103</v>
      </c>
      <c r="C39" s="101"/>
      <c r="D39" s="36">
        <v>45078</v>
      </c>
      <c r="E39" s="28"/>
      <c r="F39" s="31" t="s">
        <v>117</v>
      </c>
      <c r="G39" s="31" t="s">
        <v>116</v>
      </c>
      <c r="H39" s="31" t="s">
        <v>2360</v>
      </c>
      <c r="I39" s="31" t="s">
        <v>1394</v>
      </c>
      <c r="J39" s="31">
        <v>17498817</v>
      </c>
      <c r="K39" s="28"/>
      <c r="L39" s="28"/>
      <c r="M39" s="28"/>
      <c r="N39" s="31" t="s">
        <v>1391</v>
      </c>
      <c r="O39" s="31" t="s">
        <v>1</v>
      </c>
      <c r="P39" s="31" t="s">
        <v>31</v>
      </c>
      <c r="Q39" s="3">
        <v>-4286.3999999999996</v>
      </c>
      <c r="R39" s="3">
        <v>-82557.78</v>
      </c>
      <c r="S39" s="3">
        <v>705183.02</v>
      </c>
    </row>
    <row r="40" spans="1:19" ht="10.95" customHeight="1" x14ac:dyDescent="0.3">
      <c r="A40" s="30">
        <v>45103</v>
      </c>
      <c r="B40" s="100">
        <v>45103</v>
      </c>
      <c r="C40" s="101"/>
      <c r="D40" s="36">
        <v>45078</v>
      </c>
      <c r="E40" s="28"/>
      <c r="F40" s="31" t="s">
        <v>117</v>
      </c>
      <c r="G40" s="31" t="s">
        <v>116</v>
      </c>
      <c r="H40" s="31" t="s">
        <v>2361</v>
      </c>
      <c r="I40" s="31" t="s">
        <v>1394</v>
      </c>
      <c r="J40" s="31">
        <v>17498818</v>
      </c>
      <c r="K40" s="28"/>
      <c r="L40" s="28"/>
      <c r="M40" s="28"/>
      <c r="N40" s="31" t="s">
        <v>1391</v>
      </c>
      <c r="O40" s="31" t="s">
        <v>1</v>
      </c>
      <c r="P40" s="31" t="s">
        <v>31</v>
      </c>
      <c r="Q40" s="31">
        <v>-817.33</v>
      </c>
      <c r="R40" s="3">
        <v>-16038.63</v>
      </c>
      <c r="S40" s="3">
        <v>689144.39</v>
      </c>
    </row>
    <row r="41" spans="1:19" ht="10.95" customHeight="1" x14ac:dyDescent="0.3">
      <c r="A41" s="30">
        <v>45103</v>
      </c>
      <c r="B41" s="100">
        <v>45103</v>
      </c>
      <c r="C41" s="101"/>
      <c r="D41" s="36">
        <v>45078</v>
      </c>
      <c r="E41" s="28"/>
      <c r="F41" s="31" t="s">
        <v>117</v>
      </c>
      <c r="G41" s="31" t="s">
        <v>116</v>
      </c>
      <c r="H41" s="31" t="s">
        <v>2362</v>
      </c>
      <c r="I41" s="31" t="s">
        <v>1394</v>
      </c>
      <c r="J41" s="31">
        <v>17498819</v>
      </c>
      <c r="K41" s="28"/>
      <c r="L41" s="28"/>
      <c r="M41" s="28"/>
      <c r="N41" s="31" t="s">
        <v>1391</v>
      </c>
      <c r="O41" s="31" t="s">
        <v>1</v>
      </c>
      <c r="P41" s="31" t="s">
        <v>31</v>
      </c>
      <c r="Q41" s="3">
        <v>-2252.8200000000002</v>
      </c>
      <c r="R41" s="3">
        <v>-44207.54</v>
      </c>
      <c r="S41" s="3">
        <v>644936.85</v>
      </c>
    </row>
    <row r="42" spans="1:19" ht="10.95" customHeight="1" x14ac:dyDescent="0.3">
      <c r="A42" s="30">
        <v>45103</v>
      </c>
      <c r="B42" s="100">
        <v>45103</v>
      </c>
      <c r="C42" s="101"/>
      <c r="D42" s="36">
        <v>45078</v>
      </c>
      <c r="E42" s="28"/>
      <c r="F42" s="31" t="s">
        <v>117</v>
      </c>
      <c r="G42" s="31" t="s">
        <v>116</v>
      </c>
      <c r="H42" s="31" t="s">
        <v>2363</v>
      </c>
      <c r="I42" s="31" t="s">
        <v>1394</v>
      </c>
      <c r="J42" s="31">
        <v>17498820</v>
      </c>
      <c r="K42" s="28"/>
      <c r="L42" s="28"/>
      <c r="M42" s="28"/>
      <c r="N42" s="31" t="s">
        <v>1391</v>
      </c>
      <c r="O42" s="31" t="s">
        <v>1</v>
      </c>
      <c r="P42" s="31" t="s">
        <v>31</v>
      </c>
      <c r="Q42" s="31">
        <v>-413.88</v>
      </c>
      <c r="R42" s="3">
        <v>-8755.67</v>
      </c>
      <c r="S42" s="3">
        <v>636181.18000000005</v>
      </c>
    </row>
    <row r="43" spans="1:19" ht="10.95" customHeight="1" x14ac:dyDescent="0.3">
      <c r="A43" s="30">
        <v>45103</v>
      </c>
      <c r="B43" s="100">
        <v>45103</v>
      </c>
      <c r="C43" s="101"/>
      <c r="D43" s="36">
        <v>45078</v>
      </c>
      <c r="E43" s="28"/>
      <c r="F43" s="31" t="s">
        <v>117</v>
      </c>
      <c r="G43" s="31" t="s">
        <v>116</v>
      </c>
      <c r="H43" s="31" t="s">
        <v>2364</v>
      </c>
      <c r="I43" s="31" t="s">
        <v>1394</v>
      </c>
      <c r="J43" s="31">
        <v>17498821</v>
      </c>
      <c r="K43" s="28"/>
      <c r="L43" s="28"/>
      <c r="M43" s="28"/>
      <c r="N43" s="31" t="s">
        <v>1391</v>
      </c>
      <c r="O43" s="31" t="s">
        <v>1</v>
      </c>
      <c r="P43" s="31" t="s">
        <v>31</v>
      </c>
      <c r="Q43" s="3">
        <v>-4070.9</v>
      </c>
      <c r="R43" s="3">
        <v>-86504.59</v>
      </c>
      <c r="S43" s="3">
        <v>549676.59</v>
      </c>
    </row>
    <row r="44" spans="1:19" ht="10.95" customHeight="1" x14ac:dyDescent="0.3">
      <c r="A44" s="30">
        <v>45103</v>
      </c>
      <c r="B44" s="100">
        <v>45103</v>
      </c>
      <c r="C44" s="101"/>
      <c r="D44" s="36">
        <v>45078</v>
      </c>
      <c r="E44" s="28"/>
      <c r="F44" s="31" t="s">
        <v>117</v>
      </c>
      <c r="G44" s="31" t="s">
        <v>116</v>
      </c>
      <c r="H44" s="31" t="s">
        <v>2365</v>
      </c>
      <c r="I44" s="31" t="s">
        <v>1394</v>
      </c>
      <c r="J44" s="31">
        <v>17498822</v>
      </c>
      <c r="K44" s="28"/>
      <c r="L44" s="28"/>
      <c r="M44" s="28"/>
      <c r="N44" s="31" t="s">
        <v>1391</v>
      </c>
      <c r="O44" s="31" t="s">
        <v>1</v>
      </c>
      <c r="P44" s="31" t="s">
        <v>31</v>
      </c>
      <c r="Q44" s="3">
        <v>-26359.279999999999</v>
      </c>
      <c r="R44" s="3">
        <v>-562512.31000000006</v>
      </c>
      <c r="S44" s="3">
        <v>-12835.72</v>
      </c>
    </row>
    <row r="45" spans="1:19" ht="10.95" customHeight="1" x14ac:dyDescent="0.3">
      <c r="A45" s="30">
        <v>45103</v>
      </c>
      <c r="B45" s="100">
        <v>45103</v>
      </c>
      <c r="C45" s="101"/>
      <c r="D45" s="36">
        <v>45078</v>
      </c>
      <c r="E45" s="28"/>
      <c r="F45" s="31" t="s">
        <v>117</v>
      </c>
      <c r="G45" s="31" t="s">
        <v>116</v>
      </c>
      <c r="H45" s="31" t="s">
        <v>2366</v>
      </c>
      <c r="I45" s="31" t="s">
        <v>1394</v>
      </c>
      <c r="J45" s="31">
        <v>17498823</v>
      </c>
      <c r="K45" s="28"/>
      <c r="L45" s="28"/>
      <c r="M45" s="28"/>
      <c r="N45" s="31" t="s">
        <v>1391</v>
      </c>
      <c r="O45" s="31" t="s">
        <v>1</v>
      </c>
      <c r="P45" s="31" t="s">
        <v>31</v>
      </c>
      <c r="Q45" s="31">
        <v>-833.15</v>
      </c>
      <c r="R45" s="3">
        <v>-16696.41</v>
      </c>
      <c r="S45" s="3">
        <v>-29532.13</v>
      </c>
    </row>
    <row r="46" spans="1:19" ht="10.95" customHeight="1" x14ac:dyDescent="0.3">
      <c r="A46" s="30">
        <v>45103</v>
      </c>
      <c r="B46" s="100">
        <v>45103</v>
      </c>
      <c r="C46" s="101"/>
      <c r="D46" s="36">
        <v>45078</v>
      </c>
      <c r="E46" s="28"/>
      <c r="F46" s="31" t="s">
        <v>117</v>
      </c>
      <c r="G46" s="31" t="s">
        <v>116</v>
      </c>
      <c r="H46" s="31" t="s">
        <v>2367</v>
      </c>
      <c r="I46" s="31" t="s">
        <v>1394</v>
      </c>
      <c r="J46" s="31">
        <v>17498824</v>
      </c>
      <c r="K46" s="28"/>
      <c r="L46" s="28"/>
      <c r="M46" s="28"/>
      <c r="N46" s="31" t="s">
        <v>1391</v>
      </c>
      <c r="O46" s="31" t="s">
        <v>1</v>
      </c>
      <c r="P46" s="31" t="s">
        <v>31</v>
      </c>
      <c r="Q46" s="31">
        <v>-135.62</v>
      </c>
      <c r="R46" s="3">
        <v>-2717.84</v>
      </c>
      <c r="S46" s="3">
        <v>-32249.97</v>
      </c>
    </row>
    <row r="47" spans="1:19" ht="10.95" customHeight="1" x14ac:dyDescent="0.3">
      <c r="A47" s="30">
        <v>45103</v>
      </c>
      <c r="B47" s="100">
        <v>45103</v>
      </c>
      <c r="C47" s="101"/>
      <c r="D47" s="36">
        <v>45078</v>
      </c>
      <c r="E47" s="28"/>
      <c r="F47" s="31" t="s">
        <v>117</v>
      </c>
      <c r="G47" s="31" t="s">
        <v>116</v>
      </c>
      <c r="H47" s="31" t="s">
        <v>2368</v>
      </c>
      <c r="I47" s="31" t="s">
        <v>1394</v>
      </c>
      <c r="J47" s="31">
        <v>17498825</v>
      </c>
      <c r="K47" s="28"/>
      <c r="L47" s="28"/>
      <c r="M47" s="28"/>
      <c r="N47" s="31" t="s">
        <v>1391</v>
      </c>
      <c r="O47" s="31" t="s">
        <v>1</v>
      </c>
      <c r="P47" s="31" t="s">
        <v>31</v>
      </c>
      <c r="Q47" s="31">
        <v>-0.01</v>
      </c>
      <c r="R47" s="31">
        <v>-0.2</v>
      </c>
      <c r="S47" s="3">
        <v>-32250.17</v>
      </c>
    </row>
    <row r="48" spans="1:19" ht="10.95" customHeight="1" x14ac:dyDescent="0.3">
      <c r="A48" s="30">
        <v>45103</v>
      </c>
      <c r="B48" s="100">
        <v>45103</v>
      </c>
      <c r="C48" s="101"/>
      <c r="D48" s="36">
        <v>45078</v>
      </c>
      <c r="E48" s="28"/>
      <c r="F48" s="31" t="s">
        <v>117</v>
      </c>
      <c r="G48" s="31" t="s">
        <v>116</v>
      </c>
      <c r="H48" s="31" t="s">
        <v>2369</v>
      </c>
      <c r="I48" s="31" t="s">
        <v>1394</v>
      </c>
      <c r="J48" s="31">
        <v>17501928</v>
      </c>
      <c r="K48" s="28"/>
      <c r="L48" s="28"/>
      <c r="M48" s="28"/>
      <c r="N48" s="31" t="s">
        <v>1391</v>
      </c>
      <c r="O48" s="31" t="s">
        <v>1</v>
      </c>
      <c r="P48" s="31" t="s">
        <v>31</v>
      </c>
      <c r="Q48" s="3">
        <v>-1536.69</v>
      </c>
      <c r="R48" s="3">
        <v>-28536.49</v>
      </c>
      <c r="S48" s="3">
        <v>-60786.66</v>
      </c>
    </row>
    <row r="49" spans="1:19" ht="10.95" customHeight="1" x14ac:dyDescent="0.3">
      <c r="A49" s="30">
        <v>45103</v>
      </c>
      <c r="B49" s="100">
        <v>45103</v>
      </c>
      <c r="C49" s="101"/>
      <c r="D49" s="36">
        <v>45078</v>
      </c>
      <c r="E49" s="28"/>
      <c r="F49" s="31" t="s">
        <v>117</v>
      </c>
      <c r="G49" s="31" t="s">
        <v>116</v>
      </c>
      <c r="H49" s="31" t="s">
        <v>2370</v>
      </c>
      <c r="I49" s="31" t="s">
        <v>1394</v>
      </c>
      <c r="J49" s="31">
        <v>17501929</v>
      </c>
      <c r="K49" s="28"/>
      <c r="L49" s="28"/>
      <c r="M49" s="28"/>
      <c r="N49" s="31" t="s">
        <v>1391</v>
      </c>
      <c r="O49" s="31" t="s">
        <v>1</v>
      </c>
      <c r="P49" s="31" t="s">
        <v>31</v>
      </c>
      <c r="Q49" s="31">
        <v>-303.81</v>
      </c>
      <c r="R49" s="3">
        <v>-5419.36</v>
      </c>
      <c r="S49" s="3">
        <v>-66206.02</v>
      </c>
    </row>
    <row r="50" spans="1:19" ht="10.95" customHeight="1" x14ac:dyDescent="0.3">
      <c r="A50" s="30">
        <v>45103</v>
      </c>
      <c r="B50" s="100">
        <v>45103</v>
      </c>
      <c r="C50" s="101"/>
      <c r="D50" s="36">
        <v>45078</v>
      </c>
      <c r="E50" s="28"/>
      <c r="F50" s="31" t="s">
        <v>117</v>
      </c>
      <c r="G50" s="31" t="s">
        <v>116</v>
      </c>
      <c r="H50" s="31" t="s">
        <v>2371</v>
      </c>
      <c r="I50" s="31" t="s">
        <v>1394</v>
      </c>
      <c r="J50" s="31">
        <v>17501932</v>
      </c>
      <c r="K50" s="28"/>
      <c r="L50" s="28"/>
      <c r="M50" s="28"/>
      <c r="N50" s="31" t="s">
        <v>1391</v>
      </c>
      <c r="O50" s="31" t="s">
        <v>1</v>
      </c>
      <c r="P50" s="31" t="s">
        <v>31</v>
      </c>
      <c r="Q50" s="3">
        <v>-1459.93</v>
      </c>
      <c r="R50" s="3">
        <v>-26238.880000000001</v>
      </c>
      <c r="S50" s="3">
        <v>-92444.9</v>
      </c>
    </row>
    <row r="51" spans="1:19" ht="10.95" customHeight="1" x14ac:dyDescent="0.3">
      <c r="A51" s="30">
        <v>45103</v>
      </c>
      <c r="B51" s="100">
        <v>45103</v>
      </c>
      <c r="C51" s="101"/>
      <c r="D51" s="36">
        <v>45078</v>
      </c>
      <c r="E51" s="28"/>
      <c r="F51" s="31" t="s">
        <v>117</v>
      </c>
      <c r="G51" s="31" t="s">
        <v>116</v>
      </c>
      <c r="H51" s="31" t="s">
        <v>2372</v>
      </c>
      <c r="I51" s="31" t="s">
        <v>1394</v>
      </c>
      <c r="J51" s="31">
        <v>17501933</v>
      </c>
      <c r="K51" s="28"/>
      <c r="L51" s="28"/>
      <c r="M51" s="28"/>
      <c r="N51" s="31" t="s">
        <v>1391</v>
      </c>
      <c r="O51" s="31" t="s">
        <v>1</v>
      </c>
      <c r="P51" s="31" t="s">
        <v>31</v>
      </c>
      <c r="Q51" s="3">
        <v>-2786.76</v>
      </c>
      <c r="R51" s="3">
        <v>-50085.599999999999</v>
      </c>
      <c r="S51" s="3">
        <v>-142530.5</v>
      </c>
    </row>
    <row r="52" spans="1:19" ht="10.95" customHeight="1" x14ac:dyDescent="0.3">
      <c r="A52" s="30">
        <v>45103</v>
      </c>
      <c r="B52" s="100">
        <v>45103</v>
      </c>
      <c r="C52" s="101"/>
      <c r="D52" s="36">
        <v>45078</v>
      </c>
      <c r="E52" s="28"/>
      <c r="F52" s="31" t="s">
        <v>117</v>
      </c>
      <c r="G52" s="31" t="s">
        <v>116</v>
      </c>
      <c r="H52" s="31" t="s">
        <v>2373</v>
      </c>
      <c r="I52" s="31" t="s">
        <v>1394</v>
      </c>
      <c r="J52" s="31">
        <v>17501934</v>
      </c>
      <c r="K52" s="28"/>
      <c r="L52" s="28"/>
      <c r="M52" s="28"/>
      <c r="N52" s="31" t="s">
        <v>1391</v>
      </c>
      <c r="O52" s="31" t="s">
        <v>1</v>
      </c>
      <c r="P52" s="31" t="s">
        <v>31</v>
      </c>
      <c r="Q52" s="3">
        <v>-3795.62</v>
      </c>
      <c r="R52" s="3">
        <v>-68217.539999999994</v>
      </c>
      <c r="S52" s="3">
        <v>-210748.04</v>
      </c>
    </row>
    <row r="53" spans="1:19" ht="10.95" customHeight="1" x14ac:dyDescent="0.3">
      <c r="A53" s="30">
        <v>45103</v>
      </c>
      <c r="B53" s="100">
        <v>45103</v>
      </c>
      <c r="C53" s="101"/>
      <c r="D53" s="36">
        <v>45078</v>
      </c>
      <c r="E53" s="28"/>
      <c r="F53" s="31" t="s">
        <v>117</v>
      </c>
      <c r="G53" s="31" t="s">
        <v>116</v>
      </c>
      <c r="H53" s="31" t="s">
        <v>2374</v>
      </c>
      <c r="I53" s="31" t="s">
        <v>1394</v>
      </c>
      <c r="J53" s="31">
        <v>17501935</v>
      </c>
      <c r="K53" s="28"/>
      <c r="L53" s="28"/>
      <c r="M53" s="28"/>
      <c r="N53" s="31" t="s">
        <v>1391</v>
      </c>
      <c r="O53" s="31" t="s">
        <v>1</v>
      </c>
      <c r="P53" s="31" t="s">
        <v>31</v>
      </c>
      <c r="Q53" s="3">
        <v>-1977.06</v>
      </c>
      <c r="R53" s="3">
        <v>-37816.81</v>
      </c>
      <c r="S53" s="3">
        <v>-248564.85</v>
      </c>
    </row>
    <row r="54" spans="1:19" ht="10.95" customHeight="1" x14ac:dyDescent="0.3">
      <c r="A54" s="30">
        <v>45103</v>
      </c>
      <c r="B54" s="100">
        <v>45103</v>
      </c>
      <c r="C54" s="101"/>
      <c r="D54" s="36">
        <v>45078</v>
      </c>
      <c r="E54" s="28"/>
      <c r="F54" s="31" t="s">
        <v>117</v>
      </c>
      <c r="G54" s="31" t="s">
        <v>116</v>
      </c>
      <c r="H54" s="31" t="s">
        <v>2375</v>
      </c>
      <c r="I54" s="31" t="s">
        <v>1394</v>
      </c>
      <c r="J54" s="31">
        <v>17501936</v>
      </c>
      <c r="K54" s="28"/>
      <c r="L54" s="28"/>
      <c r="M54" s="28"/>
      <c r="N54" s="31" t="s">
        <v>1391</v>
      </c>
      <c r="O54" s="31" t="s">
        <v>1</v>
      </c>
      <c r="P54" s="31" t="s">
        <v>31</v>
      </c>
      <c r="Q54" s="3">
        <v>-6450.6</v>
      </c>
      <c r="R54" s="3">
        <v>-123385.79</v>
      </c>
      <c r="S54" s="3">
        <v>-371950.64</v>
      </c>
    </row>
    <row r="55" spans="1:19" ht="10.95" customHeight="1" x14ac:dyDescent="0.3">
      <c r="A55" s="30">
        <v>45103</v>
      </c>
      <c r="B55" s="100">
        <v>45103</v>
      </c>
      <c r="C55" s="101"/>
      <c r="D55" s="36">
        <v>45078</v>
      </c>
      <c r="E55" s="28"/>
      <c r="F55" s="31" t="s">
        <v>117</v>
      </c>
      <c r="G55" s="31" t="s">
        <v>116</v>
      </c>
      <c r="H55" s="31" t="s">
        <v>2376</v>
      </c>
      <c r="I55" s="31" t="s">
        <v>1395</v>
      </c>
      <c r="J55" s="31">
        <v>17501937</v>
      </c>
      <c r="K55" s="28"/>
      <c r="L55" s="28"/>
      <c r="M55" s="28"/>
      <c r="N55" s="31" t="s">
        <v>1391</v>
      </c>
      <c r="O55" s="31" t="s">
        <v>1</v>
      </c>
      <c r="P55" s="31" t="s">
        <v>28</v>
      </c>
      <c r="Q55" s="3">
        <v>5981.66</v>
      </c>
      <c r="R55" s="3">
        <v>93782.080000000002</v>
      </c>
      <c r="S55" s="3">
        <v>-278168.56</v>
      </c>
    </row>
    <row r="56" spans="1:19" ht="10.95" customHeight="1" x14ac:dyDescent="0.3">
      <c r="A56" s="30">
        <v>45103</v>
      </c>
      <c r="B56" s="100">
        <v>45103</v>
      </c>
      <c r="C56" s="101"/>
      <c r="D56" s="36">
        <v>45078</v>
      </c>
      <c r="E56" s="28"/>
      <c r="F56" s="31" t="s">
        <v>117</v>
      </c>
      <c r="G56" s="31" t="s">
        <v>116</v>
      </c>
      <c r="H56" s="31" t="s">
        <v>2377</v>
      </c>
      <c r="I56" s="31" t="s">
        <v>1395</v>
      </c>
      <c r="J56" s="31">
        <v>17501938</v>
      </c>
      <c r="K56" s="28"/>
      <c r="L56" s="28"/>
      <c r="M56" s="28"/>
      <c r="N56" s="31" t="s">
        <v>1391</v>
      </c>
      <c r="O56" s="31" t="s">
        <v>1</v>
      </c>
      <c r="P56" s="31" t="s">
        <v>28</v>
      </c>
      <c r="Q56" s="3">
        <v>4626.79</v>
      </c>
      <c r="R56" s="3">
        <v>85538.71</v>
      </c>
      <c r="S56" s="3">
        <v>-192629.85</v>
      </c>
    </row>
    <row r="57" spans="1:19" ht="10.95" customHeight="1" x14ac:dyDescent="0.3">
      <c r="A57" s="30">
        <v>45103</v>
      </c>
      <c r="B57" s="100">
        <v>45103</v>
      </c>
      <c r="C57" s="101"/>
      <c r="D57" s="36">
        <v>45078</v>
      </c>
      <c r="E57" s="28"/>
      <c r="F57" s="31" t="s">
        <v>117</v>
      </c>
      <c r="G57" s="31" t="s">
        <v>116</v>
      </c>
      <c r="H57" s="31" t="s">
        <v>2378</v>
      </c>
      <c r="I57" s="31" t="s">
        <v>1395</v>
      </c>
      <c r="J57" s="31">
        <v>17501939</v>
      </c>
      <c r="K57" s="28"/>
      <c r="L57" s="28"/>
      <c r="M57" s="28"/>
      <c r="N57" s="31" t="s">
        <v>1391</v>
      </c>
      <c r="O57" s="31" t="s">
        <v>1</v>
      </c>
      <c r="P57" s="31" t="s">
        <v>28</v>
      </c>
      <c r="Q57" s="3">
        <v>2510</v>
      </c>
      <c r="R57" s="3">
        <v>48343.6</v>
      </c>
      <c r="S57" s="3">
        <v>-144286.25</v>
      </c>
    </row>
    <row r="58" spans="1:19" ht="10.95" customHeight="1" x14ac:dyDescent="0.3">
      <c r="A58" s="30">
        <v>45103</v>
      </c>
      <c r="B58" s="100">
        <v>45103</v>
      </c>
      <c r="C58" s="101"/>
      <c r="D58" s="36">
        <v>45078</v>
      </c>
      <c r="E58" s="28"/>
      <c r="F58" s="31" t="s">
        <v>117</v>
      </c>
      <c r="G58" s="31" t="s">
        <v>116</v>
      </c>
      <c r="H58" s="31" t="s">
        <v>2379</v>
      </c>
      <c r="I58" s="31" t="s">
        <v>1395</v>
      </c>
      <c r="J58" s="31">
        <v>17501940</v>
      </c>
      <c r="K58" s="28"/>
      <c r="L58" s="28"/>
      <c r="M58" s="28"/>
      <c r="N58" s="31" t="s">
        <v>1391</v>
      </c>
      <c r="O58" s="31" t="s">
        <v>1</v>
      </c>
      <c r="P58" s="31" t="s">
        <v>28</v>
      </c>
      <c r="Q58" s="3">
        <v>5030.37</v>
      </c>
      <c r="R58" s="3">
        <v>97638.98</v>
      </c>
      <c r="S58" s="3">
        <v>-46647.27</v>
      </c>
    </row>
    <row r="59" spans="1:19" ht="10.95" customHeight="1" x14ac:dyDescent="0.3">
      <c r="A59" s="30">
        <v>45105</v>
      </c>
      <c r="B59" s="100">
        <v>45105</v>
      </c>
      <c r="C59" s="101"/>
      <c r="D59" s="36">
        <v>45078</v>
      </c>
      <c r="E59" s="28"/>
      <c r="F59" s="31" t="s">
        <v>117</v>
      </c>
      <c r="G59" s="31" t="s">
        <v>116</v>
      </c>
      <c r="H59" s="31" t="s">
        <v>2382</v>
      </c>
      <c r="I59" s="31" t="s">
        <v>1392</v>
      </c>
      <c r="J59" s="31">
        <v>17703315</v>
      </c>
      <c r="K59" s="28"/>
      <c r="L59" s="28"/>
      <c r="M59" s="28"/>
      <c r="N59" s="31" t="s">
        <v>1391</v>
      </c>
      <c r="O59" s="31" t="s">
        <v>1</v>
      </c>
      <c r="P59" s="31" t="s">
        <v>28</v>
      </c>
      <c r="Q59" s="3">
        <v>2325.52</v>
      </c>
      <c r="R59" s="3">
        <v>36628.1</v>
      </c>
      <c r="S59" s="3">
        <v>-10019.17</v>
      </c>
    </row>
    <row r="60" spans="1:19" ht="10.95" customHeight="1" x14ac:dyDescent="0.3">
      <c r="A60" s="30">
        <v>45105</v>
      </c>
      <c r="B60" s="100">
        <v>45105</v>
      </c>
      <c r="C60" s="101"/>
      <c r="D60" s="36">
        <v>45078</v>
      </c>
      <c r="E60" s="28"/>
      <c r="F60" s="31" t="s">
        <v>117</v>
      </c>
      <c r="G60" s="31" t="s">
        <v>116</v>
      </c>
      <c r="H60" s="31" t="s">
        <v>2381</v>
      </c>
      <c r="I60" s="31" t="s">
        <v>1393</v>
      </c>
      <c r="J60" s="31">
        <v>17703314</v>
      </c>
      <c r="K60" s="28"/>
      <c r="L60" s="28"/>
      <c r="M60" s="28"/>
      <c r="N60" s="31" t="s">
        <v>1391</v>
      </c>
      <c r="O60" s="31" t="s">
        <v>1</v>
      </c>
      <c r="P60" s="31" t="s">
        <v>31</v>
      </c>
      <c r="Q60" s="3">
        <v>-5981.66</v>
      </c>
      <c r="R60" s="3">
        <v>-93782.080000000002</v>
      </c>
      <c r="S60" s="3">
        <v>-103801.25</v>
      </c>
    </row>
    <row r="61" spans="1:19" ht="10.95" customHeight="1" x14ac:dyDescent="0.3">
      <c r="A61" s="30">
        <v>45105</v>
      </c>
      <c r="B61" s="100">
        <v>45105</v>
      </c>
      <c r="C61" s="101"/>
      <c r="D61" s="36">
        <v>45078</v>
      </c>
      <c r="E61" s="28"/>
      <c r="F61" s="31" t="s">
        <v>117</v>
      </c>
      <c r="G61" s="31" t="s">
        <v>116</v>
      </c>
      <c r="H61" s="31" t="s">
        <v>2380</v>
      </c>
      <c r="I61" s="31" t="s">
        <v>1393</v>
      </c>
      <c r="J61" s="31">
        <v>17703313</v>
      </c>
      <c r="K61" s="28"/>
      <c r="L61" s="28"/>
      <c r="M61" s="28"/>
      <c r="N61" s="31" t="s">
        <v>1391</v>
      </c>
      <c r="O61" s="31" t="s">
        <v>1</v>
      </c>
      <c r="P61" s="31" t="s">
        <v>31</v>
      </c>
      <c r="Q61" s="31">
        <v>-217.16</v>
      </c>
      <c r="R61" s="3">
        <v>-4233.96</v>
      </c>
      <c r="S61" s="3">
        <v>-108035.21</v>
      </c>
    </row>
    <row r="62" spans="1:19" ht="10.95" customHeight="1" x14ac:dyDescent="0.3">
      <c r="A62" s="30">
        <v>45105</v>
      </c>
      <c r="B62" s="100">
        <v>45105</v>
      </c>
      <c r="C62" s="101"/>
      <c r="D62" s="36">
        <v>45078</v>
      </c>
      <c r="E62" s="28"/>
      <c r="F62" s="31" t="s">
        <v>117</v>
      </c>
      <c r="G62" s="31" t="s">
        <v>116</v>
      </c>
      <c r="H62" s="31" t="s">
        <v>2383</v>
      </c>
      <c r="I62" s="31" t="s">
        <v>1392</v>
      </c>
      <c r="J62" s="31">
        <v>17703316</v>
      </c>
      <c r="K62" s="28"/>
      <c r="L62" s="28"/>
      <c r="M62" s="28"/>
      <c r="N62" s="31" t="s">
        <v>1391</v>
      </c>
      <c r="O62" s="31" t="s">
        <v>1</v>
      </c>
      <c r="P62" s="31" t="s">
        <v>28</v>
      </c>
      <c r="Q62" s="3">
        <v>2533.9499999999998</v>
      </c>
      <c r="R62" s="3">
        <v>50780.56</v>
      </c>
      <c r="S62" s="3">
        <v>-57254.65</v>
      </c>
    </row>
    <row r="63" spans="1:19" ht="10.95" customHeight="1" x14ac:dyDescent="0.3">
      <c r="A63" s="30">
        <v>45105</v>
      </c>
      <c r="B63" s="100">
        <v>45105</v>
      </c>
      <c r="C63" s="101"/>
      <c r="D63" s="36">
        <v>45078</v>
      </c>
      <c r="E63" s="28"/>
      <c r="F63" s="31" t="s">
        <v>117</v>
      </c>
      <c r="G63" s="31" t="s">
        <v>116</v>
      </c>
      <c r="H63" s="31" t="s">
        <v>2384</v>
      </c>
      <c r="I63" s="31" t="s">
        <v>1392</v>
      </c>
      <c r="J63" s="31">
        <v>17703317</v>
      </c>
      <c r="K63" s="28"/>
      <c r="L63" s="28"/>
      <c r="M63" s="28"/>
      <c r="N63" s="31" t="s">
        <v>1391</v>
      </c>
      <c r="O63" s="31" t="s">
        <v>1</v>
      </c>
      <c r="P63" s="31" t="s">
        <v>28</v>
      </c>
      <c r="Q63" s="3">
        <v>3656.14</v>
      </c>
      <c r="R63" s="3">
        <v>57254.62</v>
      </c>
      <c r="S63" s="31">
        <v>-0.03</v>
      </c>
    </row>
    <row r="64" spans="1:19" ht="10.95" customHeight="1" x14ac:dyDescent="0.3">
      <c r="A64" s="30">
        <v>45118</v>
      </c>
      <c r="B64" s="98"/>
      <c r="C64" s="99"/>
      <c r="D64" s="36">
        <v>45108</v>
      </c>
      <c r="E64" s="28"/>
      <c r="F64" s="31">
        <v>42</v>
      </c>
      <c r="G64" s="31" t="s">
        <v>30</v>
      </c>
      <c r="H64" s="31" t="s">
        <v>2036</v>
      </c>
      <c r="I64" s="31" t="s">
        <v>2037</v>
      </c>
      <c r="J64" s="31">
        <v>19622542</v>
      </c>
      <c r="K64" s="28"/>
      <c r="L64" s="28"/>
      <c r="M64" s="31" t="s">
        <v>67</v>
      </c>
      <c r="N64" s="31" t="s">
        <v>164</v>
      </c>
      <c r="O64" s="31" t="s">
        <v>1</v>
      </c>
      <c r="P64" s="31" t="s">
        <v>28</v>
      </c>
      <c r="Q64" s="31">
        <v>219.07</v>
      </c>
      <c r="R64" s="3">
        <v>3950.05</v>
      </c>
      <c r="S64" s="3">
        <v>3950.02</v>
      </c>
    </row>
    <row r="65" spans="1:19" ht="10.95" customHeight="1" x14ac:dyDescent="0.3">
      <c r="A65" s="30">
        <v>45118</v>
      </c>
      <c r="B65" s="98"/>
      <c r="C65" s="99"/>
      <c r="D65" s="36">
        <v>45108</v>
      </c>
      <c r="E65" s="28"/>
      <c r="F65" s="31">
        <v>42</v>
      </c>
      <c r="G65" s="31" t="s">
        <v>30</v>
      </c>
      <c r="H65" s="31" t="s">
        <v>2038</v>
      </c>
      <c r="I65" s="31" t="s">
        <v>2039</v>
      </c>
      <c r="J65" s="31">
        <v>19622560</v>
      </c>
      <c r="K65" s="28"/>
      <c r="L65" s="28"/>
      <c r="M65" s="31" t="s">
        <v>67</v>
      </c>
      <c r="N65" s="31" t="s">
        <v>164</v>
      </c>
      <c r="O65" s="31" t="s">
        <v>1</v>
      </c>
      <c r="P65" s="31" t="s">
        <v>28</v>
      </c>
      <c r="Q65" s="3">
        <v>1562.31</v>
      </c>
      <c r="R65" s="3">
        <v>28170.03</v>
      </c>
      <c r="S65" s="3">
        <v>32120.05</v>
      </c>
    </row>
    <row r="66" spans="1:19" ht="10.95" customHeight="1" x14ac:dyDescent="0.3">
      <c r="A66" s="30">
        <v>45134</v>
      </c>
      <c r="B66" s="98"/>
      <c r="C66" s="99"/>
      <c r="D66" s="36">
        <v>45108</v>
      </c>
      <c r="E66" s="28"/>
      <c r="F66" s="31">
        <v>42</v>
      </c>
      <c r="G66" s="31" t="s">
        <v>30</v>
      </c>
      <c r="H66" s="31" t="s">
        <v>2040</v>
      </c>
      <c r="I66" s="31" t="s">
        <v>2041</v>
      </c>
      <c r="J66" s="31">
        <v>19622602</v>
      </c>
      <c r="K66" s="28"/>
      <c r="L66" s="28"/>
      <c r="M66" s="31" t="s">
        <v>75</v>
      </c>
      <c r="N66" s="31" t="s">
        <v>164</v>
      </c>
      <c r="O66" s="31" t="s">
        <v>1</v>
      </c>
      <c r="P66" s="31" t="s">
        <v>28</v>
      </c>
      <c r="Q66" s="3">
        <v>30549.43</v>
      </c>
      <c r="R66" s="3">
        <v>574885.77</v>
      </c>
      <c r="S66" s="3">
        <v>607005.81999999995</v>
      </c>
    </row>
    <row r="67" spans="1:19" ht="10.95" customHeight="1" x14ac:dyDescent="0.3">
      <c r="A67" s="30">
        <v>45154</v>
      </c>
      <c r="B67" s="98"/>
      <c r="C67" s="99"/>
      <c r="D67" s="36">
        <v>45139</v>
      </c>
      <c r="E67" s="28"/>
      <c r="F67" s="31">
        <v>42</v>
      </c>
      <c r="G67" s="31" t="s">
        <v>30</v>
      </c>
      <c r="H67" s="31" t="s">
        <v>2042</v>
      </c>
      <c r="I67" s="31" t="s">
        <v>2043</v>
      </c>
      <c r="J67" s="31">
        <v>19622580</v>
      </c>
      <c r="K67" s="28"/>
      <c r="L67" s="28"/>
      <c r="M67" s="28"/>
      <c r="N67" s="31" t="s">
        <v>164</v>
      </c>
      <c r="O67" s="31" t="s">
        <v>1</v>
      </c>
      <c r="P67" s="31" t="s">
        <v>28</v>
      </c>
      <c r="Q67" s="3">
        <v>4169.1499999999996</v>
      </c>
      <c r="R67" s="3">
        <v>80438.929999999993</v>
      </c>
      <c r="S67" s="3">
        <v>687444.75</v>
      </c>
    </row>
    <row r="68" spans="1:19" ht="10.95" customHeight="1" x14ac:dyDescent="0.3">
      <c r="A68" s="30">
        <v>45169</v>
      </c>
      <c r="B68" s="100">
        <v>45169</v>
      </c>
      <c r="C68" s="101"/>
      <c r="D68" s="36">
        <v>45139</v>
      </c>
      <c r="E68" s="28"/>
      <c r="F68" s="31" t="s">
        <v>117</v>
      </c>
      <c r="G68" s="31" t="s">
        <v>116</v>
      </c>
      <c r="H68" s="31" t="s">
        <v>2047</v>
      </c>
      <c r="I68" s="31" t="s">
        <v>2045</v>
      </c>
      <c r="J68" s="31">
        <v>19680591</v>
      </c>
      <c r="K68" s="28"/>
      <c r="L68" s="28"/>
      <c r="M68" s="28"/>
      <c r="N68" s="31" t="s">
        <v>1391</v>
      </c>
      <c r="O68" s="31" t="s">
        <v>1</v>
      </c>
      <c r="P68" s="31" t="s">
        <v>31</v>
      </c>
      <c r="Q68" s="3">
        <v>-1562.31</v>
      </c>
      <c r="R68" s="3">
        <v>-28170.03</v>
      </c>
      <c r="S68" s="3">
        <v>659274.72</v>
      </c>
    </row>
    <row r="69" spans="1:19" ht="10.95" customHeight="1" x14ac:dyDescent="0.3">
      <c r="A69" s="30">
        <v>45169</v>
      </c>
      <c r="B69" s="100">
        <v>45169</v>
      </c>
      <c r="C69" s="101"/>
      <c r="D69" s="36">
        <v>45139</v>
      </c>
      <c r="E69" s="28"/>
      <c r="F69" s="31" t="s">
        <v>117</v>
      </c>
      <c r="G69" s="31" t="s">
        <v>116</v>
      </c>
      <c r="H69" s="31" t="s">
        <v>2046</v>
      </c>
      <c r="I69" s="31" t="s">
        <v>2045</v>
      </c>
      <c r="J69" s="31">
        <v>19680589</v>
      </c>
      <c r="K69" s="28"/>
      <c r="L69" s="28"/>
      <c r="M69" s="28"/>
      <c r="N69" s="31" t="s">
        <v>1391</v>
      </c>
      <c r="O69" s="31" t="s">
        <v>1</v>
      </c>
      <c r="P69" s="31" t="s">
        <v>31</v>
      </c>
      <c r="Q69" s="31">
        <v>-219.07</v>
      </c>
      <c r="R69" s="3">
        <v>-3950.05</v>
      </c>
      <c r="S69" s="3">
        <v>655324.67000000004</v>
      </c>
    </row>
    <row r="70" spans="1:19" ht="10.95" customHeight="1" x14ac:dyDescent="0.3">
      <c r="A70" s="30">
        <v>45169</v>
      </c>
      <c r="B70" s="100">
        <v>45169</v>
      </c>
      <c r="C70" s="101"/>
      <c r="D70" s="36">
        <v>45139</v>
      </c>
      <c r="E70" s="28"/>
      <c r="F70" s="31" t="s">
        <v>117</v>
      </c>
      <c r="G70" s="31" t="s">
        <v>116</v>
      </c>
      <c r="H70" s="31" t="s">
        <v>2044</v>
      </c>
      <c r="I70" s="31" t="s">
        <v>2045</v>
      </c>
      <c r="J70" s="31">
        <v>19680587</v>
      </c>
      <c r="K70" s="28"/>
      <c r="L70" s="28"/>
      <c r="M70" s="28"/>
      <c r="N70" s="31" t="s">
        <v>1391</v>
      </c>
      <c r="O70" s="31" t="s">
        <v>1</v>
      </c>
      <c r="P70" s="31" t="s">
        <v>31</v>
      </c>
      <c r="Q70" s="3">
        <v>-30549.43</v>
      </c>
      <c r="R70" s="3">
        <v>-574885.77</v>
      </c>
      <c r="S70" s="3">
        <v>80438.899999999994</v>
      </c>
    </row>
    <row r="71" spans="1:19" ht="10.95" customHeight="1" x14ac:dyDescent="0.3">
      <c r="A71" s="30">
        <v>45169</v>
      </c>
      <c r="B71" s="100">
        <v>45169</v>
      </c>
      <c r="C71" s="101"/>
      <c r="D71" s="36">
        <v>45139</v>
      </c>
      <c r="E71" s="28"/>
      <c r="F71" s="31" t="s">
        <v>117</v>
      </c>
      <c r="G71" s="31" t="s">
        <v>116</v>
      </c>
      <c r="H71" s="31" t="s">
        <v>2048</v>
      </c>
      <c r="I71" s="31" t="s">
        <v>2045</v>
      </c>
      <c r="J71" s="31">
        <v>19680593</v>
      </c>
      <c r="K71" s="28"/>
      <c r="L71" s="28"/>
      <c r="M71" s="28"/>
      <c r="N71" s="31" t="s">
        <v>1391</v>
      </c>
      <c r="O71" s="31" t="s">
        <v>1</v>
      </c>
      <c r="P71" s="31" t="s">
        <v>31</v>
      </c>
      <c r="Q71" s="3">
        <v>-4169.1499999999996</v>
      </c>
      <c r="R71" s="3">
        <v>-80438.929999999993</v>
      </c>
      <c r="S71" s="31">
        <v>-0.03</v>
      </c>
    </row>
    <row r="72" spans="1:19" ht="10.95" customHeight="1" x14ac:dyDescent="0.3">
      <c r="A72" s="30">
        <v>45169</v>
      </c>
      <c r="B72" s="98"/>
      <c r="C72" s="99"/>
      <c r="D72" s="36">
        <v>45139</v>
      </c>
      <c r="E72" s="28"/>
      <c r="F72" s="31">
        <v>42</v>
      </c>
      <c r="G72" s="31" t="s">
        <v>30</v>
      </c>
      <c r="H72" s="31" t="s">
        <v>2151</v>
      </c>
      <c r="I72" s="31" t="s">
        <v>2152</v>
      </c>
      <c r="J72" s="31">
        <v>21190925</v>
      </c>
      <c r="K72" s="28"/>
      <c r="L72" s="28"/>
      <c r="M72" s="31" t="s">
        <v>136</v>
      </c>
      <c r="N72" s="31" t="s">
        <v>164</v>
      </c>
      <c r="O72" s="31" t="s">
        <v>1</v>
      </c>
      <c r="P72" s="31" t="s">
        <v>28</v>
      </c>
      <c r="Q72" s="3">
        <v>1884.53</v>
      </c>
      <c r="R72" s="3">
        <v>37622.879999999997</v>
      </c>
      <c r="S72" s="3">
        <v>37622.85</v>
      </c>
    </row>
    <row r="73" spans="1:19" ht="10.95" customHeight="1" x14ac:dyDescent="0.3">
      <c r="A73" s="30">
        <v>45182</v>
      </c>
      <c r="B73" s="98"/>
      <c r="C73" s="99"/>
      <c r="D73" s="36">
        <v>45170</v>
      </c>
      <c r="E73" s="28"/>
      <c r="F73" s="31">
        <v>42</v>
      </c>
      <c r="G73" s="31" t="s">
        <v>30</v>
      </c>
      <c r="H73" s="31" t="s">
        <v>2385</v>
      </c>
      <c r="I73" s="31" t="s">
        <v>2386</v>
      </c>
      <c r="J73" s="31">
        <v>21190922</v>
      </c>
      <c r="K73" s="28"/>
      <c r="L73" s="28"/>
      <c r="M73" s="31" t="s">
        <v>446</v>
      </c>
      <c r="N73" s="31" t="s">
        <v>164</v>
      </c>
      <c r="O73" s="31" t="s">
        <v>1</v>
      </c>
      <c r="P73" s="31" t="s">
        <v>28</v>
      </c>
      <c r="Q73" s="3">
        <v>1521.69</v>
      </c>
      <c r="R73" s="3">
        <v>31887.89</v>
      </c>
      <c r="S73" s="3">
        <v>69510.740000000005</v>
      </c>
    </row>
    <row r="74" spans="1:19" ht="10.95" customHeight="1" x14ac:dyDescent="0.3">
      <c r="A74" s="30">
        <v>45182</v>
      </c>
      <c r="B74" s="98"/>
      <c r="C74" s="99"/>
      <c r="D74" s="36">
        <v>45170</v>
      </c>
      <c r="E74" s="28"/>
      <c r="F74" s="31">
        <v>42</v>
      </c>
      <c r="G74" s="31" t="s">
        <v>32</v>
      </c>
      <c r="H74" s="31" t="s">
        <v>2387</v>
      </c>
      <c r="I74" s="31" t="s">
        <v>2388</v>
      </c>
      <c r="J74" s="31">
        <v>21190965</v>
      </c>
      <c r="K74" s="28"/>
      <c r="L74" s="28"/>
      <c r="M74" s="31" t="s">
        <v>75</v>
      </c>
      <c r="N74" s="31" t="s">
        <v>164</v>
      </c>
      <c r="O74" s="31" t="s">
        <v>1</v>
      </c>
      <c r="P74" s="31" t="s">
        <v>31</v>
      </c>
      <c r="Q74" s="3">
        <v>-3579.56</v>
      </c>
      <c r="R74" s="3">
        <v>-75011.740000000005</v>
      </c>
      <c r="S74" s="3">
        <v>-5501</v>
      </c>
    </row>
    <row r="75" spans="1:19" ht="10.95" customHeight="1" x14ac:dyDescent="0.3">
      <c r="A75" s="30">
        <v>45188</v>
      </c>
      <c r="B75" s="98"/>
      <c r="C75" s="99"/>
      <c r="D75" s="36">
        <v>45170</v>
      </c>
      <c r="E75" s="28"/>
      <c r="F75" s="31">
        <v>42</v>
      </c>
      <c r="G75" s="31" t="s">
        <v>30</v>
      </c>
      <c r="H75" s="31" t="s">
        <v>2389</v>
      </c>
      <c r="I75" s="31" t="s">
        <v>2390</v>
      </c>
      <c r="J75" s="31">
        <v>21190942</v>
      </c>
      <c r="K75" s="28"/>
      <c r="L75" s="28"/>
      <c r="M75" s="31" t="s">
        <v>2391</v>
      </c>
      <c r="N75" s="31" t="s">
        <v>164</v>
      </c>
      <c r="O75" s="31" t="s">
        <v>1</v>
      </c>
      <c r="P75" s="31" t="s">
        <v>28</v>
      </c>
      <c r="Q75" s="3">
        <v>14218.85</v>
      </c>
      <c r="R75" s="3">
        <v>291728.56</v>
      </c>
      <c r="S75" s="3">
        <v>286227.56</v>
      </c>
    </row>
    <row r="76" spans="1:19" ht="10.95" customHeight="1" x14ac:dyDescent="0.3">
      <c r="A76" s="30">
        <v>45199</v>
      </c>
      <c r="B76" s="100">
        <v>45199</v>
      </c>
      <c r="C76" s="101"/>
      <c r="D76" s="36">
        <v>45170</v>
      </c>
      <c r="E76" s="28"/>
      <c r="F76" s="31" t="s">
        <v>117</v>
      </c>
      <c r="G76" s="31" t="s">
        <v>116</v>
      </c>
      <c r="H76" s="31" t="s">
        <v>2392</v>
      </c>
      <c r="I76" s="31" t="s">
        <v>2393</v>
      </c>
      <c r="J76" s="31">
        <v>21192103</v>
      </c>
      <c r="K76" s="28"/>
      <c r="L76" s="28"/>
      <c r="M76" s="28"/>
      <c r="N76" s="31" t="s">
        <v>1391</v>
      </c>
      <c r="O76" s="31" t="s">
        <v>1</v>
      </c>
      <c r="P76" s="31" t="s">
        <v>28</v>
      </c>
      <c r="Q76" s="3">
        <v>3579.56</v>
      </c>
      <c r="R76" s="3">
        <v>75011.83</v>
      </c>
      <c r="S76" s="3">
        <v>361239.39</v>
      </c>
    </row>
    <row r="77" spans="1:19" ht="10.95" customHeight="1" x14ac:dyDescent="0.3">
      <c r="A77" s="30">
        <v>45199</v>
      </c>
      <c r="B77" s="100">
        <v>45199</v>
      </c>
      <c r="C77" s="101"/>
      <c r="D77" s="36">
        <v>45170</v>
      </c>
      <c r="E77" s="28"/>
      <c r="F77" s="31" t="s">
        <v>117</v>
      </c>
      <c r="G77" s="31" t="s">
        <v>116</v>
      </c>
      <c r="H77" s="31" t="s">
        <v>2396</v>
      </c>
      <c r="I77" s="31" t="s">
        <v>2393</v>
      </c>
      <c r="J77" s="31">
        <v>21192104</v>
      </c>
      <c r="K77" s="28"/>
      <c r="L77" s="28"/>
      <c r="M77" s="28"/>
      <c r="N77" s="31" t="s">
        <v>1391</v>
      </c>
      <c r="O77" s="31" t="s">
        <v>1</v>
      </c>
      <c r="P77" s="31" t="s">
        <v>31</v>
      </c>
      <c r="Q77" s="3">
        <v>-14218.85</v>
      </c>
      <c r="R77" s="3">
        <v>-291728.15000000002</v>
      </c>
      <c r="S77" s="3">
        <v>69511.240000000005</v>
      </c>
    </row>
    <row r="78" spans="1:19" ht="10.95" customHeight="1" x14ac:dyDescent="0.3">
      <c r="A78" s="30">
        <v>45199</v>
      </c>
      <c r="B78" s="100">
        <v>45199</v>
      </c>
      <c r="C78" s="101"/>
      <c r="D78" s="36">
        <v>45170</v>
      </c>
      <c r="E78" s="28"/>
      <c r="F78" s="31" t="s">
        <v>117</v>
      </c>
      <c r="G78" s="31" t="s">
        <v>116</v>
      </c>
      <c r="H78" s="31" t="s">
        <v>2397</v>
      </c>
      <c r="I78" s="31" t="s">
        <v>2395</v>
      </c>
      <c r="J78" s="31">
        <v>21192106</v>
      </c>
      <c r="K78" s="28"/>
      <c r="L78" s="28"/>
      <c r="M78" s="28"/>
      <c r="N78" s="31" t="s">
        <v>1391</v>
      </c>
      <c r="O78" s="31" t="s">
        <v>1</v>
      </c>
      <c r="P78" s="31" t="s">
        <v>31</v>
      </c>
      <c r="Q78" s="3">
        <v>-1884.53</v>
      </c>
      <c r="R78" s="3">
        <v>-37622.949999999997</v>
      </c>
      <c r="S78" s="3">
        <v>31888.29</v>
      </c>
    </row>
    <row r="79" spans="1:19" ht="10.95" customHeight="1" x14ac:dyDescent="0.3">
      <c r="A79" s="30">
        <v>45199</v>
      </c>
      <c r="B79" s="100">
        <v>45199</v>
      </c>
      <c r="C79" s="101"/>
      <c r="D79" s="36">
        <v>45170</v>
      </c>
      <c r="E79" s="28"/>
      <c r="F79" s="31" t="s">
        <v>117</v>
      </c>
      <c r="G79" s="31" t="s">
        <v>116</v>
      </c>
      <c r="H79" s="31" t="s">
        <v>2394</v>
      </c>
      <c r="I79" s="31" t="s">
        <v>2395</v>
      </c>
      <c r="J79" s="31">
        <v>21192105</v>
      </c>
      <c r="K79" s="28"/>
      <c r="L79" s="28"/>
      <c r="M79" s="28"/>
      <c r="N79" s="31" t="s">
        <v>1391</v>
      </c>
      <c r="O79" s="31" t="s">
        <v>1</v>
      </c>
      <c r="P79" s="31" t="s">
        <v>31</v>
      </c>
      <c r="Q79" s="3">
        <v>-1521.69</v>
      </c>
      <c r="R79" s="3">
        <v>-31887.93</v>
      </c>
      <c r="S79" s="31">
        <v>0.36</v>
      </c>
    </row>
    <row r="80" spans="1:19" ht="10.95" customHeight="1" x14ac:dyDescent="0.3">
      <c r="A80" s="30">
        <v>45211</v>
      </c>
      <c r="B80" s="98"/>
      <c r="C80" s="99"/>
      <c r="D80" s="36">
        <v>45200</v>
      </c>
      <c r="E80" s="28"/>
      <c r="F80" s="31">
        <v>42</v>
      </c>
      <c r="G80" s="31" t="s">
        <v>30</v>
      </c>
      <c r="H80" s="31" t="s">
        <v>2924</v>
      </c>
      <c r="I80" s="31" t="s">
        <v>2925</v>
      </c>
      <c r="J80" s="31">
        <v>21424522</v>
      </c>
      <c r="K80" s="28"/>
      <c r="L80" s="28"/>
      <c r="M80" s="31" t="s">
        <v>67</v>
      </c>
      <c r="N80" s="31" t="s">
        <v>164</v>
      </c>
      <c r="O80" s="31" t="s">
        <v>1</v>
      </c>
      <c r="P80" s="31" t="s">
        <v>28</v>
      </c>
      <c r="Q80" s="3">
        <v>1617.96</v>
      </c>
      <c r="R80" s="3">
        <v>34682.959999999999</v>
      </c>
      <c r="S80" s="3">
        <v>34683.32</v>
      </c>
    </row>
    <row r="81" spans="1:19" ht="10.95" customHeight="1" x14ac:dyDescent="0.3">
      <c r="A81" s="30">
        <v>45212</v>
      </c>
      <c r="B81" s="98"/>
      <c r="C81" s="99"/>
      <c r="D81" s="36">
        <v>45200</v>
      </c>
      <c r="E81" s="28"/>
      <c r="F81" s="31">
        <v>42</v>
      </c>
      <c r="G81" s="31" t="s">
        <v>30</v>
      </c>
      <c r="H81" s="31" t="s">
        <v>2926</v>
      </c>
      <c r="I81" s="31" t="s">
        <v>2927</v>
      </c>
      <c r="J81" s="31">
        <v>21424529</v>
      </c>
      <c r="K81" s="28"/>
      <c r="L81" s="28"/>
      <c r="M81" s="31" t="s">
        <v>154</v>
      </c>
      <c r="N81" s="31" t="s">
        <v>164</v>
      </c>
      <c r="O81" s="31" t="s">
        <v>1</v>
      </c>
      <c r="P81" s="31" t="s">
        <v>28</v>
      </c>
      <c r="Q81" s="3">
        <v>4254.46</v>
      </c>
      <c r="R81" s="3">
        <v>91336.63</v>
      </c>
      <c r="S81" s="3">
        <v>126019.95</v>
      </c>
    </row>
    <row r="82" spans="1:19" ht="10.95" customHeight="1" x14ac:dyDescent="0.3">
      <c r="A82" s="30">
        <v>45212</v>
      </c>
      <c r="B82" s="98"/>
      <c r="C82" s="99"/>
      <c r="D82" s="36">
        <v>45200</v>
      </c>
      <c r="E82" s="28"/>
      <c r="F82" s="31">
        <v>42</v>
      </c>
      <c r="G82" s="31" t="s">
        <v>30</v>
      </c>
      <c r="H82" s="31" t="s">
        <v>2926</v>
      </c>
      <c r="I82" s="31" t="s">
        <v>2928</v>
      </c>
      <c r="J82" s="31">
        <v>21424518</v>
      </c>
      <c r="K82" s="28"/>
      <c r="L82" s="28"/>
      <c r="M82" s="31" t="s">
        <v>75</v>
      </c>
      <c r="N82" s="31" t="s">
        <v>164</v>
      </c>
      <c r="O82" s="31" t="s">
        <v>1</v>
      </c>
      <c r="P82" s="31" t="s">
        <v>28</v>
      </c>
      <c r="Q82" s="3">
        <v>1270.42</v>
      </c>
      <c r="R82" s="3">
        <v>27273.94</v>
      </c>
      <c r="S82" s="3">
        <v>153293.89000000001</v>
      </c>
    </row>
    <row r="83" spans="1:19" ht="10.95" customHeight="1" x14ac:dyDescent="0.3">
      <c r="A83" s="30">
        <v>45216</v>
      </c>
      <c r="B83" s="98"/>
      <c r="C83" s="99"/>
      <c r="D83" s="36">
        <v>45200</v>
      </c>
      <c r="E83" s="28"/>
      <c r="F83" s="31">
        <v>42</v>
      </c>
      <c r="G83" s="31" t="s">
        <v>30</v>
      </c>
      <c r="H83" s="31" t="s">
        <v>2929</v>
      </c>
      <c r="I83" s="31" t="s">
        <v>2930</v>
      </c>
      <c r="J83" s="31">
        <v>21424516</v>
      </c>
      <c r="K83" s="28"/>
      <c r="L83" s="28"/>
      <c r="M83" s="31" t="s">
        <v>17</v>
      </c>
      <c r="N83" s="31" t="s">
        <v>164</v>
      </c>
      <c r="O83" s="31" t="s">
        <v>1</v>
      </c>
      <c r="P83" s="31" t="s">
        <v>28</v>
      </c>
      <c r="Q83" s="3">
        <v>1041.1500000000001</v>
      </c>
      <c r="R83" s="3">
        <v>22156.84</v>
      </c>
      <c r="S83" s="3">
        <v>175450.73</v>
      </c>
    </row>
    <row r="84" spans="1:19" ht="10.95" customHeight="1" x14ac:dyDescent="0.3">
      <c r="A84" s="98"/>
      <c r="B84" s="99"/>
      <c r="C84" s="98"/>
      <c r="D84" s="99"/>
      <c r="E84" s="125" t="s">
        <v>27</v>
      </c>
      <c r="F84" s="126"/>
      <c r="G84" s="126"/>
      <c r="H84" s="126"/>
      <c r="I84" s="126"/>
      <c r="J84" s="126"/>
      <c r="K84" s="126"/>
      <c r="L84" s="126"/>
      <c r="M84" s="127"/>
      <c r="N84" s="28"/>
      <c r="O84" s="28"/>
      <c r="P84" s="28"/>
      <c r="Q84" s="3">
        <v>8183.99</v>
      </c>
      <c r="R84" s="3">
        <v>175450.76</v>
      </c>
      <c r="S84" s="28"/>
    </row>
    <row r="86" spans="1:19" ht="10.95" customHeight="1" x14ac:dyDescent="0.3">
      <c r="A86" s="32" t="s">
        <v>26</v>
      </c>
      <c r="B86" s="3">
        <v>175450.73</v>
      </c>
    </row>
  </sheetData>
  <mergeCells count="78">
    <mergeCell ref="B77:C77"/>
    <mergeCell ref="B78:C78"/>
    <mergeCell ref="B79:C79"/>
    <mergeCell ref="B80:C80"/>
    <mergeCell ref="B73:C73"/>
    <mergeCell ref="B74:C74"/>
    <mergeCell ref="B75:C75"/>
    <mergeCell ref="B76:C76"/>
    <mergeCell ref="B69:C69"/>
    <mergeCell ref="B70:C70"/>
    <mergeCell ref="B71:C71"/>
    <mergeCell ref="B72:C72"/>
    <mergeCell ref="B68:C68"/>
    <mergeCell ref="B65:C65"/>
    <mergeCell ref="B66:C66"/>
    <mergeCell ref="B57:C57"/>
    <mergeCell ref="B58:C58"/>
    <mergeCell ref="B59:C59"/>
    <mergeCell ref="B60:C60"/>
    <mergeCell ref="B61:C61"/>
    <mergeCell ref="B67:C67"/>
    <mergeCell ref="B56:C56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62:C62"/>
    <mergeCell ref="B63:C63"/>
    <mergeCell ref="B64:C64"/>
    <mergeCell ref="B44:C4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E84:M84"/>
    <mergeCell ref="B81:C81"/>
    <mergeCell ref="B82:C82"/>
    <mergeCell ref="B83:C83"/>
    <mergeCell ref="A84:B84"/>
    <mergeCell ref="C84:D84"/>
  </mergeCell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26A3-157D-4E35-8167-21BE6A9AE80F}">
  <dimension ref="A1:S30"/>
  <sheetViews>
    <sheetView showGridLines="0" topLeftCell="A20" workbookViewId="0">
      <selection activeCell="B1" sqref="A1:XFD1048576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9.88671875" bestFit="1" customWidth="1"/>
    <col min="8" max="9" width="36.5546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3" width="34.44140625" bestFit="1" customWidth="1"/>
    <col min="14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1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2777</v>
      </c>
    </row>
    <row r="5" spans="1:19" ht="10.65" customHeight="1" x14ac:dyDescent="0.3">
      <c r="A5" s="22" t="s">
        <v>54</v>
      </c>
      <c r="B5" s="23">
        <v>158209</v>
      </c>
    </row>
    <row r="6" spans="1:19" ht="10.35" customHeight="1" x14ac:dyDescent="0.3">
      <c r="A6" s="24" t="s">
        <v>53</v>
      </c>
      <c r="B6" s="25" t="s">
        <v>52</v>
      </c>
    </row>
    <row r="7" spans="1:19" ht="10.65" customHeight="1" x14ac:dyDescent="0.3">
      <c r="A7" s="26" t="s">
        <v>51</v>
      </c>
      <c r="B7" s="19">
        <v>-0.43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45007</v>
      </c>
      <c r="B10" s="98"/>
      <c r="C10" s="99"/>
      <c r="D10" s="36">
        <v>44986</v>
      </c>
      <c r="E10" s="28"/>
      <c r="F10" s="31">
        <v>42</v>
      </c>
      <c r="G10" s="31" t="s">
        <v>32</v>
      </c>
      <c r="H10" s="31" t="s">
        <v>800</v>
      </c>
      <c r="I10" s="31" t="s">
        <v>799</v>
      </c>
      <c r="J10" s="31">
        <v>15485597</v>
      </c>
      <c r="K10" s="28"/>
      <c r="L10" s="28"/>
      <c r="M10" s="31" t="s">
        <v>6</v>
      </c>
      <c r="N10" s="31" t="s">
        <v>798</v>
      </c>
      <c r="O10" s="31" t="s">
        <v>1</v>
      </c>
      <c r="P10" s="31" t="s">
        <v>31</v>
      </c>
      <c r="Q10" s="3">
        <v>-11575.46</v>
      </c>
      <c r="R10" s="3">
        <v>-42872074.07</v>
      </c>
      <c r="S10" s="3">
        <v>-42872074.5</v>
      </c>
    </row>
    <row r="11" spans="1:19" ht="10.95" customHeight="1" x14ac:dyDescent="0.3">
      <c r="A11" s="30">
        <v>45007</v>
      </c>
      <c r="B11" s="98"/>
      <c r="C11" s="99"/>
      <c r="D11" s="36">
        <v>44986</v>
      </c>
      <c r="E11" s="28"/>
      <c r="F11" s="31">
        <v>42</v>
      </c>
      <c r="G11" s="31" t="s">
        <v>32</v>
      </c>
      <c r="H11" s="31" t="s">
        <v>800</v>
      </c>
      <c r="I11" s="31" t="s">
        <v>801</v>
      </c>
      <c r="J11" s="31">
        <v>15485598</v>
      </c>
      <c r="K11" s="28"/>
      <c r="L11" s="28"/>
      <c r="M11" s="31" t="s">
        <v>6</v>
      </c>
      <c r="N11" s="31" t="s">
        <v>798</v>
      </c>
      <c r="O11" s="31" t="s">
        <v>1</v>
      </c>
      <c r="P11" s="31" t="s">
        <v>31</v>
      </c>
      <c r="Q11" s="3">
        <v>-14056.93</v>
      </c>
      <c r="R11" s="3">
        <v>-52062703.700000003</v>
      </c>
      <c r="S11" s="3">
        <v>-94934778.200000003</v>
      </c>
    </row>
    <row r="12" spans="1:19" ht="10.95" customHeight="1" x14ac:dyDescent="0.3">
      <c r="A12" s="30">
        <v>45022</v>
      </c>
      <c r="B12" s="98"/>
      <c r="C12" s="99"/>
      <c r="D12" s="36">
        <v>45017</v>
      </c>
      <c r="E12" s="28"/>
      <c r="F12" s="31">
        <v>42</v>
      </c>
      <c r="G12" s="31" t="s">
        <v>30</v>
      </c>
      <c r="H12" s="31" t="s">
        <v>855</v>
      </c>
      <c r="I12" s="31" t="s">
        <v>856</v>
      </c>
      <c r="J12" s="31">
        <v>15701288</v>
      </c>
      <c r="K12" s="28"/>
      <c r="L12" s="28"/>
      <c r="M12" s="31" t="s">
        <v>857</v>
      </c>
      <c r="N12" s="31" t="s">
        <v>798</v>
      </c>
      <c r="O12" s="31" t="s">
        <v>1</v>
      </c>
      <c r="P12" s="31" t="s">
        <v>28</v>
      </c>
      <c r="Q12" s="3">
        <v>13791.63</v>
      </c>
      <c r="R12" s="3">
        <v>51080111.109999999</v>
      </c>
      <c r="S12" s="3">
        <v>-43854667.090000004</v>
      </c>
    </row>
    <row r="13" spans="1:19" ht="10.95" customHeight="1" x14ac:dyDescent="0.3">
      <c r="A13" s="30">
        <v>45036</v>
      </c>
      <c r="B13" s="98"/>
      <c r="C13" s="99"/>
      <c r="D13" s="36">
        <v>45017</v>
      </c>
      <c r="E13" s="28"/>
      <c r="F13" s="31">
        <v>42</v>
      </c>
      <c r="G13" s="31" t="s">
        <v>30</v>
      </c>
      <c r="H13" s="31" t="s">
        <v>858</v>
      </c>
      <c r="I13" s="31" t="s">
        <v>859</v>
      </c>
      <c r="J13" s="31">
        <v>15781844</v>
      </c>
      <c r="K13" s="28"/>
      <c r="L13" s="28"/>
      <c r="M13" s="31" t="s">
        <v>56</v>
      </c>
      <c r="N13" s="31" t="s">
        <v>798</v>
      </c>
      <c r="O13" s="31" t="s">
        <v>1</v>
      </c>
      <c r="P13" s="31" t="s">
        <v>28</v>
      </c>
      <c r="Q13" s="3">
        <v>5375.74</v>
      </c>
      <c r="R13" s="3">
        <v>19910148.149999999</v>
      </c>
      <c r="S13" s="3">
        <v>-23944518.940000001</v>
      </c>
    </row>
    <row r="14" spans="1:19" ht="10.95" customHeight="1" x14ac:dyDescent="0.3">
      <c r="A14" s="30">
        <v>45092</v>
      </c>
      <c r="B14" s="98"/>
      <c r="C14" s="99"/>
      <c r="D14" s="36">
        <v>45078</v>
      </c>
      <c r="E14" s="28"/>
      <c r="F14" s="31">
        <v>42</v>
      </c>
      <c r="G14" s="31" t="s">
        <v>30</v>
      </c>
      <c r="H14" s="31" t="s">
        <v>1399</v>
      </c>
      <c r="I14" s="31" t="s">
        <v>1398</v>
      </c>
      <c r="J14" s="31">
        <v>16906679</v>
      </c>
      <c r="K14" s="28"/>
      <c r="L14" s="28"/>
      <c r="M14" s="31" t="s">
        <v>56</v>
      </c>
      <c r="N14" s="31" t="s">
        <v>798</v>
      </c>
      <c r="O14" s="31" t="s">
        <v>1</v>
      </c>
      <c r="P14" s="31" t="s">
        <v>28</v>
      </c>
      <c r="Q14" s="3">
        <v>3851</v>
      </c>
      <c r="R14" s="3">
        <v>14262962.960000001</v>
      </c>
      <c r="S14" s="3">
        <v>-9681555.9800000004</v>
      </c>
    </row>
    <row r="15" spans="1:19" ht="10.95" customHeight="1" x14ac:dyDescent="0.3">
      <c r="A15" s="30">
        <v>45107</v>
      </c>
      <c r="B15" s="100">
        <v>45107</v>
      </c>
      <c r="C15" s="101"/>
      <c r="D15" s="36">
        <v>45078</v>
      </c>
      <c r="E15" s="28"/>
      <c r="F15" s="31" t="s">
        <v>117</v>
      </c>
      <c r="G15" s="31" t="s">
        <v>116</v>
      </c>
      <c r="H15" s="31" t="s">
        <v>2344</v>
      </c>
      <c r="I15" s="31" t="s">
        <v>2345</v>
      </c>
      <c r="J15" s="31">
        <v>18759295</v>
      </c>
      <c r="K15" s="28"/>
      <c r="L15" s="28"/>
      <c r="M15" s="28"/>
      <c r="N15" s="31" t="s">
        <v>2102</v>
      </c>
      <c r="O15" s="31" t="s">
        <v>1</v>
      </c>
      <c r="P15" s="31" t="s">
        <v>28</v>
      </c>
      <c r="Q15" s="3">
        <v>2614.02</v>
      </c>
      <c r="R15" s="3">
        <v>9681555.5999999996</v>
      </c>
      <c r="S15" s="31">
        <v>-0.38</v>
      </c>
    </row>
    <row r="16" spans="1:19" ht="10.95" customHeight="1" x14ac:dyDescent="0.3">
      <c r="A16" s="30">
        <v>45120</v>
      </c>
      <c r="B16" s="98"/>
      <c r="C16" s="99"/>
      <c r="D16" s="36">
        <v>45108</v>
      </c>
      <c r="E16" s="28"/>
      <c r="F16" s="31">
        <v>42</v>
      </c>
      <c r="G16" s="31" t="s">
        <v>32</v>
      </c>
      <c r="H16" s="31" t="s">
        <v>2049</v>
      </c>
      <c r="I16" s="31" t="s">
        <v>2050</v>
      </c>
      <c r="J16" s="31">
        <v>18684928</v>
      </c>
      <c r="K16" s="28"/>
      <c r="L16" s="28"/>
      <c r="M16" s="31" t="s">
        <v>56</v>
      </c>
      <c r="N16" s="31" t="s">
        <v>798</v>
      </c>
      <c r="O16" s="31" t="s">
        <v>1</v>
      </c>
      <c r="P16" s="31" t="s">
        <v>31</v>
      </c>
      <c r="Q16" s="31">
        <v>-143.03</v>
      </c>
      <c r="R16" s="3">
        <v>-529740.74</v>
      </c>
      <c r="S16" s="3">
        <v>-529741.12</v>
      </c>
    </row>
    <row r="17" spans="1:19" ht="10.95" customHeight="1" x14ac:dyDescent="0.3">
      <c r="A17" s="30">
        <v>45134</v>
      </c>
      <c r="B17" s="98"/>
      <c r="C17" s="99"/>
      <c r="D17" s="36">
        <v>45108</v>
      </c>
      <c r="E17" s="28"/>
      <c r="F17" s="31">
        <v>42</v>
      </c>
      <c r="G17" s="31" t="s">
        <v>30</v>
      </c>
      <c r="H17" s="31" t="s">
        <v>2051</v>
      </c>
      <c r="I17" s="31" t="s">
        <v>2052</v>
      </c>
      <c r="J17" s="31">
        <v>19036218</v>
      </c>
      <c r="K17" s="28"/>
      <c r="L17" s="28"/>
      <c r="M17" s="31" t="s">
        <v>6</v>
      </c>
      <c r="N17" s="31" t="s">
        <v>798</v>
      </c>
      <c r="O17" s="31" t="s">
        <v>1</v>
      </c>
      <c r="P17" s="31" t="s">
        <v>28</v>
      </c>
      <c r="Q17" s="31">
        <v>386.13</v>
      </c>
      <c r="R17" s="3">
        <v>1379035.71</v>
      </c>
      <c r="S17" s="3">
        <v>849294.59</v>
      </c>
    </row>
    <row r="18" spans="1:19" ht="10.95" customHeight="1" x14ac:dyDescent="0.3">
      <c r="A18" s="30">
        <v>45134</v>
      </c>
      <c r="B18" s="98"/>
      <c r="C18" s="99"/>
      <c r="D18" s="36">
        <v>45108</v>
      </c>
      <c r="E18" s="28"/>
      <c r="F18" s="31">
        <v>42</v>
      </c>
      <c r="G18" s="31" t="s">
        <v>30</v>
      </c>
      <c r="H18" s="31" t="s">
        <v>2051</v>
      </c>
      <c r="I18" s="31" t="s">
        <v>2053</v>
      </c>
      <c r="J18" s="31">
        <v>19036220</v>
      </c>
      <c r="K18" s="28"/>
      <c r="L18" s="28"/>
      <c r="M18" s="31" t="s">
        <v>56</v>
      </c>
      <c r="N18" s="31" t="s">
        <v>798</v>
      </c>
      <c r="O18" s="31" t="s">
        <v>1</v>
      </c>
      <c r="P18" s="31" t="s">
        <v>28</v>
      </c>
      <c r="Q18" s="3">
        <v>3527.97</v>
      </c>
      <c r="R18" s="3">
        <v>12599892.859999999</v>
      </c>
      <c r="S18" s="3">
        <v>13449187.449999999</v>
      </c>
    </row>
    <row r="19" spans="1:19" ht="10.95" customHeight="1" x14ac:dyDescent="0.3">
      <c r="A19" s="30">
        <v>45154</v>
      </c>
      <c r="B19" s="98"/>
      <c r="C19" s="99"/>
      <c r="D19" s="36">
        <v>45139</v>
      </c>
      <c r="E19" s="28"/>
      <c r="F19" s="31">
        <v>42</v>
      </c>
      <c r="G19" s="31" t="s">
        <v>30</v>
      </c>
      <c r="H19" s="31" t="s">
        <v>2054</v>
      </c>
      <c r="I19" s="31" t="s">
        <v>2055</v>
      </c>
      <c r="J19" s="31">
        <v>19376009</v>
      </c>
      <c r="K19" s="28"/>
      <c r="L19" s="28"/>
      <c r="M19" s="31" t="s">
        <v>56</v>
      </c>
      <c r="N19" s="31" t="s">
        <v>798</v>
      </c>
      <c r="O19" s="31" t="s">
        <v>1</v>
      </c>
      <c r="P19" s="31" t="s">
        <v>28</v>
      </c>
      <c r="Q19" s="31">
        <v>764.49</v>
      </c>
      <c r="R19" s="3">
        <v>2831444.44</v>
      </c>
      <c r="S19" s="3">
        <v>16280631.890000001</v>
      </c>
    </row>
    <row r="20" spans="1:19" ht="10.95" customHeight="1" x14ac:dyDescent="0.3">
      <c r="A20" s="30">
        <v>45190</v>
      </c>
      <c r="B20" s="98"/>
      <c r="C20" s="99"/>
      <c r="D20" s="36">
        <v>45170</v>
      </c>
      <c r="E20" s="28"/>
      <c r="F20" s="31">
        <v>42</v>
      </c>
      <c r="G20" s="31" t="s">
        <v>30</v>
      </c>
      <c r="H20" s="31" t="s">
        <v>2346</v>
      </c>
      <c r="I20" s="31" t="s">
        <v>2347</v>
      </c>
      <c r="J20" s="31">
        <v>20855445</v>
      </c>
      <c r="K20" s="28"/>
      <c r="L20" s="28"/>
      <c r="M20" s="31" t="s">
        <v>2348</v>
      </c>
      <c r="N20" s="31" t="s">
        <v>798</v>
      </c>
      <c r="O20" s="31" t="s">
        <v>1</v>
      </c>
      <c r="P20" s="31" t="s">
        <v>28</v>
      </c>
      <c r="Q20" s="3">
        <v>117777</v>
      </c>
      <c r="R20" s="3">
        <v>436211111.11000001</v>
      </c>
      <c r="S20" s="3">
        <v>452491743</v>
      </c>
    </row>
    <row r="21" spans="1:19" ht="10.95" customHeight="1" x14ac:dyDescent="0.3">
      <c r="A21" s="30">
        <v>45197</v>
      </c>
      <c r="B21" s="98"/>
      <c r="C21" s="99"/>
      <c r="D21" s="36">
        <v>45170</v>
      </c>
      <c r="E21" s="28"/>
      <c r="F21" s="31">
        <v>42</v>
      </c>
      <c r="G21" s="31" t="s">
        <v>30</v>
      </c>
      <c r="H21" s="31" t="s">
        <v>2349</v>
      </c>
      <c r="I21" s="31" t="s">
        <v>2350</v>
      </c>
      <c r="J21" s="31">
        <v>21140891</v>
      </c>
      <c r="K21" s="28"/>
      <c r="L21" s="28"/>
      <c r="M21" s="31" t="s">
        <v>2348</v>
      </c>
      <c r="N21" s="31" t="s">
        <v>798</v>
      </c>
      <c r="O21" s="31" t="s">
        <v>1</v>
      </c>
      <c r="P21" s="31" t="s">
        <v>28</v>
      </c>
      <c r="Q21" s="3">
        <v>6658</v>
      </c>
      <c r="R21" s="3">
        <v>24659259.260000002</v>
      </c>
      <c r="S21" s="3">
        <v>477151002.25999999</v>
      </c>
    </row>
    <row r="22" spans="1:19" ht="10.95" customHeight="1" x14ac:dyDescent="0.3">
      <c r="A22" s="30">
        <v>45199</v>
      </c>
      <c r="B22" s="100">
        <v>45199</v>
      </c>
      <c r="C22" s="101"/>
      <c r="D22" s="36">
        <v>45170</v>
      </c>
      <c r="E22" s="28"/>
      <c r="F22" s="31" t="s">
        <v>117</v>
      </c>
      <c r="G22" s="31" t="s">
        <v>2351</v>
      </c>
      <c r="H22" s="31" t="s">
        <v>2352</v>
      </c>
      <c r="I22" s="31" t="s">
        <v>2353</v>
      </c>
      <c r="J22" s="31">
        <v>21210113</v>
      </c>
      <c r="K22" s="28"/>
      <c r="L22" s="28"/>
      <c r="M22" s="28"/>
      <c r="N22" s="31" t="s">
        <v>2102</v>
      </c>
      <c r="O22" s="31" t="s">
        <v>1</v>
      </c>
      <c r="P22" s="31" t="s">
        <v>31</v>
      </c>
      <c r="Q22" s="3">
        <v>-6658</v>
      </c>
      <c r="R22" s="3">
        <v>-24659259.23</v>
      </c>
      <c r="S22" s="3">
        <v>452491743.02999997</v>
      </c>
    </row>
    <row r="23" spans="1:19" ht="10.95" customHeight="1" x14ac:dyDescent="0.3">
      <c r="A23" s="30">
        <v>45199</v>
      </c>
      <c r="B23" s="100">
        <v>45199</v>
      </c>
      <c r="C23" s="101"/>
      <c r="D23" s="36">
        <v>45170</v>
      </c>
      <c r="E23" s="28"/>
      <c r="F23" s="31" t="s">
        <v>117</v>
      </c>
      <c r="G23" s="31" t="s">
        <v>2351</v>
      </c>
      <c r="H23" s="31" t="s">
        <v>2354</v>
      </c>
      <c r="I23" s="31" t="s">
        <v>2353</v>
      </c>
      <c r="J23" s="31">
        <v>21210118</v>
      </c>
      <c r="K23" s="28"/>
      <c r="L23" s="28"/>
      <c r="M23" s="28"/>
      <c r="N23" s="31" t="s">
        <v>2102</v>
      </c>
      <c r="O23" s="31" t="s">
        <v>1</v>
      </c>
      <c r="P23" s="31" t="s">
        <v>31</v>
      </c>
      <c r="Q23" s="31">
        <v>-386.13</v>
      </c>
      <c r="R23" s="3">
        <v>-1379035.71</v>
      </c>
      <c r="S23" s="3">
        <v>451112707.31999999</v>
      </c>
    </row>
    <row r="24" spans="1:19" ht="10.95" customHeight="1" x14ac:dyDescent="0.3">
      <c r="A24" s="30">
        <v>45199</v>
      </c>
      <c r="B24" s="100">
        <v>45199</v>
      </c>
      <c r="C24" s="101"/>
      <c r="D24" s="36">
        <v>45170</v>
      </c>
      <c r="E24" s="28"/>
      <c r="F24" s="31" t="s">
        <v>117</v>
      </c>
      <c r="G24" s="31" t="s">
        <v>2351</v>
      </c>
      <c r="H24" s="31" t="s">
        <v>2352</v>
      </c>
      <c r="I24" s="31" t="s">
        <v>2353</v>
      </c>
      <c r="J24" s="31">
        <v>21210113</v>
      </c>
      <c r="K24" s="28"/>
      <c r="L24" s="28"/>
      <c r="M24" s="28"/>
      <c r="N24" s="31" t="s">
        <v>2102</v>
      </c>
      <c r="O24" s="31" t="s">
        <v>1</v>
      </c>
      <c r="P24" s="31" t="s">
        <v>31</v>
      </c>
      <c r="Q24" s="3">
        <v>-117777</v>
      </c>
      <c r="R24" s="3">
        <v>-436211110.56</v>
      </c>
      <c r="S24" s="3">
        <v>14901596.76</v>
      </c>
    </row>
    <row r="25" spans="1:19" ht="10.95" customHeight="1" x14ac:dyDescent="0.3">
      <c r="A25" s="30">
        <v>45199</v>
      </c>
      <c r="B25" s="100">
        <v>45199</v>
      </c>
      <c r="C25" s="101"/>
      <c r="D25" s="36">
        <v>45170</v>
      </c>
      <c r="E25" s="28"/>
      <c r="F25" s="31" t="s">
        <v>117</v>
      </c>
      <c r="G25" s="31" t="s">
        <v>2351</v>
      </c>
      <c r="H25" s="31" t="s">
        <v>2354</v>
      </c>
      <c r="I25" s="31" t="s">
        <v>2353</v>
      </c>
      <c r="J25" s="31">
        <v>21210118</v>
      </c>
      <c r="K25" s="28"/>
      <c r="L25" s="28"/>
      <c r="M25" s="28"/>
      <c r="N25" s="31" t="s">
        <v>2102</v>
      </c>
      <c r="O25" s="31" t="s">
        <v>1</v>
      </c>
      <c r="P25" s="31" t="s">
        <v>31</v>
      </c>
      <c r="Q25" s="3">
        <v>-3527.97</v>
      </c>
      <c r="R25" s="3">
        <v>-12599892.859999999</v>
      </c>
      <c r="S25" s="3">
        <v>2301703.9</v>
      </c>
    </row>
    <row r="26" spans="1:19" ht="10.95" customHeight="1" x14ac:dyDescent="0.3">
      <c r="A26" s="30">
        <v>45199</v>
      </c>
      <c r="B26" s="100">
        <v>45199</v>
      </c>
      <c r="C26" s="101"/>
      <c r="D26" s="36">
        <v>45170</v>
      </c>
      <c r="E26" s="28"/>
      <c r="F26" s="31" t="s">
        <v>117</v>
      </c>
      <c r="G26" s="31" t="s">
        <v>2351</v>
      </c>
      <c r="H26" s="31" t="s">
        <v>2352</v>
      </c>
      <c r="I26" s="31" t="s">
        <v>2353</v>
      </c>
      <c r="J26" s="31">
        <v>21210113</v>
      </c>
      <c r="K26" s="28"/>
      <c r="L26" s="28"/>
      <c r="M26" s="28"/>
      <c r="N26" s="31" t="s">
        <v>2102</v>
      </c>
      <c r="O26" s="31" t="s">
        <v>1</v>
      </c>
      <c r="P26" s="31" t="s">
        <v>28</v>
      </c>
      <c r="Q26" s="31">
        <v>143.03</v>
      </c>
      <c r="R26" s="3">
        <v>529740.74</v>
      </c>
      <c r="S26" s="3">
        <v>2831444.64</v>
      </c>
    </row>
    <row r="27" spans="1:19" ht="10.95" customHeight="1" x14ac:dyDescent="0.3">
      <c r="A27" s="30">
        <v>45199</v>
      </c>
      <c r="B27" s="100">
        <v>45199</v>
      </c>
      <c r="C27" s="101"/>
      <c r="D27" s="36">
        <v>45170</v>
      </c>
      <c r="E27" s="28"/>
      <c r="F27" s="31" t="s">
        <v>117</v>
      </c>
      <c r="G27" s="31" t="s">
        <v>2351</v>
      </c>
      <c r="H27" s="31" t="s">
        <v>2352</v>
      </c>
      <c r="I27" s="31" t="s">
        <v>2353</v>
      </c>
      <c r="J27" s="31">
        <v>21210113</v>
      </c>
      <c r="K27" s="28"/>
      <c r="L27" s="28"/>
      <c r="M27" s="28"/>
      <c r="N27" s="31" t="s">
        <v>2102</v>
      </c>
      <c r="O27" s="31" t="s">
        <v>1</v>
      </c>
      <c r="P27" s="31" t="s">
        <v>31</v>
      </c>
      <c r="Q27" s="31">
        <v>-764.49</v>
      </c>
      <c r="R27" s="3">
        <v>-2831444.44</v>
      </c>
      <c r="S27" s="31">
        <v>0.2</v>
      </c>
    </row>
    <row r="28" spans="1:19" ht="10.95" customHeight="1" x14ac:dyDescent="0.3">
      <c r="A28" s="98"/>
      <c r="B28" s="99"/>
      <c r="C28" s="98"/>
      <c r="D28" s="99"/>
      <c r="E28" s="125" t="s">
        <v>27</v>
      </c>
      <c r="F28" s="126"/>
      <c r="G28" s="126"/>
      <c r="H28" s="126"/>
      <c r="I28" s="126"/>
      <c r="J28" s="126"/>
      <c r="K28" s="126"/>
      <c r="L28" s="126"/>
      <c r="M28" s="127"/>
      <c r="N28" s="28"/>
      <c r="O28" s="28"/>
      <c r="P28" s="28"/>
      <c r="Q28" s="31">
        <v>0</v>
      </c>
      <c r="R28" s="31">
        <v>0.63</v>
      </c>
      <c r="S28" s="28"/>
    </row>
    <row r="30" spans="1:19" ht="10.95" customHeight="1" x14ac:dyDescent="0.3">
      <c r="A30" s="32" t="s">
        <v>26</v>
      </c>
      <c r="B30" s="31">
        <v>0.2</v>
      </c>
    </row>
  </sheetData>
  <mergeCells count="22">
    <mergeCell ref="B27:C27"/>
    <mergeCell ref="A28:B28"/>
    <mergeCell ref="C28:D28"/>
    <mergeCell ref="E28:M28"/>
    <mergeCell ref="B21:C21"/>
    <mergeCell ref="B22:C22"/>
    <mergeCell ref="B23:C23"/>
    <mergeCell ref="B24:C24"/>
    <mergeCell ref="B25:C25"/>
    <mergeCell ref="B26:C26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991A-CFEB-46AB-8C06-A6A9AA7A4CBA}">
  <dimension ref="A1:S118"/>
  <sheetViews>
    <sheetView showGridLines="0" topLeftCell="I107" workbookViewId="0">
      <selection activeCell="I107" sqref="A1:XFD1048576"/>
    </sheetView>
  </sheetViews>
  <sheetFormatPr defaultRowHeight="14.4" x14ac:dyDescent="0.3"/>
  <cols>
    <col min="1" max="1" width="36.5546875" bestFit="1" customWidth="1"/>
    <col min="2" max="2" width="20.332031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9.88671875" bestFit="1" customWidth="1"/>
    <col min="8" max="9" width="36.5546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1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2965</v>
      </c>
    </row>
    <row r="5" spans="1:19" ht="10.65" customHeight="1" x14ac:dyDescent="0.3">
      <c r="A5" s="22" t="s">
        <v>54</v>
      </c>
      <c r="B5" s="23">
        <v>158209</v>
      </c>
    </row>
    <row r="6" spans="1:19" ht="10.35" customHeight="1" x14ac:dyDescent="0.3">
      <c r="A6" s="24" t="s">
        <v>53</v>
      </c>
      <c r="B6" s="25" t="s">
        <v>52</v>
      </c>
    </row>
    <row r="7" spans="1:19" ht="10.65" customHeight="1" x14ac:dyDescent="0.3">
      <c r="A7" s="26" t="s">
        <v>51</v>
      </c>
      <c r="B7" s="19">
        <v>0.01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44939</v>
      </c>
      <c r="B10" s="98"/>
      <c r="C10" s="99"/>
      <c r="D10" s="36">
        <v>44927</v>
      </c>
      <c r="E10" s="28"/>
      <c r="F10" s="31">
        <v>42</v>
      </c>
      <c r="G10" s="31" t="s">
        <v>30</v>
      </c>
      <c r="H10" s="31" t="s">
        <v>323</v>
      </c>
      <c r="I10" s="31" t="s">
        <v>322</v>
      </c>
      <c r="J10" s="31">
        <v>15075742</v>
      </c>
      <c r="K10" s="28"/>
      <c r="L10" s="28"/>
      <c r="M10" s="31" t="s">
        <v>67</v>
      </c>
      <c r="N10" s="31" t="s">
        <v>29</v>
      </c>
      <c r="O10" s="31" t="s">
        <v>1</v>
      </c>
      <c r="P10" s="31" t="s">
        <v>28</v>
      </c>
      <c r="Q10" s="3">
        <v>43286.86</v>
      </c>
      <c r="R10" s="3">
        <v>26234460.609999999</v>
      </c>
      <c r="S10" s="3">
        <v>26234460.620000001</v>
      </c>
    </row>
    <row r="11" spans="1:19" ht="10.95" customHeight="1" x14ac:dyDescent="0.3">
      <c r="A11" s="30">
        <v>44945</v>
      </c>
      <c r="B11" s="98"/>
      <c r="C11" s="99"/>
      <c r="D11" s="36">
        <v>44927</v>
      </c>
      <c r="E11" s="28"/>
      <c r="F11" s="31">
        <v>42</v>
      </c>
      <c r="G11" s="31" t="s">
        <v>30</v>
      </c>
      <c r="H11" s="31" t="s">
        <v>315</v>
      </c>
      <c r="I11" s="31" t="s">
        <v>314</v>
      </c>
      <c r="J11" s="31">
        <v>15075743</v>
      </c>
      <c r="K11" s="28"/>
      <c r="L11" s="28"/>
      <c r="M11" s="31" t="s">
        <v>143</v>
      </c>
      <c r="N11" s="31" t="s">
        <v>29</v>
      </c>
      <c r="O11" s="31" t="s">
        <v>1</v>
      </c>
      <c r="P11" s="31" t="s">
        <v>28</v>
      </c>
      <c r="Q11" s="3">
        <v>43693.47</v>
      </c>
      <c r="R11" s="3">
        <v>26480890.91</v>
      </c>
      <c r="S11" s="3">
        <v>52715351.530000001</v>
      </c>
    </row>
    <row r="12" spans="1:19" ht="10.95" customHeight="1" x14ac:dyDescent="0.3">
      <c r="A12" s="30">
        <v>44945</v>
      </c>
      <c r="B12" s="98"/>
      <c r="C12" s="99"/>
      <c r="D12" s="36">
        <v>44927</v>
      </c>
      <c r="E12" s="28"/>
      <c r="F12" s="31">
        <v>42</v>
      </c>
      <c r="G12" s="31" t="s">
        <v>30</v>
      </c>
      <c r="H12" s="31" t="s">
        <v>317</v>
      </c>
      <c r="I12" s="31" t="s">
        <v>316</v>
      </c>
      <c r="J12" s="31">
        <v>15075734</v>
      </c>
      <c r="K12" s="28"/>
      <c r="L12" s="28"/>
      <c r="M12" s="31" t="s">
        <v>148</v>
      </c>
      <c r="N12" s="31" t="s">
        <v>29</v>
      </c>
      <c r="O12" s="31" t="s">
        <v>1</v>
      </c>
      <c r="P12" s="31" t="s">
        <v>28</v>
      </c>
      <c r="Q12" s="3">
        <v>3637.05</v>
      </c>
      <c r="R12" s="3">
        <v>2204272.73</v>
      </c>
      <c r="S12" s="3">
        <v>54919624.259999998</v>
      </c>
    </row>
    <row r="13" spans="1:19" ht="10.95" customHeight="1" x14ac:dyDescent="0.3">
      <c r="A13" s="30">
        <v>44945</v>
      </c>
      <c r="B13" s="98"/>
      <c r="C13" s="99"/>
      <c r="D13" s="36">
        <v>44927</v>
      </c>
      <c r="E13" s="28"/>
      <c r="F13" s="31">
        <v>42</v>
      </c>
      <c r="G13" s="31" t="s">
        <v>30</v>
      </c>
      <c r="H13" s="31" t="s">
        <v>320</v>
      </c>
      <c r="I13" s="31" t="s">
        <v>321</v>
      </c>
      <c r="J13" s="31">
        <v>15075737</v>
      </c>
      <c r="K13" s="28"/>
      <c r="L13" s="28"/>
      <c r="M13" s="31" t="s">
        <v>16</v>
      </c>
      <c r="N13" s="31" t="s">
        <v>29</v>
      </c>
      <c r="O13" s="31" t="s">
        <v>1</v>
      </c>
      <c r="P13" s="31" t="s">
        <v>28</v>
      </c>
      <c r="Q13" s="3">
        <v>5906</v>
      </c>
      <c r="R13" s="3">
        <v>3579393.94</v>
      </c>
      <c r="S13" s="3">
        <v>58499018.200000003</v>
      </c>
    </row>
    <row r="14" spans="1:19" ht="10.95" customHeight="1" x14ac:dyDescent="0.3">
      <c r="A14" s="30">
        <v>44945</v>
      </c>
      <c r="B14" s="98"/>
      <c r="C14" s="99"/>
      <c r="D14" s="36">
        <v>44927</v>
      </c>
      <c r="E14" s="28"/>
      <c r="F14" s="31">
        <v>42</v>
      </c>
      <c r="G14" s="31" t="s">
        <v>30</v>
      </c>
      <c r="H14" s="31" t="s">
        <v>320</v>
      </c>
      <c r="I14" s="31" t="s">
        <v>319</v>
      </c>
      <c r="J14" s="31">
        <v>15075731</v>
      </c>
      <c r="K14" s="28"/>
      <c r="L14" s="28"/>
      <c r="M14" s="31" t="s">
        <v>318</v>
      </c>
      <c r="N14" s="31" t="s">
        <v>29</v>
      </c>
      <c r="O14" s="31" t="s">
        <v>1</v>
      </c>
      <c r="P14" s="31" t="s">
        <v>28</v>
      </c>
      <c r="Q14" s="3">
        <v>2307.8200000000002</v>
      </c>
      <c r="R14" s="3">
        <v>1398678.79</v>
      </c>
      <c r="S14" s="3">
        <v>59897696.990000002</v>
      </c>
    </row>
    <row r="15" spans="1:19" ht="10.95" customHeight="1" x14ac:dyDescent="0.3">
      <c r="A15" s="30">
        <v>44952</v>
      </c>
      <c r="B15" s="98"/>
      <c r="C15" s="99"/>
      <c r="D15" s="36">
        <v>44927</v>
      </c>
      <c r="E15" s="28"/>
      <c r="F15" s="31">
        <v>42</v>
      </c>
      <c r="G15" s="31" t="s">
        <v>30</v>
      </c>
      <c r="H15" s="31" t="s">
        <v>313</v>
      </c>
      <c r="I15" s="31" t="s">
        <v>312</v>
      </c>
      <c r="J15" s="31">
        <v>15087290</v>
      </c>
      <c r="K15" s="28"/>
      <c r="L15" s="28"/>
      <c r="M15" s="31" t="s">
        <v>145</v>
      </c>
      <c r="N15" s="31" t="s">
        <v>158</v>
      </c>
      <c r="O15" s="31" t="s">
        <v>1</v>
      </c>
      <c r="P15" s="31" t="s">
        <v>28</v>
      </c>
      <c r="Q15" s="3">
        <v>4217.16</v>
      </c>
      <c r="R15" s="3">
        <v>2540457.83</v>
      </c>
      <c r="S15" s="3">
        <v>62438154.82</v>
      </c>
    </row>
    <row r="16" spans="1:19" ht="10.95" customHeight="1" x14ac:dyDescent="0.3">
      <c r="A16" s="30">
        <v>44957</v>
      </c>
      <c r="B16" s="100">
        <v>44957</v>
      </c>
      <c r="C16" s="101"/>
      <c r="D16" s="36">
        <v>44927</v>
      </c>
      <c r="E16" s="28"/>
      <c r="F16" s="31" t="s">
        <v>117</v>
      </c>
      <c r="G16" s="31" t="s">
        <v>116</v>
      </c>
      <c r="H16" s="31" t="s">
        <v>2322</v>
      </c>
      <c r="I16" s="31" t="s">
        <v>2323</v>
      </c>
      <c r="J16" s="31">
        <v>15092657</v>
      </c>
      <c r="K16" s="28"/>
      <c r="L16" s="28"/>
      <c r="M16" s="28"/>
      <c r="N16" s="31" t="s">
        <v>156</v>
      </c>
      <c r="O16" s="31" t="s">
        <v>1</v>
      </c>
      <c r="P16" s="31" t="s">
        <v>31</v>
      </c>
      <c r="Q16" s="3">
        <v>-43286.86</v>
      </c>
      <c r="R16" s="3">
        <v>-26234460.600000001</v>
      </c>
      <c r="S16" s="3">
        <v>36203694.219999999</v>
      </c>
    </row>
    <row r="17" spans="1:19" ht="10.95" customHeight="1" x14ac:dyDescent="0.3">
      <c r="A17" s="30">
        <v>44957</v>
      </c>
      <c r="B17" s="98"/>
      <c r="C17" s="99"/>
      <c r="D17" s="36">
        <v>44927</v>
      </c>
      <c r="E17" s="28"/>
      <c r="F17" s="31">
        <v>42</v>
      </c>
      <c r="G17" s="31" t="s">
        <v>30</v>
      </c>
      <c r="H17" s="31" t="s">
        <v>555</v>
      </c>
      <c r="I17" s="31" t="s">
        <v>554</v>
      </c>
      <c r="J17" s="31">
        <v>15168128</v>
      </c>
      <c r="K17" s="28"/>
      <c r="L17" s="28"/>
      <c r="M17" s="31" t="s">
        <v>553</v>
      </c>
      <c r="N17" s="31" t="s">
        <v>29</v>
      </c>
      <c r="O17" s="31" t="s">
        <v>1</v>
      </c>
      <c r="P17" s="31" t="s">
        <v>28</v>
      </c>
      <c r="Q17" s="3">
        <v>2625.1</v>
      </c>
      <c r="R17" s="3">
        <v>1581385.54</v>
      </c>
      <c r="S17" s="3">
        <v>37785079.759999998</v>
      </c>
    </row>
    <row r="18" spans="1:19" ht="10.95" customHeight="1" x14ac:dyDescent="0.3">
      <c r="A18" s="30">
        <v>44957</v>
      </c>
      <c r="B18" s="98"/>
      <c r="C18" s="99"/>
      <c r="D18" s="36">
        <v>44927</v>
      </c>
      <c r="E18" s="28"/>
      <c r="F18" s="31">
        <v>42</v>
      </c>
      <c r="G18" s="31" t="s">
        <v>30</v>
      </c>
      <c r="H18" s="31" t="s">
        <v>311</v>
      </c>
      <c r="I18" s="31" t="s">
        <v>310</v>
      </c>
      <c r="J18" s="31">
        <v>15092071</v>
      </c>
      <c r="K18" s="28"/>
      <c r="L18" s="28"/>
      <c r="M18" s="31" t="s">
        <v>144</v>
      </c>
      <c r="N18" s="31" t="s">
        <v>29</v>
      </c>
      <c r="O18" s="31" t="s">
        <v>1</v>
      </c>
      <c r="P18" s="31" t="s">
        <v>28</v>
      </c>
      <c r="Q18" s="3">
        <v>10426.040000000001</v>
      </c>
      <c r="R18" s="3">
        <v>6280746.9900000002</v>
      </c>
      <c r="S18" s="3">
        <v>44065826.75</v>
      </c>
    </row>
    <row r="19" spans="1:19" ht="10.95" customHeight="1" x14ac:dyDescent="0.3">
      <c r="A19" s="30">
        <v>44967</v>
      </c>
      <c r="B19" s="98"/>
      <c r="C19" s="99"/>
      <c r="D19" s="36">
        <v>44958</v>
      </c>
      <c r="E19" s="28"/>
      <c r="F19" s="31">
        <v>42</v>
      </c>
      <c r="G19" s="31" t="s">
        <v>30</v>
      </c>
      <c r="H19" s="31" t="s">
        <v>551</v>
      </c>
      <c r="I19" s="31" t="s">
        <v>550</v>
      </c>
      <c r="J19" s="31">
        <v>15168125</v>
      </c>
      <c r="K19" s="28"/>
      <c r="L19" s="28"/>
      <c r="M19" s="31" t="s">
        <v>145</v>
      </c>
      <c r="N19" s="31" t="s">
        <v>29</v>
      </c>
      <c r="O19" s="31" t="s">
        <v>1</v>
      </c>
      <c r="P19" s="31" t="s">
        <v>28</v>
      </c>
      <c r="Q19" s="31">
        <v>486.9</v>
      </c>
      <c r="R19" s="3">
        <v>296890.23999999999</v>
      </c>
      <c r="S19" s="3">
        <v>44362716.990000002</v>
      </c>
    </row>
    <row r="20" spans="1:19" ht="10.95" customHeight="1" x14ac:dyDescent="0.3">
      <c r="A20" s="30">
        <v>44967</v>
      </c>
      <c r="B20" s="98"/>
      <c r="C20" s="99"/>
      <c r="D20" s="36">
        <v>44958</v>
      </c>
      <c r="E20" s="28"/>
      <c r="F20" s="31">
        <v>42</v>
      </c>
      <c r="G20" s="31" t="s">
        <v>30</v>
      </c>
      <c r="H20" s="31" t="s">
        <v>544</v>
      </c>
      <c r="I20" s="31" t="s">
        <v>545</v>
      </c>
      <c r="J20" s="31">
        <v>15168127</v>
      </c>
      <c r="K20" s="28"/>
      <c r="L20" s="28"/>
      <c r="M20" s="31" t="s">
        <v>145</v>
      </c>
      <c r="N20" s="31" t="s">
        <v>29</v>
      </c>
      <c r="O20" s="31" t="s">
        <v>1</v>
      </c>
      <c r="P20" s="31" t="s">
        <v>28</v>
      </c>
      <c r="Q20" s="31">
        <v>564.89</v>
      </c>
      <c r="R20" s="3">
        <v>344445.12</v>
      </c>
      <c r="S20" s="3">
        <v>44707162.109999999</v>
      </c>
    </row>
    <row r="21" spans="1:19" ht="10.95" customHeight="1" x14ac:dyDescent="0.3">
      <c r="A21" s="30">
        <v>44967</v>
      </c>
      <c r="B21" s="98"/>
      <c r="C21" s="99"/>
      <c r="D21" s="36">
        <v>44958</v>
      </c>
      <c r="E21" s="28"/>
      <c r="F21" s="31">
        <v>42</v>
      </c>
      <c r="G21" s="31" t="s">
        <v>30</v>
      </c>
      <c r="H21" s="31" t="s">
        <v>544</v>
      </c>
      <c r="I21" s="31" t="s">
        <v>546</v>
      </c>
      <c r="J21" s="31">
        <v>15168150</v>
      </c>
      <c r="K21" s="28"/>
      <c r="L21" s="28"/>
      <c r="M21" s="31" t="s">
        <v>145</v>
      </c>
      <c r="N21" s="31" t="s">
        <v>158</v>
      </c>
      <c r="O21" s="31" t="s">
        <v>1</v>
      </c>
      <c r="P21" s="31" t="s">
        <v>28</v>
      </c>
      <c r="Q21" s="3">
        <v>18811.14</v>
      </c>
      <c r="R21" s="3">
        <v>11470207.32</v>
      </c>
      <c r="S21" s="3">
        <v>56177369.43</v>
      </c>
    </row>
    <row r="22" spans="1:19" ht="10.95" customHeight="1" x14ac:dyDescent="0.3">
      <c r="A22" s="30">
        <v>44967</v>
      </c>
      <c r="B22" s="98"/>
      <c r="C22" s="99"/>
      <c r="D22" s="36">
        <v>44958</v>
      </c>
      <c r="E22" s="28"/>
      <c r="F22" s="31">
        <v>42</v>
      </c>
      <c r="G22" s="31" t="s">
        <v>32</v>
      </c>
      <c r="H22" s="31" t="s">
        <v>544</v>
      </c>
      <c r="I22" s="31" t="s">
        <v>547</v>
      </c>
      <c r="J22" s="31">
        <v>15168152</v>
      </c>
      <c r="K22" s="28"/>
      <c r="L22" s="28"/>
      <c r="M22" s="31" t="s">
        <v>145</v>
      </c>
      <c r="N22" s="31" t="s">
        <v>158</v>
      </c>
      <c r="O22" s="31" t="s">
        <v>1</v>
      </c>
      <c r="P22" s="31" t="s">
        <v>31</v>
      </c>
      <c r="Q22" s="31">
        <v>-486.9</v>
      </c>
      <c r="R22" s="3">
        <v>-296890.23999999999</v>
      </c>
      <c r="S22" s="3">
        <v>55880479.189999998</v>
      </c>
    </row>
    <row r="23" spans="1:19" ht="10.95" customHeight="1" x14ac:dyDescent="0.3">
      <c r="A23" s="30">
        <v>44967</v>
      </c>
      <c r="B23" s="98"/>
      <c r="C23" s="99"/>
      <c r="D23" s="36">
        <v>44958</v>
      </c>
      <c r="E23" s="28"/>
      <c r="F23" s="31">
        <v>42</v>
      </c>
      <c r="G23" s="31" t="s">
        <v>30</v>
      </c>
      <c r="H23" s="31" t="s">
        <v>551</v>
      </c>
      <c r="I23" s="31" t="s">
        <v>552</v>
      </c>
      <c r="J23" s="31">
        <v>15168124</v>
      </c>
      <c r="K23" s="28"/>
      <c r="L23" s="28"/>
      <c r="M23" s="31" t="s">
        <v>16</v>
      </c>
      <c r="N23" s="31" t="s">
        <v>29</v>
      </c>
      <c r="O23" s="31" t="s">
        <v>1</v>
      </c>
      <c r="P23" s="31" t="s">
        <v>28</v>
      </c>
      <c r="Q23" s="31">
        <v>221.45</v>
      </c>
      <c r="R23" s="3">
        <v>135030.49</v>
      </c>
      <c r="S23" s="3">
        <v>56015509.68</v>
      </c>
    </row>
    <row r="24" spans="1:19" ht="10.95" customHeight="1" x14ac:dyDescent="0.3">
      <c r="A24" s="30">
        <v>44967</v>
      </c>
      <c r="B24" s="98"/>
      <c r="C24" s="99"/>
      <c r="D24" s="36">
        <v>44958</v>
      </c>
      <c r="E24" s="28"/>
      <c r="F24" s="31">
        <v>42</v>
      </c>
      <c r="G24" s="31" t="s">
        <v>30</v>
      </c>
      <c r="H24" s="31" t="s">
        <v>549</v>
      </c>
      <c r="I24" s="31" t="s">
        <v>548</v>
      </c>
      <c r="J24" s="31">
        <v>15168129</v>
      </c>
      <c r="K24" s="28"/>
      <c r="L24" s="28"/>
      <c r="M24" s="31" t="s">
        <v>148</v>
      </c>
      <c r="N24" s="31" t="s">
        <v>29</v>
      </c>
      <c r="O24" s="31" t="s">
        <v>1</v>
      </c>
      <c r="P24" s="31" t="s">
        <v>28</v>
      </c>
      <c r="Q24" s="3">
        <v>4171.66</v>
      </c>
      <c r="R24" s="3">
        <v>2543695.12</v>
      </c>
      <c r="S24" s="3">
        <v>58559204.799999997</v>
      </c>
    </row>
    <row r="25" spans="1:19" ht="10.95" customHeight="1" x14ac:dyDescent="0.3">
      <c r="A25" s="30">
        <v>44967</v>
      </c>
      <c r="B25" s="98"/>
      <c r="C25" s="99"/>
      <c r="D25" s="36">
        <v>44958</v>
      </c>
      <c r="E25" s="28"/>
      <c r="F25" s="31">
        <v>42</v>
      </c>
      <c r="G25" s="31" t="s">
        <v>30</v>
      </c>
      <c r="H25" s="31" t="s">
        <v>544</v>
      </c>
      <c r="I25" s="31" t="s">
        <v>543</v>
      </c>
      <c r="J25" s="31">
        <v>15168126</v>
      </c>
      <c r="K25" s="28"/>
      <c r="L25" s="28"/>
      <c r="M25" s="31" t="s">
        <v>145</v>
      </c>
      <c r="N25" s="31" t="s">
        <v>29</v>
      </c>
      <c r="O25" s="31" t="s">
        <v>1</v>
      </c>
      <c r="P25" s="31" t="s">
        <v>28</v>
      </c>
      <c r="Q25" s="31">
        <v>519.25</v>
      </c>
      <c r="R25" s="3">
        <v>316615.84999999998</v>
      </c>
      <c r="S25" s="3">
        <v>58875820.649999999</v>
      </c>
    </row>
    <row r="26" spans="1:19" ht="10.95" customHeight="1" x14ac:dyDescent="0.3">
      <c r="A26" s="30">
        <v>44974</v>
      </c>
      <c r="B26" s="98"/>
      <c r="C26" s="99"/>
      <c r="D26" s="36">
        <v>44958</v>
      </c>
      <c r="E26" s="28"/>
      <c r="F26" s="31">
        <v>42</v>
      </c>
      <c r="G26" s="31" t="s">
        <v>32</v>
      </c>
      <c r="H26" s="31" t="s">
        <v>541</v>
      </c>
      <c r="I26" s="31" t="s">
        <v>542</v>
      </c>
      <c r="J26" s="31">
        <v>15172088</v>
      </c>
      <c r="K26" s="28"/>
      <c r="L26" s="28"/>
      <c r="M26" s="31" t="s">
        <v>72</v>
      </c>
      <c r="N26" s="31" t="s">
        <v>29</v>
      </c>
      <c r="O26" s="31" t="s">
        <v>1</v>
      </c>
      <c r="P26" s="31" t="s">
        <v>31</v>
      </c>
      <c r="Q26" s="31">
        <v>-118.8</v>
      </c>
      <c r="R26" s="3">
        <v>-72883.44</v>
      </c>
      <c r="S26" s="3">
        <v>58802937.210000001</v>
      </c>
    </row>
    <row r="27" spans="1:19" ht="10.95" customHeight="1" x14ac:dyDescent="0.3">
      <c r="A27" s="30">
        <v>44974</v>
      </c>
      <c r="B27" s="98"/>
      <c r="C27" s="99"/>
      <c r="D27" s="36">
        <v>44958</v>
      </c>
      <c r="E27" s="28"/>
      <c r="F27" s="31">
        <v>42</v>
      </c>
      <c r="G27" s="31" t="s">
        <v>30</v>
      </c>
      <c r="H27" s="31" t="s">
        <v>541</v>
      </c>
      <c r="I27" s="31" t="s">
        <v>540</v>
      </c>
      <c r="J27" s="31">
        <v>15172079</v>
      </c>
      <c r="K27" s="28"/>
      <c r="L27" s="28"/>
      <c r="M27" s="31" t="s">
        <v>16</v>
      </c>
      <c r="N27" s="31" t="s">
        <v>29</v>
      </c>
      <c r="O27" s="31" t="s">
        <v>1</v>
      </c>
      <c r="P27" s="31" t="s">
        <v>28</v>
      </c>
      <c r="Q27" s="3">
        <v>1047.5</v>
      </c>
      <c r="R27" s="3">
        <v>642638.04</v>
      </c>
      <c r="S27" s="3">
        <v>59445575.25</v>
      </c>
    </row>
    <row r="28" spans="1:19" ht="10.95" customHeight="1" x14ac:dyDescent="0.3">
      <c r="A28" s="30">
        <v>44974</v>
      </c>
      <c r="B28" s="98"/>
      <c r="C28" s="99"/>
      <c r="D28" s="36">
        <v>44958</v>
      </c>
      <c r="E28" s="28"/>
      <c r="F28" s="31">
        <v>42</v>
      </c>
      <c r="G28" s="31" t="s">
        <v>32</v>
      </c>
      <c r="H28" s="31" t="s">
        <v>537</v>
      </c>
      <c r="I28" s="31" t="s">
        <v>539</v>
      </c>
      <c r="J28" s="31">
        <v>15172087</v>
      </c>
      <c r="K28" s="28"/>
      <c r="L28" s="28"/>
      <c r="M28" s="31" t="s">
        <v>7</v>
      </c>
      <c r="N28" s="31" t="s">
        <v>29</v>
      </c>
      <c r="O28" s="31" t="s">
        <v>1</v>
      </c>
      <c r="P28" s="31" t="s">
        <v>31</v>
      </c>
      <c r="Q28" s="31">
        <v>-88.85</v>
      </c>
      <c r="R28" s="3">
        <v>-54509.2</v>
      </c>
      <c r="S28" s="3">
        <v>59391066.049999997</v>
      </c>
    </row>
    <row r="29" spans="1:19" ht="10.95" customHeight="1" x14ac:dyDescent="0.3">
      <c r="A29" s="30">
        <v>44974</v>
      </c>
      <c r="B29" s="98"/>
      <c r="C29" s="99"/>
      <c r="D29" s="36">
        <v>44958</v>
      </c>
      <c r="E29" s="28"/>
      <c r="F29" s="31">
        <v>42</v>
      </c>
      <c r="G29" s="31" t="s">
        <v>32</v>
      </c>
      <c r="H29" s="31" t="s">
        <v>537</v>
      </c>
      <c r="I29" s="31" t="s">
        <v>538</v>
      </c>
      <c r="J29" s="31">
        <v>15172086</v>
      </c>
      <c r="K29" s="28"/>
      <c r="L29" s="28"/>
      <c r="M29" s="31" t="s">
        <v>7</v>
      </c>
      <c r="N29" s="31" t="s">
        <v>29</v>
      </c>
      <c r="O29" s="31" t="s">
        <v>1</v>
      </c>
      <c r="P29" s="31" t="s">
        <v>31</v>
      </c>
      <c r="Q29" s="31">
        <v>-23.61</v>
      </c>
      <c r="R29" s="3">
        <v>-14484.66</v>
      </c>
      <c r="S29" s="3">
        <v>59376581.390000001</v>
      </c>
    </row>
    <row r="30" spans="1:19" ht="10.95" customHeight="1" x14ac:dyDescent="0.3">
      <c r="A30" s="30">
        <v>44974</v>
      </c>
      <c r="B30" s="98"/>
      <c r="C30" s="99"/>
      <c r="D30" s="36">
        <v>44958</v>
      </c>
      <c r="E30" s="28"/>
      <c r="F30" s="31">
        <v>42</v>
      </c>
      <c r="G30" s="31" t="s">
        <v>30</v>
      </c>
      <c r="H30" s="31" t="s">
        <v>537</v>
      </c>
      <c r="I30" s="31" t="s">
        <v>536</v>
      </c>
      <c r="J30" s="31">
        <v>15172078</v>
      </c>
      <c r="K30" s="28"/>
      <c r="L30" s="28"/>
      <c r="M30" s="31" t="s">
        <v>7</v>
      </c>
      <c r="N30" s="31" t="s">
        <v>29</v>
      </c>
      <c r="O30" s="31" t="s">
        <v>1</v>
      </c>
      <c r="P30" s="31" t="s">
        <v>28</v>
      </c>
      <c r="Q30" s="31">
        <v>167.56</v>
      </c>
      <c r="R30" s="3">
        <v>102797.55</v>
      </c>
      <c r="S30" s="3">
        <v>59479378.939999998</v>
      </c>
    </row>
    <row r="31" spans="1:19" ht="10.95" customHeight="1" x14ac:dyDescent="0.3">
      <c r="A31" s="30">
        <v>44974</v>
      </c>
      <c r="B31" s="98"/>
      <c r="C31" s="99"/>
      <c r="D31" s="36">
        <v>44958</v>
      </c>
      <c r="E31" s="28"/>
      <c r="F31" s="31">
        <v>42</v>
      </c>
      <c r="G31" s="31" t="s">
        <v>30</v>
      </c>
      <c r="H31" s="31" t="s">
        <v>535</v>
      </c>
      <c r="I31" s="31" t="s">
        <v>534</v>
      </c>
      <c r="J31" s="31">
        <v>15172080</v>
      </c>
      <c r="K31" s="28"/>
      <c r="L31" s="28"/>
      <c r="M31" s="31" t="s">
        <v>7</v>
      </c>
      <c r="N31" s="31" t="s">
        <v>29</v>
      </c>
      <c r="O31" s="31" t="s">
        <v>1</v>
      </c>
      <c r="P31" s="31" t="s">
        <v>28</v>
      </c>
      <c r="Q31" s="3">
        <v>21602.6</v>
      </c>
      <c r="R31" s="3">
        <v>13253128.83</v>
      </c>
      <c r="S31" s="3">
        <v>72732507.769999996</v>
      </c>
    </row>
    <row r="32" spans="1:19" ht="10.95" customHeight="1" x14ac:dyDescent="0.3">
      <c r="A32" s="30">
        <v>44984</v>
      </c>
      <c r="B32" s="98"/>
      <c r="C32" s="99"/>
      <c r="D32" s="36">
        <v>44958</v>
      </c>
      <c r="E32" s="28"/>
      <c r="F32" s="31">
        <v>42</v>
      </c>
      <c r="G32" s="31" t="s">
        <v>32</v>
      </c>
      <c r="H32" s="31" t="s">
        <v>829</v>
      </c>
      <c r="I32" s="31" t="s">
        <v>828</v>
      </c>
      <c r="J32" s="31">
        <v>15265736</v>
      </c>
      <c r="K32" s="28"/>
      <c r="L32" s="28"/>
      <c r="M32" s="28"/>
      <c r="N32" s="31" t="s">
        <v>827</v>
      </c>
      <c r="O32" s="31" t="s">
        <v>1</v>
      </c>
      <c r="P32" s="31" t="s">
        <v>31</v>
      </c>
      <c r="Q32" s="3">
        <v>-11159.25</v>
      </c>
      <c r="R32" s="3">
        <v>-7018396.2300000004</v>
      </c>
      <c r="S32" s="3">
        <v>65714111.539999999</v>
      </c>
    </row>
    <row r="33" spans="1:19" ht="10.95" customHeight="1" x14ac:dyDescent="0.3">
      <c r="A33" s="30">
        <v>44984</v>
      </c>
      <c r="B33" s="98"/>
      <c r="C33" s="99"/>
      <c r="D33" s="36">
        <v>44958</v>
      </c>
      <c r="E33" s="28"/>
      <c r="F33" s="31">
        <v>42</v>
      </c>
      <c r="G33" s="31" t="s">
        <v>32</v>
      </c>
      <c r="H33" s="31" t="s">
        <v>832</v>
      </c>
      <c r="I33" s="31" t="s">
        <v>831</v>
      </c>
      <c r="J33" s="31">
        <v>15265734</v>
      </c>
      <c r="K33" s="28"/>
      <c r="L33" s="28"/>
      <c r="M33" s="31" t="s">
        <v>830</v>
      </c>
      <c r="N33" s="31" t="s">
        <v>827</v>
      </c>
      <c r="O33" s="31" t="s">
        <v>1</v>
      </c>
      <c r="P33" s="31" t="s">
        <v>31</v>
      </c>
      <c r="Q33" s="31">
        <v>-86.17</v>
      </c>
      <c r="R33" s="3">
        <v>-54194.97</v>
      </c>
      <c r="S33" s="3">
        <v>65659916.57</v>
      </c>
    </row>
    <row r="34" spans="1:19" ht="10.95" customHeight="1" x14ac:dyDescent="0.3">
      <c r="A34" s="30">
        <v>44994</v>
      </c>
      <c r="B34" s="98"/>
      <c r="C34" s="99"/>
      <c r="D34" s="36">
        <v>44986</v>
      </c>
      <c r="E34" s="28"/>
      <c r="F34" s="31">
        <v>42</v>
      </c>
      <c r="G34" s="31" t="s">
        <v>32</v>
      </c>
      <c r="H34" s="31" t="s">
        <v>821</v>
      </c>
      <c r="I34" s="31" t="s">
        <v>822</v>
      </c>
      <c r="J34" s="31">
        <v>15338479</v>
      </c>
      <c r="K34" s="28"/>
      <c r="L34" s="28"/>
      <c r="M34" s="31" t="s">
        <v>7</v>
      </c>
      <c r="N34" s="31" t="s">
        <v>29</v>
      </c>
      <c r="O34" s="31" t="s">
        <v>1</v>
      </c>
      <c r="P34" s="31" t="s">
        <v>31</v>
      </c>
      <c r="Q34" s="31">
        <v>-167.56</v>
      </c>
      <c r="R34" s="3">
        <v>-103432.1</v>
      </c>
      <c r="S34" s="3">
        <v>65556484.469999999</v>
      </c>
    </row>
    <row r="35" spans="1:19" ht="10.95" customHeight="1" x14ac:dyDescent="0.3">
      <c r="A35" s="30">
        <v>44994</v>
      </c>
      <c r="B35" s="98"/>
      <c r="C35" s="99"/>
      <c r="D35" s="36">
        <v>44986</v>
      </c>
      <c r="E35" s="28"/>
      <c r="F35" s="31">
        <v>42</v>
      </c>
      <c r="G35" s="31" t="s">
        <v>32</v>
      </c>
      <c r="H35" s="31" t="s">
        <v>821</v>
      </c>
      <c r="I35" s="31" t="s">
        <v>820</v>
      </c>
      <c r="J35" s="31">
        <v>15338478</v>
      </c>
      <c r="K35" s="28"/>
      <c r="L35" s="28"/>
      <c r="M35" s="31" t="s">
        <v>7</v>
      </c>
      <c r="N35" s="31" t="s">
        <v>29</v>
      </c>
      <c r="O35" s="31" t="s">
        <v>1</v>
      </c>
      <c r="P35" s="31" t="s">
        <v>31</v>
      </c>
      <c r="Q35" s="31">
        <v>-167.56</v>
      </c>
      <c r="R35" s="3">
        <v>-103432.1</v>
      </c>
      <c r="S35" s="3">
        <v>65453052.369999997</v>
      </c>
    </row>
    <row r="36" spans="1:19" ht="10.95" customHeight="1" x14ac:dyDescent="0.3">
      <c r="A36" s="30">
        <v>44994</v>
      </c>
      <c r="B36" s="98"/>
      <c r="C36" s="99"/>
      <c r="D36" s="36">
        <v>44986</v>
      </c>
      <c r="E36" s="28"/>
      <c r="F36" s="31">
        <v>42</v>
      </c>
      <c r="G36" s="31" t="s">
        <v>30</v>
      </c>
      <c r="H36" s="31" t="s">
        <v>824</v>
      </c>
      <c r="I36" s="31" t="s">
        <v>826</v>
      </c>
      <c r="J36" s="31">
        <v>15338483</v>
      </c>
      <c r="K36" s="28"/>
      <c r="L36" s="28"/>
      <c r="M36" s="31" t="s">
        <v>7</v>
      </c>
      <c r="N36" s="31" t="s">
        <v>29</v>
      </c>
      <c r="O36" s="31" t="s">
        <v>1</v>
      </c>
      <c r="P36" s="31" t="s">
        <v>28</v>
      </c>
      <c r="Q36" s="3">
        <v>317090.44</v>
      </c>
      <c r="R36" s="3">
        <v>195734839.50999999</v>
      </c>
      <c r="S36" s="3">
        <v>261187891.88</v>
      </c>
    </row>
    <row r="37" spans="1:19" ht="10.95" customHeight="1" x14ac:dyDescent="0.3">
      <c r="A37" s="30">
        <v>44994</v>
      </c>
      <c r="B37" s="98"/>
      <c r="C37" s="99"/>
      <c r="D37" s="36">
        <v>44986</v>
      </c>
      <c r="E37" s="28"/>
      <c r="F37" s="31">
        <v>42</v>
      </c>
      <c r="G37" s="31" t="s">
        <v>32</v>
      </c>
      <c r="H37" s="31" t="s">
        <v>824</v>
      </c>
      <c r="I37" s="31" t="s">
        <v>825</v>
      </c>
      <c r="J37" s="31">
        <v>15338484</v>
      </c>
      <c r="K37" s="28"/>
      <c r="L37" s="28"/>
      <c r="M37" s="31" t="s">
        <v>7</v>
      </c>
      <c r="N37" s="31" t="s">
        <v>29</v>
      </c>
      <c r="O37" s="31" t="s">
        <v>1</v>
      </c>
      <c r="P37" s="31" t="s">
        <v>31</v>
      </c>
      <c r="Q37" s="31">
        <v>-422.99</v>
      </c>
      <c r="R37" s="3">
        <v>-261104.94</v>
      </c>
      <c r="S37" s="3">
        <v>260926786.94</v>
      </c>
    </row>
    <row r="38" spans="1:19" ht="10.95" customHeight="1" x14ac:dyDescent="0.3">
      <c r="A38" s="30">
        <v>44994</v>
      </c>
      <c r="B38" s="98"/>
      <c r="C38" s="99"/>
      <c r="D38" s="36">
        <v>44986</v>
      </c>
      <c r="E38" s="28"/>
      <c r="F38" s="31">
        <v>42</v>
      </c>
      <c r="G38" s="31" t="s">
        <v>32</v>
      </c>
      <c r="H38" s="31" t="s">
        <v>824</v>
      </c>
      <c r="I38" s="31" t="s">
        <v>823</v>
      </c>
      <c r="J38" s="31">
        <v>15338485</v>
      </c>
      <c r="K38" s="28"/>
      <c r="L38" s="28"/>
      <c r="M38" s="31" t="s">
        <v>7</v>
      </c>
      <c r="N38" s="31" t="s">
        <v>29</v>
      </c>
      <c r="O38" s="31" t="s">
        <v>1</v>
      </c>
      <c r="P38" s="31" t="s">
        <v>31</v>
      </c>
      <c r="Q38" s="3">
        <v>-426789.36</v>
      </c>
      <c r="R38" s="3">
        <v>-263450222.22</v>
      </c>
      <c r="S38" s="3">
        <v>-2523435.2799999998</v>
      </c>
    </row>
    <row r="39" spans="1:19" ht="10.95" customHeight="1" x14ac:dyDescent="0.3">
      <c r="A39" s="30">
        <v>44994</v>
      </c>
      <c r="B39" s="98"/>
      <c r="C39" s="99"/>
      <c r="D39" s="36">
        <v>44986</v>
      </c>
      <c r="E39" s="28"/>
      <c r="F39" s="31">
        <v>42</v>
      </c>
      <c r="G39" s="31" t="s">
        <v>32</v>
      </c>
      <c r="H39" s="31" t="s">
        <v>819</v>
      </c>
      <c r="I39" s="31" t="s">
        <v>818</v>
      </c>
      <c r="J39" s="31">
        <v>15338487</v>
      </c>
      <c r="K39" s="28"/>
      <c r="L39" s="28"/>
      <c r="M39" s="31" t="s">
        <v>145</v>
      </c>
      <c r="N39" s="31" t="s">
        <v>29</v>
      </c>
      <c r="O39" s="31" t="s">
        <v>1</v>
      </c>
      <c r="P39" s="31" t="s">
        <v>31</v>
      </c>
      <c r="Q39" s="3">
        <v>-1162.44</v>
      </c>
      <c r="R39" s="3">
        <v>-717555.56</v>
      </c>
      <c r="S39" s="3">
        <v>-3240990.84</v>
      </c>
    </row>
    <row r="40" spans="1:19" ht="10.95" customHeight="1" x14ac:dyDescent="0.3">
      <c r="A40" s="30">
        <v>45001</v>
      </c>
      <c r="B40" s="98"/>
      <c r="C40" s="99"/>
      <c r="D40" s="36">
        <v>44986</v>
      </c>
      <c r="E40" s="28"/>
      <c r="F40" s="31">
        <v>42</v>
      </c>
      <c r="G40" s="31" t="s">
        <v>30</v>
      </c>
      <c r="H40" s="31" t="s">
        <v>817</v>
      </c>
      <c r="I40" s="31" t="s">
        <v>816</v>
      </c>
      <c r="J40" s="31">
        <v>15674143</v>
      </c>
      <c r="K40" s="28"/>
      <c r="L40" s="28"/>
      <c r="M40" s="31" t="s">
        <v>815</v>
      </c>
      <c r="N40" s="31" t="s">
        <v>29</v>
      </c>
      <c r="O40" s="31" t="s">
        <v>1</v>
      </c>
      <c r="P40" s="31" t="s">
        <v>28</v>
      </c>
      <c r="Q40" s="3">
        <v>9326.66</v>
      </c>
      <c r="R40" s="3">
        <v>5757197.5300000003</v>
      </c>
      <c r="S40" s="3">
        <v>2516206.69</v>
      </c>
    </row>
    <row r="41" spans="1:19" ht="10.95" customHeight="1" x14ac:dyDescent="0.3">
      <c r="A41" s="30">
        <v>45007</v>
      </c>
      <c r="B41" s="98"/>
      <c r="C41" s="99"/>
      <c r="D41" s="36">
        <v>44986</v>
      </c>
      <c r="E41" s="28"/>
      <c r="F41" s="31">
        <v>42</v>
      </c>
      <c r="G41" s="31" t="s">
        <v>32</v>
      </c>
      <c r="H41" s="31" t="s">
        <v>814</v>
      </c>
      <c r="I41" s="31" t="s">
        <v>813</v>
      </c>
      <c r="J41" s="31">
        <v>15674163</v>
      </c>
      <c r="K41" s="28"/>
      <c r="L41" s="28"/>
      <c r="M41" s="31" t="s">
        <v>812</v>
      </c>
      <c r="N41" s="31" t="s">
        <v>29</v>
      </c>
      <c r="O41" s="31" t="s">
        <v>1</v>
      </c>
      <c r="P41" s="31" t="s">
        <v>31</v>
      </c>
      <c r="Q41" s="31">
        <v>-250.73</v>
      </c>
      <c r="R41" s="3">
        <v>-154771.6</v>
      </c>
      <c r="S41" s="3">
        <v>2361435.09</v>
      </c>
    </row>
    <row r="42" spans="1:19" ht="10.95" customHeight="1" x14ac:dyDescent="0.3">
      <c r="A42" s="30">
        <v>45007</v>
      </c>
      <c r="B42" s="98"/>
      <c r="C42" s="99"/>
      <c r="D42" s="36">
        <v>44986</v>
      </c>
      <c r="E42" s="28"/>
      <c r="F42" s="31">
        <v>42</v>
      </c>
      <c r="G42" s="31" t="s">
        <v>32</v>
      </c>
      <c r="H42" s="31" t="s">
        <v>807</v>
      </c>
      <c r="I42" s="31" t="s">
        <v>811</v>
      </c>
      <c r="J42" s="31">
        <v>15674164</v>
      </c>
      <c r="K42" s="28"/>
      <c r="L42" s="28"/>
      <c r="M42" s="31" t="s">
        <v>808</v>
      </c>
      <c r="N42" s="31" t="s">
        <v>29</v>
      </c>
      <c r="O42" s="31" t="s">
        <v>1</v>
      </c>
      <c r="P42" s="31" t="s">
        <v>31</v>
      </c>
      <c r="Q42" s="31">
        <v>-561.73</v>
      </c>
      <c r="R42" s="3">
        <v>-346746.91</v>
      </c>
      <c r="S42" s="3">
        <v>2014688.18</v>
      </c>
    </row>
    <row r="43" spans="1:19" ht="10.95" customHeight="1" x14ac:dyDescent="0.3">
      <c r="A43" s="30">
        <v>45007</v>
      </c>
      <c r="B43" s="98"/>
      <c r="C43" s="99"/>
      <c r="D43" s="36">
        <v>44986</v>
      </c>
      <c r="E43" s="28"/>
      <c r="F43" s="31">
        <v>42</v>
      </c>
      <c r="G43" s="31" t="s">
        <v>32</v>
      </c>
      <c r="H43" s="31" t="s">
        <v>804</v>
      </c>
      <c r="I43" s="31" t="s">
        <v>803</v>
      </c>
      <c r="J43" s="31">
        <v>15674168</v>
      </c>
      <c r="K43" s="28"/>
      <c r="L43" s="28"/>
      <c r="M43" s="31" t="s">
        <v>802</v>
      </c>
      <c r="N43" s="31" t="s">
        <v>29</v>
      </c>
      <c r="O43" s="31" t="s">
        <v>1</v>
      </c>
      <c r="P43" s="31" t="s">
        <v>31</v>
      </c>
      <c r="Q43" s="3">
        <v>-3152.08</v>
      </c>
      <c r="R43" s="3">
        <v>-1945728.4</v>
      </c>
      <c r="S43" s="3">
        <v>68959.78</v>
      </c>
    </row>
    <row r="44" spans="1:19" ht="10.95" customHeight="1" x14ac:dyDescent="0.3">
      <c r="A44" s="30">
        <v>45007</v>
      </c>
      <c r="B44" s="98"/>
      <c r="C44" s="99"/>
      <c r="D44" s="36">
        <v>44986</v>
      </c>
      <c r="E44" s="28"/>
      <c r="F44" s="31">
        <v>42</v>
      </c>
      <c r="G44" s="31" t="s">
        <v>32</v>
      </c>
      <c r="H44" s="31" t="s">
        <v>804</v>
      </c>
      <c r="I44" s="31" t="s">
        <v>810</v>
      </c>
      <c r="J44" s="31">
        <v>15674167</v>
      </c>
      <c r="K44" s="28"/>
      <c r="L44" s="28"/>
      <c r="M44" s="31" t="s">
        <v>802</v>
      </c>
      <c r="N44" s="31" t="s">
        <v>29</v>
      </c>
      <c r="O44" s="31" t="s">
        <v>1</v>
      </c>
      <c r="P44" s="31" t="s">
        <v>31</v>
      </c>
      <c r="Q44" s="3">
        <v>-2708.64</v>
      </c>
      <c r="R44" s="3">
        <v>-1672000</v>
      </c>
      <c r="S44" s="3">
        <v>-1603040.22</v>
      </c>
    </row>
    <row r="45" spans="1:19" ht="10.95" customHeight="1" x14ac:dyDescent="0.3">
      <c r="A45" s="30">
        <v>45007</v>
      </c>
      <c r="B45" s="98"/>
      <c r="C45" s="99"/>
      <c r="D45" s="36">
        <v>44986</v>
      </c>
      <c r="E45" s="28"/>
      <c r="F45" s="31">
        <v>42</v>
      </c>
      <c r="G45" s="31" t="s">
        <v>32</v>
      </c>
      <c r="H45" s="31" t="s">
        <v>807</v>
      </c>
      <c r="I45" s="31" t="s">
        <v>809</v>
      </c>
      <c r="J45" s="31">
        <v>15674166</v>
      </c>
      <c r="K45" s="28"/>
      <c r="L45" s="28"/>
      <c r="M45" s="31" t="s">
        <v>808</v>
      </c>
      <c r="N45" s="31" t="s">
        <v>29</v>
      </c>
      <c r="O45" s="31" t="s">
        <v>1</v>
      </c>
      <c r="P45" s="31" t="s">
        <v>31</v>
      </c>
      <c r="Q45" s="3">
        <v>-1303.81</v>
      </c>
      <c r="R45" s="3">
        <v>-804820.99</v>
      </c>
      <c r="S45" s="3">
        <v>-2407861.21</v>
      </c>
    </row>
    <row r="46" spans="1:19" ht="10.95" customHeight="1" x14ac:dyDescent="0.3">
      <c r="A46" s="30">
        <v>45007</v>
      </c>
      <c r="B46" s="98"/>
      <c r="C46" s="99"/>
      <c r="D46" s="36">
        <v>44986</v>
      </c>
      <c r="E46" s="28"/>
      <c r="F46" s="31">
        <v>42</v>
      </c>
      <c r="G46" s="31" t="s">
        <v>32</v>
      </c>
      <c r="H46" s="31" t="s">
        <v>807</v>
      </c>
      <c r="I46" s="31" t="s">
        <v>806</v>
      </c>
      <c r="J46" s="31">
        <v>15674165</v>
      </c>
      <c r="K46" s="28"/>
      <c r="L46" s="28"/>
      <c r="M46" s="31" t="s">
        <v>805</v>
      </c>
      <c r="N46" s="31" t="s">
        <v>29</v>
      </c>
      <c r="O46" s="31" t="s">
        <v>1</v>
      </c>
      <c r="P46" s="31" t="s">
        <v>31</v>
      </c>
      <c r="Q46" s="3">
        <v>-1107.3900000000001</v>
      </c>
      <c r="R46" s="3">
        <v>-683574.07</v>
      </c>
      <c r="S46" s="3">
        <v>-3091435.28</v>
      </c>
    </row>
    <row r="47" spans="1:19" ht="10.95" customHeight="1" x14ac:dyDescent="0.3">
      <c r="A47" s="30">
        <v>45015</v>
      </c>
      <c r="B47" s="98"/>
      <c r="C47" s="99"/>
      <c r="D47" s="36">
        <v>44986</v>
      </c>
      <c r="E47" s="28"/>
      <c r="F47" s="31">
        <v>42</v>
      </c>
      <c r="G47" s="31" t="s">
        <v>30</v>
      </c>
      <c r="H47" s="31" t="s">
        <v>890</v>
      </c>
      <c r="I47" s="31" t="s">
        <v>889</v>
      </c>
      <c r="J47" s="31">
        <v>15700457</v>
      </c>
      <c r="K47" s="28"/>
      <c r="L47" s="28"/>
      <c r="M47" s="31" t="s">
        <v>888</v>
      </c>
      <c r="N47" s="31" t="s">
        <v>29</v>
      </c>
      <c r="O47" s="31" t="s">
        <v>1</v>
      </c>
      <c r="P47" s="31" t="s">
        <v>28</v>
      </c>
      <c r="Q47" s="31">
        <v>250.73</v>
      </c>
      <c r="R47" s="3">
        <v>151957.57999999999</v>
      </c>
      <c r="S47" s="3">
        <v>-2939477.7</v>
      </c>
    </row>
    <row r="48" spans="1:19" ht="10.95" customHeight="1" x14ac:dyDescent="0.3">
      <c r="A48" s="30">
        <v>45015</v>
      </c>
      <c r="B48" s="98"/>
      <c r="C48" s="99"/>
      <c r="D48" s="36">
        <v>44986</v>
      </c>
      <c r="E48" s="28"/>
      <c r="F48" s="31">
        <v>42</v>
      </c>
      <c r="G48" s="31" t="s">
        <v>30</v>
      </c>
      <c r="H48" s="31" t="s">
        <v>890</v>
      </c>
      <c r="I48" s="31" t="s">
        <v>891</v>
      </c>
      <c r="J48" s="31">
        <v>15700459</v>
      </c>
      <c r="K48" s="28"/>
      <c r="L48" s="28"/>
      <c r="M48" s="31" t="s">
        <v>888</v>
      </c>
      <c r="N48" s="31" t="s">
        <v>29</v>
      </c>
      <c r="O48" s="31" t="s">
        <v>1</v>
      </c>
      <c r="P48" s="31" t="s">
        <v>28</v>
      </c>
      <c r="Q48" s="31">
        <v>561.73</v>
      </c>
      <c r="R48" s="3">
        <v>340442.42</v>
      </c>
      <c r="S48" s="3">
        <v>-2599035.2799999998</v>
      </c>
    </row>
    <row r="49" spans="1:19" ht="10.95" customHeight="1" x14ac:dyDescent="0.3">
      <c r="A49" s="30">
        <v>45015</v>
      </c>
      <c r="B49" s="98"/>
      <c r="C49" s="99"/>
      <c r="D49" s="36">
        <v>44986</v>
      </c>
      <c r="E49" s="28"/>
      <c r="F49" s="31">
        <v>42</v>
      </c>
      <c r="G49" s="31" t="s">
        <v>30</v>
      </c>
      <c r="H49" s="31" t="s">
        <v>887</v>
      </c>
      <c r="I49" s="31" t="s">
        <v>895</v>
      </c>
      <c r="J49" s="31">
        <v>15700462</v>
      </c>
      <c r="K49" s="28"/>
      <c r="L49" s="28"/>
      <c r="M49" s="31" t="s">
        <v>888</v>
      </c>
      <c r="N49" s="31" t="s">
        <v>29</v>
      </c>
      <c r="O49" s="31" t="s">
        <v>1</v>
      </c>
      <c r="P49" s="31" t="s">
        <v>28</v>
      </c>
      <c r="Q49" s="3">
        <v>2708.64</v>
      </c>
      <c r="R49" s="3">
        <v>1641600</v>
      </c>
      <c r="S49" s="3">
        <v>-957435.28</v>
      </c>
    </row>
    <row r="50" spans="1:19" ht="10.95" customHeight="1" x14ac:dyDescent="0.3">
      <c r="A50" s="30">
        <v>45015</v>
      </c>
      <c r="B50" s="98"/>
      <c r="C50" s="99"/>
      <c r="D50" s="36">
        <v>44986</v>
      </c>
      <c r="E50" s="28"/>
      <c r="F50" s="31">
        <v>42</v>
      </c>
      <c r="G50" s="31" t="s">
        <v>30</v>
      </c>
      <c r="H50" s="31" t="s">
        <v>887</v>
      </c>
      <c r="I50" s="31" t="s">
        <v>894</v>
      </c>
      <c r="J50" s="31">
        <v>15700461</v>
      </c>
      <c r="K50" s="28"/>
      <c r="L50" s="28"/>
      <c r="M50" s="31" t="s">
        <v>885</v>
      </c>
      <c r="N50" s="31" t="s">
        <v>29</v>
      </c>
      <c r="O50" s="31" t="s">
        <v>1</v>
      </c>
      <c r="P50" s="31" t="s">
        <v>28</v>
      </c>
      <c r="Q50" s="3">
        <v>1303.81</v>
      </c>
      <c r="R50" s="3">
        <v>790187.88</v>
      </c>
      <c r="S50" s="3">
        <v>-167247.4</v>
      </c>
    </row>
    <row r="51" spans="1:19" ht="10.95" customHeight="1" x14ac:dyDescent="0.3">
      <c r="A51" s="30">
        <v>45015</v>
      </c>
      <c r="B51" s="98"/>
      <c r="C51" s="99"/>
      <c r="D51" s="36">
        <v>44986</v>
      </c>
      <c r="E51" s="28"/>
      <c r="F51" s="31">
        <v>42</v>
      </c>
      <c r="G51" s="31" t="s">
        <v>30</v>
      </c>
      <c r="H51" s="31" t="s">
        <v>887</v>
      </c>
      <c r="I51" s="31" t="s">
        <v>893</v>
      </c>
      <c r="J51" s="31">
        <v>15700460</v>
      </c>
      <c r="K51" s="28"/>
      <c r="L51" s="28"/>
      <c r="M51" s="31" t="s">
        <v>888</v>
      </c>
      <c r="N51" s="31" t="s">
        <v>29</v>
      </c>
      <c r="O51" s="31" t="s">
        <v>1</v>
      </c>
      <c r="P51" s="31" t="s">
        <v>28</v>
      </c>
      <c r="Q51" s="3">
        <v>1107.3900000000001</v>
      </c>
      <c r="R51" s="3">
        <v>671145.45</v>
      </c>
      <c r="S51" s="3">
        <v>503898.05</v>
      </c>
    </row>
    <row r="52" spans="1:19" ht="10.95" customHeight="1" x14ac:dyDescent="0.3">
      <c r="A52" s="30">
        <v>45015</v>
      </c>
      <c r="B52" s="98"/>
      <c r="C52" s="99"/>
      <c r="D52" s="36">
        <v>44986</v>
      </c>
      <c r="E52" s="28"/>
      <c r="F52" s="31">
        <v>42</v>
      </c>
      <c r="G52" s="31" t="s">
        <v>30</v>
      </c>
      <c r="H52" s="31" t="s">
        <v>890</v>
      </c>
      <c r="I52" s="31" t="s">
        <v>892</v>
      </c>
      <c r="J52" s="31">
        <v>15700464</v>
      </c>
      <c r="K52" s="28"/>
      <c r="L52" s="28"/>
      <c r="M52" s="31" t="s">
        <v>888</v>
      </c>
      <c r="N52" s="31" t="s">
        <v>29</v>
      </c>
      <c r="O52" s="31" t="s">
        <v>1</v>
      </c>
      <c r="P52" s="31" t="s">
        <v>28</v>
      </c>
      <c r="Q52" s="3">
        <v>5182.22</v>
      </c>
      <c r="R52" s="3">
        <v>3140739.39</v>
      </c>
      <c r="S52" s="3">
        <v>3644637.44</v>
      </c>
    </row>
    <row r="53" spans="1:19" ht="10.95" customHeight="1" x14ac:dyDescent="0.3">
      <c r="A53" s="30">
        <v>45015</v>
      </c>
      <c r="B53" s="98"/>
      <c r="C53" s="99"/>
      <c r="D53" s="36">
        <v>44986</v>
      </c>
      <c r="E53" s="28"/>
      <c r="F53" s="31">
        <v>42</v>
      </c>
      <c r="G53" s="31" t="s">
        <v>30</v>
      </c>
      <c r="H53" s="31" t="s">
        <v>887</v>
      </c>
      <c r="I53" s="31" t="s">
        <v>886</v>
      </c>
      <c r="J53" s="31">
        <v>15700463</v>
      </c>
      <c r="K53" s="28"/>
      <c r="L53" s="28"/>
      <c r="M53" s="31" t="s">
        <v>885</v>
      </c>
      <c r="N53" s="31" t="s">
        <v>29</v>
      </c>
      <c r="O53" s="31" t="s">
        <v>1</v>
      </c>
      <c r="P53" s="31" t="s">
        <v>28</v>
      </c>
      <c r="Q53" s="3">
        <v>3152.08</v>
      </c>
      <c r="R53" s="3">
        <v>1910351.52</v>
      </c>
      <c r="S53" s="3">
        <v>5554988.96</v>
      </c>
    </row>
    <row r="54" spans="1:19" ht="10.95" customHeight="1" x14ac:dyDescent="0.3">
      <c r="A54" s="30">
        <v>45029</v>
      </c>
      <c r="B54" s="98"/>
      <c r="C54" s="99"/>
      <c r="D54" s="36">
        <v>45017</v>
      </c>
      <c r="E54" s="28"/>
      <c r="F54" s="31">
        <v>42</v>
      </c>
      <c r="G54" s="31" t="s">
        <v>30</v>
      </c>
      <c r="H54" s="31" t="s">
        <v>876</v>
      </c>
      <c r="I54" s="31" t="s">
        <v>884</v>
      </c>
      <c r="J54" s="31">
        <v>16319021</v>
      </c>
      <c r="K54" s="28"/>
      <c r="L54" s="28"/>
      <c r="M54" s="31" t="s">
        <v>553</v>
      </c>
      <c r="N54" s="31" t="s">
        <v>879</v>
      </c>
      <c r="O54" s="31" t="s">
        <v>1</v>
      </c>
      <c r="P54" s="31" t="s">
        <v>28</v>
      </c>
      <c r="Q54" s="3">
        <v>6812.08</v>
      </c>
      <c r="R54" s="3">
        <v>4079089.82</v>
      </c>
      <c r="S54" s="3">
        <v>9634078.7799999993</v>
      </c>
    </row>
    <row r="55" spans="1:19" ht="10.95" customHeight="1" x14ac:dyDescent="0.3">
      <c r="A55" s="30">
        <v>45029</v>
      </c>
      <c r="B55" s="98"/>
      <c r="C55" s="99"/>
      <c r="D55" s="36">
        <v>45017</v>
      </c>
      <c r="E55" s="28"/>
      <c r="F55" s="31">
        <v>42</v>
      </c>
      <c r="G55" s="31" t="s">
        <v>30</v>
      </c>
      <c r="H55" s="31" t="s">
        <v>876</v>
      </c>
      <c r="I55" s="31" t="s">
        <v>883</v>
      </c>
      <c r="J55" s="31">
        <v>16319153</v>
      </c>
      <c r="K55" s="28"/>
      <c r="L55" s="28"/>
      <c r="M55" s="31" t="s">
        <v>145</v>
      </c>
      <c r="N55" s="31" t="s">
        <v>29</v>
      </c>
      <c r="O55" s="31" t="s">
        <v>1</v>
      </c>
      <c r="P55" s="31" t="s">
        <v>28</v>
      </c>
      <c r="Q55" s="3">
        <v>1786.62</v>
      </c>
      <c r="R55" s="3">
        <v>1069832.3400000001</v>
      </c>
      <c r="S55" s="3">
        <v>10703911.119999999</v>
      </c>
    </row>
    <row r="56" spans="1:19" ht="10.95" customHeight="1" x14ac:dyDescent="0.3">
      <c r="A56" s="30">
        <v>45029</v>
      </c>
      <c r="B56" s="98"/>
      <c r="C56" s="99"/>
      <c r="D56" s="36">
        <v>45017</v>
      </c>
      <c r="E56" s="28"/>
      <c r="F56" s="31">
        <v>42</v>
      </c>
      <c r="G56" s="31" t="s">
        <v>30</v>
      </c>
      <c r="H56" s="31" t="s">
        <v>876</v>
      </c>
      <c r="I56" s="31" t="s">
        <v>882</v>
      </c>
      <c r="J56" s="31">
        <v>16319156</v>
      </c>
      <c r="K56" s="28"/>
      <c r="L56" s="28"/>
      <c r="M56" s="31" t="s">
        <v>145</v>
      </c>
      <c r="N56" s="31" t="s">
        <v>29</v>
      </c>
      <c r="O56" s="31" t="s">
        <v>1</v>
      </c>
      <c r="P56" s="31" t="s">
        <v>28</v>
      </c>
      <c r="Q56" s="3">
        <v>3132.86</v>
      </c>
      <c r="R56" s="3">
        <v>1875964.07</v>
      </c>
      <c r="S56" s="3">
        <v>12579875.189999999</v>
      </c>
    </row>
    <row r="57" spans="1:19" ht="10.95" customHeight="1" x14ac:dyDescent="0.3">
      <c r="A57" s="30">
        <v>45029</v>
      </c>
      <c r="B57" s="98"/>
      <c r="C57" s="99"/>
      <c r="D57" s="36">
        <v>45017</v>
      </c>
      <c r="E57" s="28"/>
      <c r="F57" s="31">
        <v>42</v>
      </c>
      <c r="G57" s="31" t="s">
        <v>32</v>
      </c>
      <c r="H57" s="31" t="s">
        <v>876</v>
      </c>
      <c r="I57" s="31" t="s">
        <v>881</v>
      </c>
      <c r="J57" s="31">
        <v>16319204</v>
      </c>
      <c r="K57" s="28"/>
      <c r="L57" s="28"/>
      <c r="M57" s="31" t="s">
        <v>880</v>
      </c>
      <c r="N57" s="31" t="s">
        <v>879</v>
      </c>
      <c r="O57" s="31" t="s">
        <v>1</v>
      </c>
      <c r="P57" s="31" t="s">
        <v>31</v>
      </c>
      <c r="Q57" s="3">
        <v>-6812.08</v>
      </c>
      <c r="R57" s="3">
        <v>-4079089.82</v>
      </c>
      <c r="S57" s="3">
        <v>8500785.3699999992</v>
      </c>
    </row>
    <row r="58" spans="1:19" ht="10.95" customHeight="1" x14ac:dyDescent="0.3">
      <c r="A58" s="30">
        <v>45029</v>
      </c>
      <c r="B58" s="98"/>
      <c r="C58" s="99"/>
      <c r="D58" s="36">
        <v>45017</v>
      </c>
      <c r="E58" s="28"/>
      <c r="F58" s="31">
        <v>42</v>
      </c>
      <c r="G58" s="31" t="s">
        <v>32</v>
      </c>
      <c r="H58" s="31" t="s">
        <v>876</v>
      </c>
      <c r="I58" s="31" t="s">
        <v>878</v>
      </c>
      <c r="J58" s="31">
        <v>16319207</v>
      </c>
      <c r="K58" s="28"/>
      <c r="L58" s="28"/>
      <c r="M58" s="31" t="s">
        <v>877</v>
      </c>
      <c r="N58" s="31" t="s">
        <v>29</v>
      </c>
      <c r="O58" s="31" t="s">
        <v>1</v>
      </c>
      <c r="P58" s="31" t="s">
        <v>31</v>
      </c>
      <c r="Q58" s="3">
        <v>-1786.62</v>
      </c>
      <c r="R58" s="3">
        <v>-1069832.3400000001</v>
      </c>
      <c r="S58" s="3">
        <v>7430953.0300000003</v>
      </c>
    </row>
    <row r="59" spans="1:19" ht="10.95" customHeight="1" x14ac:dyDescent="0.3">
      <c r="A59" s="30">
        <v>45029</v>
      </c>
      <c r="B59" s="98"/>
      <c r="C59" s="99"/>
      <c r="D59" s="36">
        <v>45017</v>
      </c>
      <c r="E59" s="28"/>
      <c r="F59" s="31">
        <v>42</v>
      </c>
      <c r="G59" s="31" t="s">
        <v>32</v>
      </c>
      <c r="H59" s="31" t="s">
        <v>876</v>
      </c>
      <c r="I59" s="31" t="s">
        <v>875</v>
      </c>
      <c r="J59" s="31">
        <v>16319209</v>
      </c>
      <c r="K59" s="28"/>
      <c r="L59" s="28"/>
      <c r="M59" s="31" t="s">
        <v>2324</v>
      </c>
      <c r="N59" s="31" t="s">
        <v>29</v>
      </c>
      <c r="O59" s="31" t="s">
        <v>1</v>
      </c>
      <c r="P59" s="31" t="s">
        <v>31</v>
      </c>
      <c r="Q59" s="3">
        <v>-3239.13</v>
      </c>
      <c r="R59" s="3">
        <v>-1939598.8</v>
      </c>
      <c r="S59" s="3">
        <v>5491354.2300000004</v>
      </c>
    </row>
    <row r="60" spans="1:19" ht="10.95" customHeight="1" x14ac:dyDescent="0.3">
      <c r="A60" s="30">
        <v>45029</v>
      </c>
      <c r="B60" s="98"/>
      <c r="C60" s="99"/>
      <c r="D60" s="36">
        <v>45017</v>
      </c>
      <c r="E60" s="28"/>
      <c r="F60" s="31">
        <v>42</v>
      </c>
      <c r="G60" s="31" t="s">
        <v>30</v>
      </c>
      <c r="H60" s="31" t="s">
        <v>874</v>
      </c>
      <c r="I60" s="31" t="s">
        <v>873</v>
      </c>
      <c r="J60" s="31">
        <v>16319149</v>
      </c>
      <c r="K60" s="28"/>
      <c r="L60" s="28"/>
      <c r="M60" s="31" t="s">
        <v>144</v>
      </c>
      <c r="N60" s="31" t="s">
        <v>29</v>
      </c>
      <c r="O60" s="31" t="s">
        <v>1</v>
      </c>
      <c r="P60" s="31" t="s">
        <v>28</v>
      </c>
      <c r="Q60" s="31">
        <v>895.59</v>
      </c>
      <c r="R60" s="3">
        <v>536281.43999999994</v>
      </c>
      <c r="S60" s="3">
        <v>6027635.6699999999</v>
      </c>
    </row>
    <row r="61" spans="1:19" ht="10.95" customHeight="1" x14ac:dyDescent="0.3">
      <c r="A61" s="30">
        <v>45029</v>
      </c>
      <c r="B61" s="98"/>
      <c r="C61" s="99"/>
      <c r="D61" s="36">
        <v>45017</v>
      </c>
      <c r="E61" s="28"/>
      <c r="F61" s="31">
        <v>42</v>
      </c>
      <c r="G61" s="31" t="s">
        <v>30</v>
      </c>
      <c r="H61" s="31" t="s">
        <v>868</v>
      </c>
      <c r="I61" s="31" t="s">
        <v>867</v>
      </c>
      <c r="J61" s="31">
        <v>16319157</v>
      </c>
      <c r="K61" s="28"/>
      <c r="L61" s="28"/>
      <c r="M61" s="31" t="s">
        <v>862</v>
      </c>
      <c r="N61" s="31" t="s">
        <v>29</v>
      </c>
      <c r="O61" s="31" t="s">
        <v>1</v>
      </c>
      <c r="P61" s="31" t="s">
        <v>28</v>
      </c>
      <c r="Q61" s="3">
        <v>3239.13</v>
      </c>
      <c r="R61" s="3">
        <v>1939598.8</v>
      </c>
      <c r="S61" s="3">
        <v>7967234.4699999997</v>
      </c>
    </row>
    <row r="62" spans="1:19" ht="10.95" customHeight="1" x14ac:dyDescent="0.3">
      <c r="A62" s="30">
        <v>45029</v>
      </c>
      <c r="B62" s="98"/>
      <c r="C62" s="99"/>
      <c r="D62" s="36">
        <v>45017</v>
      </c>
      <c r="E62" s="28"/>
      <c r="F62" s="31">
        <v>42</v>
      </c>
      <c r="G62" s="31" t="s">
        <v>32</v>
      </c>
      <c r="H62" s="31" t="s">
        <v>870</v>
      </c>
      <c r="I62" s="31" t="s">
        <v>869</v>
      </c>
      <c r="J62" s="31">
        <v>16319208</v>
      </c>
      <c r="K62" s="28"/>
      <c r="L62" s="28"/>
      <c r="M62" s="31" t="s">
        <v>808</v>
      </c>
      <c r="N62" s="31" t="s">
        <v>29</v>
      </c>
      <c r="O62" s="31" t="s">
        <v>1</v>
      </c>
      <c r="P62" s="31" t="s">
        <v>31</v>
      </c>
      <c r="Q62" s="3">
        <v>-3132.86</v>
      </c>
      <c r="R62" s="3">
        <v>-1875964.07</v>
      </c>
      <c r="S62" s="3">
        <v>6091270.4000000004</v>
      </c>
    </row>
    <row r="63" spans="1:19" ht="10.95" customHeight="1" x14ac:dyDescent="0.3">
      <c r="A63" s="30">
        <v>45029</v>
      </c>
      <c r="B63" s="98"/>
      <c r="C63" s="99"/>
      <c r="D63" s="36">
        <v>45017</v>
      </c>
      <c r="E63" s="28"/>
      <c r="F63" s="31">
        <v>42</v>
      </c>
      <c r="G63" s="31" t="s">
        <v>32</v>
      </c>
      <c r="H63" s="31" t="s">
        <v>872</v>
      </c>
      <c r="I63" s="31" t="s">
        <v>871</v>
      </c>
      <c r="J63" s="31">
        <v>16319206</v>
      </c>
      <c r="K63" s="28"/>
      <c r="L63" s="28"/>
      <c r="M63" s="31" t="s">
        <v>446</v>
      </c>
      <c r="N63" s="31" t="s">
        <v>29</v>
      </c>
      <c r="O63" s="31" t="s">
        <v>1</v>
      </c>
      <c r="P63" s="31" t="s">
        <v>31</v>
      </c>
      <c r="Q63" s="31">
        <v>-895.59</v>
      </c>
      <c r="R63" s="3">
        <v>-536281.43999999994</v>
      </c>
      <c r="S63" s="3">
        <v>5554988.96</v>
      </c>
    </row>
    <row r="64" spans="1:19" ht="10.95" customHeight="1" x14ac:dyDescent="0.3">
      <c r="A64" s="30">
        <v>45030</v>
      </c>
      <c r="B64" s="98"/>
      <c r="C64" s="99"/>
      <c r="D64" s="36">
        <v>45017</v>
      </c>
      <c r="E64" s="28"/>
      <c r="F64" s="31">
        <v>42</v>
      </c>
      <c r="G64" s="31" t="s">
        <v>30</v>
      </c>
      <c r="H64" s="31" t="s">
        <v>866</v>
      </c>
      <c r="I64" s="31" t="s">
        <v>865</v>
      </c>
      <c r="J64" s="31">
        <v>16319155</v>
      </c>
      <c r="K64" s="28"/>
      <c r="L64" s="28"/>
      <c r="M64" s="31" t="s">
        <v>70</v>
      </c>
      <c r="N64" s="31" t="s">
        <v>29</v>
      </c>
      <c r="O64" s="31" t="s">
        <v>1</v>
      </c>
      <c r="P64" s="31" t="s">
        <v>28</v>
      </c>
      <c r="Q64" s="3">
        <v>2850.2</v>
      </c>
      <c r="R64" s="3">
        <v>1696547.62</v>
      </c>
      <c r="S64" s="3">
        <v>7251536.5800000001</v>
      </c>
    </row>
    <row r="65" spans="1:19" ht="10.95" customHeight="1" x14ac:dyDescent="0.3">
      <c r="A65" s="30">
        <v>45036</v>
      </c>
      <c r="B65" s="98"/>
      <c r="C65" s="99"/>
      <c r="D65" s="36">
        <v>45017</v>
      </c>
      <c r="E65" s="28"/>
      <c r="F65" s="31">
        <v>42</v>
      </c>
      <c r="G65" s="31" t="s">
        <v>30</v>
      </c>
      <c r="H65" s="31" t="s">
        <v>864</v>
      </c>
      <c r="I65" s="31" t="s">
        <v>863</v>
      </c>
      <c r="J65" s="31">
        <v>16319154</v>
      </c>
      <c r="K65" s="28"/>
      <c r="L65" s="28"/>
      <c r="M65" s="31" t="s">
        <v>862</v>
      </c>
      <c r="N65" s="31" t="s">
        <v>29</v>
      </c>
      <c r="O65" s="31" t="s">
        <v>1</v>
      </c>
      <c r="P65" s="31" t="s">
        <v>28</v>
      </c>
      <c r="Q65" s="3">
        <v>2277.73</v>
      </c>
      <c r="R65" s="3">
        <v>1363910.18</v>
      </c>
      <c r="S65" s="3">
        <v>8615446.7599999998</v>
      </c>
    </row>
    <row r="66" spans="1:19" ht="10.95" customHeight="1" x14ac:dyDescent="0.3">
      <c r="A66" s="30">
        <v>45044</v>
      </c>
      <c r="B66" s="98"/>
      <c r="C66" s="99"/>
      <c r="D66" s="36">
        <v>45017</v>
      </c>
      <c r="E66" s="28"/>
      <c r="F66" s="31">
        <v>42</v>
      </c>
      <c r="G66" s="31" t="s">
        <v>30</v>
      </c>
      <c r="H66" s="31" t="s">
        <v>861</v>
      </c>
      <c r="I66" s="31" t="s">
        <v>860</v>
      </c>
      <c r="J66" s="31">
        <v>16319160</v>
      </c>
      <c r="K66" s="28"/>
      <c r="L66" s="28"/>
      <c r="M66" s="28"/>
      <c r="N66" s="31" t="s">
        <v>29</v>
      </c>
      <c r="O66" s="31" t="s">
        <v>1</v>
      </c>
      <c r="P66" s="31" t="s">
        <v>28</v>
      </c>
      <c r="Q66" s="3">
        <v>9008.69</v>
      </c>
      <c r="R66" s="3">
        <v>5362315.4800000004</v>
      </c>
      <c r="S66" s="3">
        <v>13977762.24</v>
      </c>
    </row>
    <row r="67" spans="1:19" ht="10.95" customHeight="1" x14ac:dyDescent="0.3">
      <c r="A67" s="30">
        <v>45077</v>
      </c>
      <c r="B67" s="98"/>
      <c r="C67" s="99"/>
      <c r="D67" s="36">
        <v>45047</v>
      </c>
      <c r="E67" s="28"/>
      <c r="F67" s="31">
        <v>42</v>
      </c>
      <c r="G67" s="31" t="s">
        <v>32</v>
      </c>
      <c r="H67" s="31" t="s">
        <v>1280</v>
      </c>
      <c r="I67" s="31" t="s">
        <v>1279</v>
      </c>
      <c r="J67" s="31">
        <v>16710888</v>
      </c>
      <c r="K67" s="28"/>
      <c r="L67" s="28"/>
      <c r="M67" s="31" t="s">
        <v>888</v>
      </c>
      <c r="N67" s="31" t="s">
        <v>29</v>
      </c>
      <c r="O67" s="31" t="s">
        <v>1</v>
      </c>
      <c r="P67" s="31" t="s">
        <v>31</v>
      </c>
      <c r="Q67" s="31">
        <v>-561.73</v>
      </c>
      <c r="R67" s="3">
        <v>-344619.63</v>
      </c>
      <c r="S67" s="3">
        <v>13633142.609999999</v>
      </c>
    </row>
    <row r="68" spans="1:19" ht="10.95" customHeight="1" x14ac:dyDescent="0.3">
      <c r="A68" s="30">
        <v>45077</v>
      </c>
      <c r="B68" s="98"/>
      <c r="C68" s="99"/>
      <c r="D68" s="36">
        <v>45047</v>
      </c>
      <c r="E68" s="28"/>
      <c r="F68" s="31">
        <v>42</v>
      </c>
      <c r="G68" s="31" t="s">
        <v>32</v>
      </c>
      <c r="H68" s="31" t="s">
        <v>1280</v>
      </c>
      <c r="I68" s="31" t="s">
        <v>1291</v>
      </c>
      <c r="J68" s="31">
        <v>16710889</v>
      </c>
      <c r="K68" s="28"/>
      <c r="L68" s="28"/>
      <c r="M68" s="31" t="s">
        <v>888</v>
      </c>
      <c r="N68" s="31" t="s">
        <v>29</v>
      </c>
      <c r="O68" s="31" t="s">
        <v>1</v>
      </c>
      <c r="P68" s="31" t="s">
        <v>31</v>
      </c>
      <c r="Q68" s="3">
        <v>-1107.3900000000001</v>
      </c>
      <c r="R68" s="3">
        <v>-679380.37</v>
      </c>
      <c r="S68" s="3">
        <v>12953762.24</v>
      </c>
    </row>
    <row r="69" spans="1:19" ht="10.95" customHeight="1" x14ac:dyDescent="0.3">
      <c r="A69" s="30">
        <v>45077</v>
      </c>
      <c r="B69" s="98"/>
      <c r="C69" s="99"/>
      <c r="D69" s="36">
        <v>45047</v>
      </c>
      <c r="E69" s="28"/>
      <c r="F69" s="31">
        <v>42</v>
      </c>
      <c r="G69" s="31" t="s">
        <v>32</v>
      </c>
      <c r="H69" s="31" t="s">
        <v>1280</v>
      </c>
      <c r="I69" s="31" t="s">
        <v>1290</v>
      </c>
      <c r="J69" s="31">
        <v>16710890</v>
      </c>
      <c r="K69" s="28"/>
      <c r="L69" s="28"/>
      <c r="M69" s="31" t="s">
        <v>885</v>
      </c>
      <c r="N69" s="31" t="s">
        <v>29</v>
      </c>
      <c r="O69" s="31" t="s">
        <v>1</v>
      </c>
      <c r="P69" s="31" t="s">
        <v>31</v>
      </c>
      <c r="Q69" s="3">
        <v>-1303.81</v>
      </c>
      <c r="R69" s="3">
        <v>-799883.44</v>
      </c>
      <c r="S69" s="3">
        <v>12153878.800000001</v>
      </c>
    </row>
    <row r="70" spans="1:19" ht="10.95" customHeight="1" x14ac:dyDescent="0.3">
      <c r="A70" s="30">
        <v>45077</v>
      </c>
      <c r="B70" s="98"/>
      <c r="C70" s="99"/>
      <c r="D70" s="36">
        <v>45047</v>
      </c>
      <c r="E70" s="28"/>
      <c r="F70" s="31">
        <v>42</v>
      </c>
      <c r="G70" s="31" t="s">
        <v>32</v>
      </c>
      <c r="H70" s="31" t="s">
        <v>1280</v>
      </c>
      <c r="I70" s="31" t="s">
        <v>1289</v>
      </c>
      <c r="J70" s="31">
        <v>16710891</v>
      </c>
      <c r="K70" s="28"/>
      <c r="L70" s="28"/>
      <c r="M70" s="31" t="s">
        <v>885</v>
      </c>
      <c r="N70" s="31" t="s">
        <v>29</v>
      </c>
      <c r="O70" s="31" t="s">
        <v>1</v>
      </c>
      <c r="P70" s="31" t="s">
        <v>31</v>
      </c>
      <c r="Q70" s="3">
        <v>-3152.08</v>
      </c>
      <c r="R70" s="3">
        <v>-1933791.41</v>
      </c>
      <c r="S70" s="3">
        <v>10220087.390000001</v>
      </c>
    </row>
    <row r="71" spans="1:19" ht="10.95" customHeight="1" x14ac:dyDescent="0.3">
      <c r="A71" s="30">
        <v>45077</v>
      </c>
      <c r="B71" s="98"/>
      <c r="C71" s="99"/>
      <c r="D71" s="36">
        <v>45047</v>
      </c>
      <c r="E71" s="28"/>
      <c r="F71" s="31">
        <v>42</v>
      </c>
      <c r="G71" s="31" t="s">
        <v>32</v>
      </c>
      <c r="H71" s="31" t="s">
        <v>1280</v>
      </c>
      <c r="I71" s="31" t="s">
        <v>1288</v>
      </c>
      <c r="J71" s="31">
        <v>16710892</v>
      </c>
      <c r="K71" s="28"/>
      <c r="L71" s="28"/>
      <c r="M71" s="31" t="s">
        <v>7</v>
      </c>
      <c r="N71" s="31" t="s">
        <v>29</v>
      </c>
      <c r="O71" s="31" t="s">
        <v>1</v>
      </c>
      <c r="P71" s="31" t="s">
        <v>31</v>
      </c>
      <c r="Q71" s="3">
        <v>-4456.18</v>
      </c>
      <c r="R71" s="3">
        <v>-2733852.76</v>
      </c>
      <c r="S71" s="3">
        <v>7486234.6299999999</v>
      </c>
    </row>
    <row r="72" spans="1:19" ht="10.95" customHeight="1" x14ac:dyDescent="0.3">
      <c r="A72" s="30">
        <v>45077</v>
      </c>
      <c r="B72" s="98"/>
      <c r="C72" s="99"/>
      <c r="D72" s="36">
        <v>45047</v>
      </c>
      <c r="E72" s="28"/>
      <c r="F72" s="31">
        <v>42</v>
      </c>
      <c r="G72" s="31" t="s">
        <v>32</v>
      </c>
      <c r="H72" s="31" t="s">
        <v>1280</v>
      </c>
      <c r="I72" s="31" t="s">
        <v>1287</v>
      </c>
      <c r="J72" s="31">
        <v>16710893</v>
      </c>
      <c r="K72" s="28"/>
      <c r="L72" s="28"/>
      <c r="M72" s="31" t="s">
        <v>888</v>
      </c>
      <c r="N72" s="31" t="s">
        <v>29</v>
      </c>
      <c r="O72" s="31" t="s">
        <v>1</v>
      </c>
      <c r="P72" s="31" t="s">
        <v>31</v>
      </c>
      <c r="Q72" s="3">
        <v>-5182.22</v>
      </c>
      <c r="R72" s="3">
        <v>-3179276.07</v>
      </c>
      <c r="S72" s="3">
        <v>4306958.5599999996</v>
      </c>
    </row>
    <row r="73" spans="1:19" ht="10.95" customHeight="1" x14ac:dyDescent="0.3">
      <c r="A73" s="30">
        <v>45077</v>
      </c>
      <c r="B73" s="98"/>
      <c r="C73" s="99"/>
      <c r="D73" s="36">
        <v>45047</v>
      </c>
      <c r="E73" s="28"/>
      <c r="F73" s="31">
        <v>42</v>
      </c>
      <c r="G73" s="31" t="s">
        <v>32</v>
      </c>
      <c r="H73" s="31" t="s">
        <v>1280</v>
      </c>
      <c r="I73" s="31" t="s">
        <v>1284</v>
      </c>
      <c r="J73" s="31">
        <v>16710885</v>
      </c>
      <c r="K73" s="28"/>
      <c r="L73" s="28"/>
      <c r="M73" s="31" t="s">
        <v>888</v>
      </c>
      <c r="N73" s="31" t="s">
        <v>29</v>
      </c>
      <c r="O73" s="31" t="s">
        <v>1</v>
      </c>
      <c r="P73" s="31" t="s">
        <v>31</v>
      </c>
      <c r="Q73" s="31">
        <v>-250.73</v>
      </c>
      <c r="R73" s="3">
        <v>-153822.09</v>
      </c>
      <c r="S73" s="3">
        <v>4153136.47</v>
      </c>
    </row>
    <row r="74" spans="1:19" ht="10.95" customHeight="1" x14ac:dyDescent="0.3">
      <c r="A74" s="30">
        <v>45077</v>
      </c>
      <c r="B74" s="98"/>
      <c r="C74" s="99"/>
      <c r="D74" s="36">
        <v>45047</v>
      </c>
      <c r="E74" s="28"/>
      <c r="F74" s="31">
        <v>42</v>
      </c>
      <c r="G74" s="31" t="s">
        <v>30</v>
      </c>
      <c r="H74" s="31" t="s">
        <v>1280</v>
      </c>
      <c r="I74" s="31" t="s">
        <v>1283</v>
      </c>
      <c r="J74" s="31">
        <v>16710883</v>
      </c>
      <c r="K74" s="28"/>
      <c r="L74" s="28"/>
      <c r="M74" s="31" t="s">
        <v>888</v>
      </c>
      <c r="N74" s="31" t="s">
        <v>29</v>
      </c>
      <c r="O74" s="31" t="s">
        <v>1</v>
      </c>
      <c r="P74" s="31" t="s">
        <v>28</v>
      </c>
      <c r="Q74" s="3">
        <v>5182.22</v>
      </c>
      <c r="R74" s="3">
        <v>3179276.07</v>
      </c>
      <c r="S74" s="3">
        <v>7332412.54</v>
      </c>
    </row>
    <row r="75" spans="1:19" ht="10.95" customHeight="1" x14ac:dyDescent="0.3">
      <c r="A75" s="30">
        <v>45077</v>
      </c>
      <c r="B75" s="98"/>
      <c r="C75" s="99"/>
      <c r="D75" s="36">
        <v>45047</v>
      </c>
      <c r="E75" s="28"/>
      <c r="F75" s="31">
        <v>42</v>
      </c>
      <c r="G75" s="31" t="s">
        <v>32</v>
      </c>
      <c r="H75" s="31" t="s">
        <v>1282</v>
      </c>
      <c r="I75" s="31" t="s">
        <v>1281</v>
      </c>
      <c r="J75" s="31">
        <v>16710853</v>
      </c>
      <c r="K75" s="28"/>
      <c r="L75" s="28"/>
      <c r="M75" s="31" t="s">
        <v>888</v>
      </c>
      <c r="N75" s="31" t="s">
        <v>29</v>
      </c>
      <c r="O75" s="31" t="s">
        <v>1</v>
      </c>
      <c r="P75" s="31" t="s">
        <v>31</v>
      </c>
      <c r="Q75" s="3">
        <v>-2708.64</v>
      </c>
      <c r="R75" s="3">
        <v>-1661742.33</v>
      </c>
      <c r="S75" s="3">
        <v>5670670.21</v>
      </c>
    </row>
    <row r="76" spans="1:19" ht="10.95" customHeight="1" x14ac:dyDescent="0.3">
      <c r="A76" s="30">
        <v>45077</v>
      </c>
      <c r="B76" s="98"/>
      <c r="C76" s="99"/>
      <c r="D76" s="36">
        <v>45047</v>
      </c>
      <c r="E76" s="28"/>
      <c r="F76" s="31">
        <v>42</v>
      </c>
      <c r="G76" s="31" t="s">
        <v>30</v>
      </c>
      <c r="H76" s="31" t="s">
        <v>1286</v>
      </c>
      <c r="I76" s="31" t="s">
        <v>1285</v>
      </c>
      <c r="J76" s="31">
        <v>16710920</v>
      </c>
      <c r="K76" s="28"/>
      <c r="L76" s="28"/>
      <c r="M76" s="31" t="s">
        <v>145</v>
      </c>
      <c r="N76" s="31" t="s">
        <v>29</v>
      </c>
      <c r="O76" s="31" t="s">
        <v>1</v>
      </c>
      <c r="P76" s="31" t="s">
        <v>28</v>
      </c>
      <c r="Q76" s="31">
        <v>336.57</v>
      </c>
      <c r="R76" s="3">
        <v>206484.66</v>
      </c>
      <c r="S76" s="3">
        <v>5877154.8700000001</v>
      </c>
    </row>
    <row r="77" spans="1:19" ht="10.95" customHeight="1" x14ac:dyDescent="0.3">
      <c r="A77" s="30">
        <v>45077</v>
      </c>
      <c r="B77" s="98"/>
      <c r="C77" s="99"/>
      <c r="D77" s="36">
        <v>45047</v>
      </c>
      <c r="E77" s="28"/>
      <c r="F77" s="31">
        <v>42</v>
      </c>
      <c r="G77" s="31" t="s">
        <v>30</v>
      </c>
      <c r="H77" s="31" t="s">
        <v>1323</v>
      </c>
      <c r="I77" s="31" t="s">
        <v>1326</v>
      </c>
      <c r="J77" s="31">
        <v>16747015</v>
      </c>
      <c r="K77" s="28"/>
      <c r="L77" s="28"/>
      <c r="M77" s="31" t="s">
        <v>609</v>
      </c>
      <c r="N77" s="31" t="s">
        <v>29</v>
      </c>
      <c r="O77" s="31" t="s">
        <v>1</v>
      </c>
      <c r="P77" s="31" t="s">
        <v>28</v>
      </c>
      <c r="Q77" s="3">
        <v>6993.42</v>
      </c>
      <c r="R77" s="3">
        <v>4290441.72</v>
      </c>
      <c r="S77" s="3">
        <v>10167596.59</v>
      </c>
    </row>
    <row r="78" spans="1:19" ht="10.95" customHeight="1" x14ac:dyDescent="0.3">
      <c r="A78" s="30">
        <v>45077</v>
      </c>
      <c r="B78" s="98"/>
      <c r="C78" s="99"/>
      <c r="D78" s="36">
        <v>45047</v>
      </c>
      <c r="E78" s="28"/>
      <c r="F78" s="31">
        <v>42</v>
      </c>
      <c r="G78" s="31" t="s">
        <v>30</v>
      </c>
      <c r="H78" s="31" t="s">
        <v>1323</v>
      </c>
      <c r="I78" s="31" t="s">
        <v>1322</v>
      </c>
      <c r="J78" s="31">
        <v>16747014</v>
      </c>
      <c r="K78" s="28"/>
      <c r="L78" s="28"/>
      <c r="M78" s="31" t="s">
        <v>6</v>
      </c>
      <c r="N78" s="31" t="s">
        <v>29</v>
      </c>
      <c r="O78" s="31" t="s">
        <v>1</v>
      </c>
      <c r="P78" s="31" t="s">
        <v>28</v>
      </c>
      <c r="Q78" s="3">
        <v>2935.06</v>
      </c>
      <c r="R78" s="3">
        <v>1800650.31</v>
      </c>
      <c r="S78" s="3">
        <v>11968246.9</v>
      </c>
    </row>
    <row r="79" spans="1:19" ht="10.95" customHeight="1" x14ac:dyDescent="0.3">
      <c r="A79" s="30">
        <v>45077</v>
      </c>
      <c r="B79" s="98"/>
      <c r="C79" s="99"/>
      <c r="D79" s="36">
        <v>45047</v>
      </c>
      <c r="E79" s="28"/>
      <c r="F79" s="31">
        <v>42</v>
      </c>
      <c r="G79" s="31" t="s">
        <v>30</v>
      </c>
      <c r="H79" s="31" t="s">
        <v>1325</v>
      </c>
      <c r="I79" s="31" t="s">
        <v>1324</v>
      </c>
      <c r="J79" s="31">
        <v>16747013</v>
      </c>
      <c r="K79" s="28"/>
      <c r="L79" s="28"/>
      <c r="M79" s="31" t="s">
        <v>553</v>
      </c>
      <c r="N79" s="31" t="s">
        <v>29</v>
      </c>
      <c r="O79" s="31" t="s">
        <v>1</v>
      </c>
      <c r="P79" s="31" t="s">
        <v>28</v>
      </c>
      <c r="Q79" s="3">
        <v>1527.72</v>
      </c>
      <c r="R79" s="3">
        <v>937251.53</v>
      </c>
      <c r="S79" s="3">
        <v>12905498.43</v>
      </c>
    </row>
    <row r="80" spans="1:19" ht="10.95" customHeight="1" x14ac:dyDescent="0.3">
      <c r="A80" s="30">
        <v>45077</v>
      </c>
      <c r="B80" s="98"/>
      <c r="C80" s="99"/>
      <c r="D80" s="36">
        <v>45047</v>
      </c>
      <c r="E80" s="28"/>
      <c r="F80" s="31">
        <v>42</v>
      </c>
      <c r="G80" s="31" t="s">
        <v>32</v>
      </c>
      <c r="H80" s="31" t="s">
        <v>1286</v>
      </c>
      <c r="I80" s="31" t="s">
        <v>1292</v>
      </c>
      <c r="J80" s="31">
        <v>16710923</v>
      </c>
      <c r="K80" s="28"/>
      <c r="L80" s="28"/>
      <c r="M80" s="31" t="s">
        <v>145</v>
      </c>
      <c r="N80" s="31" t="s">
        <v>29</v>
      </c>
      <c r="O80" s="31" t="s">
        <v>1</v>
      </c>
      <c r="P80" s="31" t="s">
        <v>31</v>
      </c>
      <c r="Q80" s="3">
        <v>-7216.05</v>
      </c>
      <c r="R80" s="3">
        <v>-4427024.54</v>
      </c>
      <c r="S80" s="3">
        <v>8478473.8900000006</v>
      </c>
    </row>
    <row r="81" spans="1:19" ht="10.95" customHeight="1" x14ac:dyDescent="0.3">
      <c r="A81" s="30">
        <v>45092</v>
      </c>
      <c r="B81" s="98"/>
      <c r="C81" s="99"/>
      <c r="D81" s="36">
        <v>45078</v>
      </c>
      <c r="E81" s="28"/>
      <c r="F81" s="31">
        <v>42</v>
      </c>
      <c r="G81" s="31" t="s">
        <v>30</v>
      </c>
      <c r="H81" s="31" t="s">
        <v>1410</v>
      </c>
      <c r="I81" s="31" t="s">
        <v>1409</v>
      </c>
      <c r="J81" s="31">
        <v>18661975</v>
      </c>
      <c r="K81" s="28"/>
      <c r="L81" s="28"/>
      <c r="M81" s="31" t="s">
        <v>553</v>
      </c>
      <c r="N81" s="31" t="s">
        <v>29</v>
      </c>
      <c r="O81" s="31" t="s">
        <v>1</v>
      </c>
      <c r="P81" s="31" t="s">
        <v>28</v>
      </c>
      <c r="Q81" s="3">
        <v>10256.1</v>
      </c>
      <c r="R81" s="3">
        <v>6215818.1799999997</v>
      </c>
      <c r="S81" s="3">
        <v>14694292.07</v>
      </c>
    </row>
    <row r="82" spans="1:19" ht="10.95" customHeight="1" x14ac:dyDescent="0.3">
      <c r="A82" s="30">
        <v>45098</v>
      </c>
      <c r="B82" s="98"/>
      <c r="C82" s="99"/>
      <c r="D82" s="36">
        <v>45078</v>
      </c>
      <c r="E82" s="28"/>
      <c r="F82" s="31">
        <v>42</v>
      </c>
      <c r="G82" s="31" t="s">
        <v>30</v>
      </c>
      <c r="H82" s="31" t="s">
        <v>1404</v>
      </c>
      <c r="I82" s="31" t="s">
        <v>1403</v>
      </c>
      <c r="J82" s="31">
        <v>18661970</v>
      </c>
      <c r="K82" s="28"/>
      <c r="L82" s="28"/>
      <c r="M82" s="31" t="s">
        <v>16</v>
      </c>
      <c r="N82" s="31" t="s">
        <v>29</v>
      </c>
      <c r="O82" s="31" t="s">
        <v>1</v>
      </c>
      <c r="P82" s="31" t="s">
        <v>28</v>
      </c>
      <c r="Q82" s="3">
        <v>1141.1400000000001</v>
      </c>
      <c r="R82" s="3">
        <v>687433.73</v>
      </c>
      <c r="S82" s="3">
        <v>15381725.800000001</v>
      </c>
    </row>
    <row r="83" spans="1:19" ht="10.95" customHeight="1" x14ac:dyDescent="0.3">
      <c r="A83" s="30">
        <v>45098</v>
      </c>
      <c r="B83" s="98"/>
      <c r="C83" s="99"/>
      <c r="D83" s="36">
        <v>45078</v>
      </c>
      <c r="E83" s="28"/>
      <c r="F83" s="31">
        <v>42</v>
      </c>
      <c r="G83" s="31" t="s">
        <v>30</v>
      </c>
      <c r="H83" s="31" t="s">
        <v>1406</v>
      </c>
      <c r="I83" s="31" t="s">
        <v>1405</v>
      </c>
      <c r="J83" s="31">
        <v>18661974</v>
      </c>
      <c r="K83" s="28"/>
      <c r="L83" s="28"/>
      <c r="M83" s="31" t="s">
        <v>553</v>
      </c>
      <c r="N83" s="31" t="s">
        <v>29</v>
      </c>
      <c r="O83" s="31" t="s">
        <v>1</v>
      </c>
      <c r="P83" s="31" t="s">
        <v>28</v>
      </c>
      <c r="Q83" s="3">
        <v>9000.2199999999993</v>
      </c>
      <c r="R83" s="3">
        <v>5421819.2800000003</v>
      </c>
      <c r="S83" s="3">
        <v>20803545.079999998</v>
      </c>
    </row>
    <row r="84" spans="1:19" ht="10.95" customHeight="1" x14ac:dyDescent="0.3">
      <c r="A84" s="30">
        <v>45098</v>
      </c>
      <c r="B84" s="98"/>
      <c r="C84" s="99"/>
      <c r="D84" s="36">
        <v>45078</v>
      </c>
      <c r="E84" s="28"/>
      <c r="F84" s="31">
        <v>42</v>
      </c>
      <c r="G84" s="31" t="s">
        <v>30</v>
      </c>
      <c r="H84" s="31" t="s">
        <v>1408</v>
      </c>
      <c r="I84" s="31" t="s">
        <v>1407</v>
      </c>
      <c r="J84" s="31">
        <v>18661976</v>
      </c>
      <c r="K84" s="28"/>
      <c r="L84" s="28"/>
      <c r="M84" s="31" t="s">
        <v>815</v>
      </c>
      <c r="N84" s="31" t="s">
        <v>29</v>
      </c>
      <c r="O84" s="31" t="s">
        <v>1</v>
      </c>
      <c r="P84" s="31" t="s">
        <v>28</v>
      </c>
      <c r="Q84" s="3">
        <v>10770.89</v>
      </c>
      <c r="R84" s="3">
        <v>6488487.9500000002</v>
      </c>
      <c r="S84" s="3">
        <v>27292033.030000001</v>
      </c>
    </row>
    <row r="85" spans="1:19" ht="10.95" customHeight="1" x14ac:dyDescent="0.3">
      <c r="A85" s="30">
        <v>45106</v>
      </c>
      <c r="B85" s="98"/>
      <c r="C85" s="99"/>
      <c r="D85" s="36">
        <v>45078</v>
      </c>
      <c r="E85" s="28"/>
      <c r="F85" s="31">
        <v>42</v>
      </c>
      <c r="G85" s="31" t="s">
        <v>30</v>
      </c>
      <c r="H85" s="31" t="s">
        <v>1401</v>
      </c>
      <c r="I85" s="31" t="s">
        <v>1400</v>
      </c>
      <c r="J85" s="31">
        <v>18661973</v>
      </c>
      <c r="K85" s="28"/>
      <c r="L85" s="28"/>
      <c r="M85" s="31" t="s">
        <v>553</v>
      </c>
      <c r="N85" s="31" t="s">
        <v>29</v>
      </c>
      <c r="O85" s="31" t="s">
        <v>1</v>
      </c>
      <c r="P85" s="31" t="s">
        <v>28</v>
      </c>
      <c r="Q85" s="3">
        <v>4052.54</v>
      </c>
      <c r="R85" s="3">
        <v>2426670.66</v>
      </c>
      <c r="S85" s="3">
        <v>29718703.690000001</v>
      </c>
    </row>
    <row r="86" spans="1:19" ht="10.95" customHeight="1" x14ac:dyDescent="0.3">
      <c r="A86" s="30">
        <v>45106</v>
      </c>
      <c r="B86" s="98"/>
      <c r="C86" s="99"/>
      <c r="D86" s="36">
        <v>45078</v>
      </c>
      <c r="E86" s="28"/>
      <c r="F86" s="31">
        <v>42</v>
      </c>
      <c r="G86" s="31" t="s">
        <v>30</v>
      </c>
      <c r="H86" s="31" t="s">
        <v>1401</v>
      </c>
      <c r="I86" s="31" t="s">
        <v>1402</v>
      </c>
      <c r="J86" s="31">
        <v>18661972</v>
      </c>
      <c r="K86" s="28"/>
      <c r="L86" s="28"/>
      <c r="M86" s="31" t="s">
        <v>553</v>
      </c>
      <c r="N86" s="31" t="s">
        <v>29</v>
      </c>
      <c r="O86" s="31" t="s">
        <v>1</v>
      </c>
      <c r="P86" s="31" t="s">
        <v>28</v>
      </c>
      <c r="Q86" s="3">
        <v>2910.88</v>
      </c>
      <c r="R86" s="3">
        <v>1743041.92</v>
      </c>
      <c r="S86" s="3">
        <v>31461745.609999999</v>
      </c>
    </row>
    <row r="87" spans="1:19" ht="10.95" customHeight="1" x14ac:dyDescent="0.3">
      <c r="A87" s="30">
        <v>45107</v>
      </c>
      <c r="B87" s="100">
        <v>45107</v>
      </c>
      <c r="C87" s="101"/>
      <c r="D87" s="36">
        <v>45078</v>
      </c>
      <c r="E87" s="28"/>
      <c r="F87" s="31" t="s">
        <v>117</v>
      </c>
      <c r="G87" s="31" t="s">
        <v>116</v>
      </c>
      <c r="H87" s="31" t="s">
        <v>2325</v>
      </c>
      <c r="I87" s="31" t="s">
        <v>2326</v>
      </c>
      <c r="J87" s="31">
        <v>18707894</v>
      </c>
      <c r="K87" s="28"/>
      <c r="L87" s="28"/>
      <c r="M87" s="28"/>
      <c r="N87" s="31" t="s">
        <v>2101</v>
      </c>
      <c r="O87" s="31" t="s">
        <v>1</v>
      </c>
      <c r="P87" s="31" t="s">
        <v>31</v>
      </c>
      <c r="Q87" s="3">
        <v>-54635.97</v>
      </c>
      <c r="R87" s="3">
        <v>-31461745.600000001</v>
      </c>
      <c r="S87" s="31">
        <v>0.01</v>
      </c>
    </row>
    <row r="88" spans="1:19" ht="10.95" customHeight="1" x14ac:dyDescent="0.3">
      <c r="A88" s="30">
        <v>45133</v>
      </c>
      <c r="B88" s="98"/>
      <c r="C88" s="99"/>
      <c r="D88" s="36">
        <v>45108</v>
      </c>
      <c r="E88" s="28"/>
      <c r="F88" s="31">
        <v>42</v>
      </c>
      <c r="G88" s="31" t="s">
        <v>30</v>
      </c>
      <c r="H88" s="31" t="s">
        <v>2056</v>
      </c>
      <c r="I88" s="31" t="s">
        <v>2057</v>
      </c>
      <c r="J88" s="31">
        <v>19265155</v>
      </c>
      <c r="K88" s="28"/>
      <c r="L88" s="28"/>
      <c r="M88" s="31" t="s">
        <v>318</v>
      </c>
      <c r="N88" s="31" t="s">
        <v>29</v>
      </c>
      <c r="O88" s="31" t="s">
        <v>1</v>
      </c>
      <c r="P88" s="31" t="s">
        <v>28</v>
      </c>
      <c r="Q88" s="31">
        <v>192.04</v>
      </c>
      <c r="R88" s="3">
        <v>113633.14</v>
      </c>
      <c r="S88" s="3">
        <v>113633.15</v>
      </c>
    </row>
    <row r="89" spans="1:19" ht="10.95" customHeight="1" x14ac:dyDescent="0.3">
      <c r="A89" s="30">
        <v>45134</v>
      </c>
      <c r="B89" s="98"/>
      <c r="C89" s="99"/>
      <c r="D89" s="36">
        <v>45108</v>
      </c>
      <c r="E89" s="28"/>
      <c r="F89" s="31">
        <v>42</v>
      </c>
      <c r="G89" s="31" t="s">
        <v>30</v>
      </c>
      <c r="H89" s="31" t="s">
        <v>2061</v>
      </c>
      <c r="I89" s="31" t="s">
        <v>2062</v>
      </c>
      <c r="J89" s="31">
        <v>19265159</v>
      </c>
      <c r="K89" s="28"/>
      <c r="L89" s="28"/>
      <c r="M89" s="31" t="s">
        <v>148</v>
      </c>
      <c r="N89" s="31" t="s">
        <v>29</v>
      </c>
      <c r="O89" s="31" t="s">
        <v>1</v>
      </c>
      <c r="P89" s="31" t="s">
        <v>28</v>
      </c>
      <c r="Q89" s="31">
        <v>234.25</v>
      </c>
      <c r="R89" s="3">
        <v>138609.47</v>
      </c>
      <c r="S89" s="3">
        <v>252242.62</v>
      </c>
    </row>
    <row r="90" spans="1:19" ht="10.95" customHeight="1" x14ac:dyDescent="0.3">
      <c r="A90" s="30">
        <v>45134</v>
      </c>
      <c r="B90" s="98"/>
      <c r="C90" s="99"/>
      <c r="D90" s="36">
        <v>45108</v>
      </c>
      <c r="E90" s="28"/>
      <c r="F90" s="31">
        <v>42</v>
      </c>
      <c r="G90" s="31" t="s">
        <v>30</v>
      </c>
      <c r="H90" s="31" t="s">
        <v>2065</v>
      </c>
      <c r="I90" s="31" t="s">
        <v>2066</v>
      </c>
      <c r="J90" s="31">
        <v>19265179</v>
      </c>
      <c r="K90" s="28"/>
      <c r="L90" s="28"/>
      <c r="M90" s="31" t="s">
        <v>7</v>
      </c>
      <c r="N90" s="31" t="s">
        <v>29</v>
      </c>
      <c r="O90" s="31" t="s">
        <v>1</v>
      </c>
      <c r="P90" s="31" t="s">
        <v>28</v>
      </c>
      <c r="Q90" s="3">
        <v>68156.570000000007</v>
      </c>
      <c r="R90" s="3">
        <v>40329331.359999999</v>
      </c>
      <c r="S90" s="3">
        <v>40581573.979999997</v>
      </c>
    </row>
    <row r="91" spans="1:19" ht="10.95" customHeight="1" x14ac:dyDescent="0.3">
      <c r="A91" s="30">
        <v>45134</v>
      </c>
      <c r="B91" s="98"/>
      <c r="C91" s="99"/>
      <c r="D91" s="36">
        <v>45108</v>
      </c>
      <c r="E91" s="28"/>
      <c r="F91" s="31">
        <v>42</v>
      </c>
      <c r="G91" s="31" t="s">
        <v>30</v>
      </c>
      <c r="H91" s="31" t="s">
        <v>2063</v>
      </c>
      <c r="I91" s="31" t="s">
        <v>2064</v>
      </c>
      <c r="J91" s="31">
        <v>19265177</v>
      </c>
      <c r="K91" s="28"/>
      <c r="L91" s="28"/>
      <c r="M91" s="31" t="s">
        <v>815</v>
      </c>
      <c r="N91" s="31" t="s">
        <v>29</v>
      </c>
      <c r="O91" s="31" t="s">
        <v>1</v>
      </c>
      <c r="P91" s="31" t="s">
        <v>28</v>
      </c>
      <c r="Q91" s="3">
        <v>15316.35</v>
      </c>
      <c r="R91" s="3">
        <v>9062928.9900000002</v>
      </c>
      <c r="S91" s="3">
        <v>49644502.969999999</v>
      </c>
    </row>
    <row r="92" spans="1:19" ht="10.95" customHeight="1" x14ac:dyDescent="0.3">
      <c r="A92" s="30">
        <v>45134</v>
      </c>
      <c r="B92" s="98"/>
      <c r="C92" s="99"/>
      <c r="D92" s="36">
        <v>45108</v>
      </c>
      <c r="E92" s="28"/>
      <c r="F92" s="31">
        <v>42</v>
      </c>
      <c r="G92" s="31" t="s">
        <v>30</v>
      </c>
      <c r="H92" s="31" t="s">
        <v>2058</v>
      </c>
      <c r="I92" s="31" t="s">
        <v>2060</v>
      </c>
      <c r="J92" s="31">
        <v>19265174</v>
      </c>
      <c r="K92" s="28"/>
      <c r="L92" s="28"/>
      <c r="M92" s="31" t="s">
        <v>150</v>
      </c>
      <c r="N92" s="31" t="s">
        <v>29</v>
      </c>
      <c r="O92" s="31" t="s">
        <v>1</v>
      </c>
      <c r="P92" s="31" t="s">
        <v>28</v>
      </c>
      <c r="Q92" s="3">
        <v>13550.68</v>
      </c>
      <c r="R92" s="3">
        <v>8018153.8499999996</v>
      </c>
      <c r="S92" s="3">
        <v>57662656.82</v>
      </c>
    </row>
    <row r="93" spans="1:19" ht="10.95" customHeight="1" x14ac:dyDescent="0.3">
      <c r="A93" s="30">
        <v>45134</v>
      </c>
      <c r="B93" s="98"/>
      <c r="C93" s="99"/>
      <c r="D93" s="36">
        <v>45108</v>
      </c>
      <c r="E93" s="28"/>
      <c r="F93" s="31">
        <v>42</v>
      </c>
      <c r="G93" s="31" t="s">
        <v>30</v>
      </c>
      <c r="H93" s="31" t="s">
        <v>2058</v>
      </c>
      <c r="I93" s="31" t="s">
        <v>2059</v>
      </c>
      <c r="J93" s="31">
        <v>19265168</v>
      </c>
      <c r="K93" s="28"/>
      <c r="L93" s="28"/>
      <c r="M93" s="31" t="s">
        <v>553</v>
      </c>
      <c r="N93" s="31" t="s">
        <v>29</v>
      </c>
      <c r="O93" s="31" t="s">
        <v>1</v>
      </c>
      <c r="P93" s="31" t="s">
        <v>28</v>
      </c>
      <c r="Q93" s="3">
        <v>4756.66</v>
      </c>
      <c r="R93" s="3">
        <v>2814591.72</v>
      </c>
      <c r="S93" s="3">
        <v>60477248.539999999</v>
      </c>
    </row>
    <row r="94" spans="1:19" ht="10.95" customHeight="1" x14ac:dyDescent="0.3">
      <c r="A94" s="30">
        <v>45138</v>
      </c>
      <c r="B94" s="98"/>
      <c r="C94" s="99"/>
      <c r="D94" s="36">
        <v>45108</v>
      </c>
      <c r="E94" s="28"/>
      <c r="F94" s="31">
        <v>42</v>
      </c>
      <c r="G94" s="31" t="s">
        <v>30</v>
      </c>
      <c r="H94" s="31" t="s">
        <v>2067</v>
      </c>
      <c r="I94" s="31" t="s">
        <v>2068</v>
      </c>
      <c r="J94" s="31">
        <v>19265166</v>
      </c>
      <c r="K94" s="28"/>
      <c r="L94" s="28"/>
      <c r="M94" s="31" t="s">
        <v>815</v>
      </c>
      <c r="N94" s="31" t="s">
        <v>29</v>
      </c>
      <c r="O94" s="31" t="s">
        <v>1</v>
      </c>
      <c r="P94" s="31" t="s">
        <v>28</v>
      </c>
      <c r="Q94" s="3">
        <v>3609.95</v>
      </c>
      <c r="R94" s="3">
        <v>2148779.7599999998</v>
      </c>
      <c r="S94" s="3">
        <v>62626028.299999997</v>
      </c>
    </row>
    <row r="95" spans="1:19" ht="10.95" customHeight="1" x14ac:dyDescent="0.3">
      <c r="A95" s="30">
        <v>45148</v>
      </c>
      <c r="B95" s="98"/>
      <c r="C95" s="99"/>
      <c r="D95" s="36">
        <v>45139</v>
      </c>
      <c r="E95" s="28"/>
      <c r="F95" s="31">
        <v>42</v>
      </c>
      <c r="G95" s="31" t="s">
        <v>30</v>
      </c>
      <c r="H95" s="31" t="s">
        <v>2071</v>
      </c>
      <c r="I95" s="31" t="s">
        <v>2072</v>
      </c>
      <c r="J95" s="31">
        <v>19621070</v>
      </c>
      <c r="K95" s="28"/>
      <c r="L95" s="28"/>
      <c r="M95" s="31" t="s">
        <v>815</v>
      </c>
      <c r="N95" s="31" t="s">
        <v>29</v>
      </c>
      <c r="O95" s="31" t="s">
        <v>1</v>
      </c>
      <c r="P95" s="31" t="s">
        <v>28</v>
      </c>
      <c r="Q95" s="3">
        <v>9217.7800000000007</v>
      </c>
      <c r="R95" s="3">
        <v>5519628.7400000002</v>
      </c>
      <c r="S95" s="3">
        <v>68145657.040000007</v>
      </c>
    </row>
    <row r="96" spans="1:19" ht="10.95" customHeight="1" x14ac:dyDescent="0.3">
      <c r="A96" s="30">
        <v>45148</v>
      </c>
      <c r="B96" s="98"/>
      <c r="C96" s="99"/>
      <c r="D96" s="36">
        <v>45139</v>
      </c>
      <c r="E96" s="28"/>
      <c r="F96" s="31">
        <v>42</v>
      </c>
      <c r="G96" s="31" t="s">
        <v>30</v>
      </c>
      <c r="H96" s="31" t="s">
        <v>2069</v>
      </c>
      <c r="I96" s="31" t="s">
        <v>2070</v>
      </c>
      <c r="J96" s="31">
        <v>19621069</v>
      </c>
      <c r="K96" s="28"/>
      <c r="L96" s="28"/>
      <c r="M96" s="31" t="s">
        <v>7</v>
      </c>
      <c r="N96" s="31" t="s">
        <v>29</v>
      </c>
      <c r="O96" s="31" t="s">
        <v>1</v>
      </c>
      <c r="P96" s="31" t="s">
        <v>28</v>
      </c>
      <c r="Q96" s="3">
        <v>8951.5499999999993</v>
      </c>
      <c r="R96" s="3">
        <v>5360209.58</v>
      </c>
      <c r="S96" s="3">
        <v>73505866.620000005</v>
      </c>
    </row>
    <row r="97" spans="1:19" ht="10.95" customHeight="1" x14ac:dyDescent="0.3">
      <c r="A97" s="30">
        <v>45176</v>
      </c>
      <c r="B97" s="98"/>
      <c r="C97" s="99"/>
      <c r="D97" s="36">
        <v>45170</v>
      </c>
      <c r="E97" s="28"/>
      <c r="F97" s="31">
        <v>42</v>
      </c>
      <c r="G97" s="31" t="s">
        <v>30</v>
      </c>
      <c r="H97" s="31" t="s">
        <v>2327</v>
      </c>
      <c r="I97" s="31" t="s">
        <v>2328</v>
      </c>
      <c r="J97" s="31">
        <v>21137431</v>
      </c>
      <c r="K97" s="28"/>
      <c r="L97" s="28"/>
      <c r="M97" s="31" t="s">
        <v>815</v>
      </c>
      <c r="N97" s="31" t="s">
        <v>29</v>
      </c>
      <c r="O97" s="31" t="s">
        <v>1</v>
      </c>
      <c r="P97" s="31" t="s">
        <v>28</v>
      </c>
      <c r="Q97" s="3">
        <v>4787.7299999999996</v>
      </c>
      <c r="R97" s="3">
        <v>2919347.56</v>
      </c>
      <c r="S97" s="3">
        <v>76425214.180000007</v>
      </c>
    </row>
    <row r="98" spans="1:19" ht="10.95" customHeight="1" x14ac:dyDescent="0.3">
      <c r="A98" s="30">
        <v>45183</v>
      </c>
      <c r="B98" s="98"/>
      <c r="C98" s="99"/>
      <c r="D98" s="36">
        <v>45170</v>
      </c>
      <c r="E98" s="28"/>
      <c r="F98" s="31">
        <v>42</v>
      </c>
      <c r="G98" s="31" t="s">
        <v>32</v>
      </c>
      <c r="H98" s="31" t="s">
        <v>2329</v>
      </c>
      <c r="I98" s="31" t="s">
        <v>2336</v>
      </c>
      <c r="J98" s="31">
        <v>21137485</v>
      </c>
      <c r="K98" s="28"/>
      <c r="L98" s="28"/>
      <c r="M98" s="31" t="s">
        <v>2334</v>
      </c>
      <c r="N98" s="31" t="s">
        <v>827</v>
      </c>
      <c r="O98" s="31" t="s">
        <v>1</v>
      </c>
      <c r="P98" s="31" t="s">
        <v>31</v>
      </c>
      <c r="Q98" s="3">
        <v>-1165.8800000000001</v>
      </c>
      <c r="R98" s="3">
        <v>-710902.44</v>
      </c>
      <c r="S98" s="3">
        <v>75714311.739999995</v>
      </c>
    </row>
    <row r="99" spans="1:19" ht="10.95" customHeight="1" x14ac:dyDescent="0.3">
      <c r="A99" s="30">
        <v>45183</v>
      </c>
      <c r="B99" s="98"/>
      <c r="C99" s="99"/>
      <c r="D99" s="36">
        <v>45170</v>
      </c>
      <c r="E99" s="28"/>
      <c r="F99" s="31">
        <v>42</v>
      </c>
      <c r="G99" s="31" t="s">
        <v>32</v>
      </c>
      <c r="H99" s="31" t="s">
        <v>2329</v>
      </c>
      <c r="I99" s="31" t="s">
        <v>2335</v>
      </c>
      <c r="J99" s="31">
        <v>21137484</v>
      </c>
      <c r="K99" s="28"/>
      <c r="L99" s="28"/>
      <c r="M99" s="31" t="s">
        <v>2334</v>
      </c>
      <c r="N99" s="31" t="s">
        <v>827</v>
      </c>
      <c r="O99" s="31" t="s">
        <v>1</v>
      </c>
      <c r="P99" s="31" t="s">
        <v>31</v>
      </c>
      <c r="Q99" s="31">
        <v>-136.83000000000001</v>
      </c>
      <c r="R99" s="3">
        <v>-83432.929999999993</v>
      </c>
      <c r="S99" s="3">
        <v>75630878.810000002</v>
      </c>
    </row>
    <row r="100" spans="1:19" x14ac:dyDescent="0.3">
      <c r="A100" s="30">
        <v>45183</v>
      </c>
      <c r="B100" s="98"/>
      <c r="C100" s="99"/>
      <c r="D100" s="36">
        <v>45170</v>
      </c>
      <c r="E100" s="28"/>
      <c r="F100" s="31">
        <v>42</v>
      </c>
      <c r="G100" s="31" t="s">
        <v>32</v>
      </c>
      <c r="H100" s="31" t="s">
        <v>2329</v>
      </c>
      <c r="I100" s="31" t="s">
        <v>2333</v>
      </c>
      <c r="J100" s="31">
        <v>21137483</v>
      </c>
      <c r="K100" s="28"/>
      <c r="L100" s="28"/>
      <c r="M100" s="31" t="s">
        <v>2334</v>
      </c>
      <c r="N100" s="31" t="s">
        <v>827</v>
      </c>
      <c r="O100" s="31" t="s">
        <v>1</v>
      </c>
      <c r="P100" s="31" t="s">
        <v>31</v>
      </c>
      <c r="Q100" s="31">
        <v>-132.63</v>
      </c>
      <c r="R100" s="3">
        <v>-80871.95</v>
      </c>
      <c r="S100" s="3">
        <v>75550006.859999999</v>
      </c>
    </row>
    <row r="101" spans="1:19" x14ac:dyDescent="0.3">
      <c r="A101" s="30">
        <v>45183</v>
      </c>
      <c r="B101" s="98"/>
      <c r="C101" s="99"/>
      <c r="D101" s="36">
        <v>45170</v>
      </c>
      <c r="E101" s="28"/>
      <c r="F101" s="31">
        <v>42</v>
      </c>
      <c r="G101" s="31" t="s">
        <v>30</v>
      </c>
      <c r="H101" s="31" t="s">
        <v>2329</v>
      </c>
      <c r="I101" s="31" t="s">
        <v>2332</v>
      </c>
      <c r="J101" s="31">
        <v>21137469</v>
      </c>
      <c r="K101" s="28"/>
      <c r="L101" s="28"/>
      <c r="M101" s="31" t="s">
        <v>2331</v>
      </c>
      <c r="N101" s="31" t="s">
        <v>827</v>
      </c>
      <c r="O101" s="31" t="s">
        <v>1</v>
      </c>
      <c r="P101" s="31" t="s">
        <v>28</v>
      </c>
      <c r="Q101" s="3">
        <v>1325.41</v>
      </c>
      <c r="R101" s="3">
        <v>808176.83</v>
      </c>
      <c r="S101" s="3">
        <v>76358183.689999998</v>
      </c>
    </row>
    <row r="102" spans="1:19" x14ac:dyDescent="0.3">
      <c r="A102" s="30">
        <v>45183</v>
      </c>
      <c r="B102" s="98"/>
      <c r="C102" s="99"/>
      <c r="D102" s="36">
        <v>45170</v>
      </c>
      <c r="E102" s="28"/>
      <c r="F102" s="31">
        <v>42</v>
      </c>
      <c r="G102" s="31" t="s">
        <v>32</v>
      </c>
      <c r="H102" s="31" t="s">
        <v>2329</v>
      </c>
      <c r="I102" s="31" t="s">
        <v>2337</v>
      </c>
      <c r="J102" s="31">
        <v>21137486</v>
      </c>
      <c r="K102" s="28"/>
      <c r="L102" s="28"/>
      <c r="M102" s="31" t="s">
        <v>2334</v>
      </c>
      <c r="N102" s="31" t="s">
        <v>827</v>
      </c>
      <c r="O102" s="31" t="s">
        <v>1</v>
      </c>
      <c r="P102" s="31" t="s">
        <v>31</v>
      </c>
      <c r="Q102" s="3">
        <v>-1188.58</v>
      </c>
      <c r="R102" s="3">
        <v>-724743.9</v>
      </c>
      <c r="S102" s="3">
        <v>75633439.790000007</v>
      </c>
    </row>
    <row r="103" spans="1:19" x14ac:dyDescent="0.3">
      <c r="A103" s="30">
        <v>45183</v>
      </c>
      <c r="B103" s="98"/>
      <c r="C103" s="99"/>
      <c r="D103" s="36">
        <v>45170</v>
      </c>
      <c r="E103" s="28"/>
      <c r="F103" s="31">
        <v>42</v>
      </c>
      <c r="G103" s="31" t="s">
        <v>30</v>
      </c>
      <c r="H103" s="31" t="s">
        <v>2329</v>
      </c>
      <c r="I103" s="31" t="s">
        <v>2330</v>
      </c>
      <c r="J103" s="31">
        <v>21137468</v>
      </c>
      <c r="K103" s="28"/>
      <c r="L103" s="28"/>
      <c r="M103" s="31" t="s">
        <v>2331</v>
      </c>
      <c r="N103" s="31" t="s">
        <v>827</v>
      </c>
      <c r="O103" s="31" t="s">
        <v>1</v>
      </c>
      <c r="P103" s="31" t="s">
        <v>28</v>
      </c>
      <c r="Q103" s="3">
        <v>1298.51</v>
      </c>
      <c r="R103" s="3">
        <v>791774.39</v>
      </c>
      <c r="S103" s="3">
        <v>76425214.180000007</v>
      </c>
    </row>
    <row r="104" spans="1:19" x14ac:dyDescent="0.3">
      <c r="A104" s="30">
        <v>45187</v>
      </c>
      <c r="B104" s="98"/>
      <c r="C104" s="99"/>
      <c r="D104" s="36">
        <v>45170</v>
      </c>
      <c r="E104" s="28"/>
      <c r="F104" s="31">
        <v>42</v>
      </c>
      <c r="G104" s="31" t="s">
        <v>30</v>
      </c>
      <c r="H104" s="31" t="s">
        <v>2338</v>
      </c>
      <c r="I104" s="31" t="s">
        <v>2339</v>
      </c>
      <c r="J104" s="31">
        <v>21137433</v>
      </c>
      <c r="K104" s="28"/>
      <c r="L104" s="28"/>
      <c r="M104" s="28"/>
      <c r="N104" s="31" t="s">
        <v>29</v>
      </c>
      <c r="O104" s="31" t="s">
        <v>1</v>
      </c>
      <c r="P104" s="31" t="s">
        <v>28</v>
      </c>
      <c r="Q104" s="3">
        <v>6577.55</v>
      </c>
      <c r="R104" s="3">
        <v>4035306.75</v>
      </c>
      <c r="S104" s="3">
        <v>80460520.930000007</v>
      </c>
    </row>
    <row r="105" spans="1:19" x14ac:dyDescent="0.3">
      <c r="A105" s="30">
        <v>45188</v>
      </c>
      <c r="B105" s="98"/>
      <c r="C105" s="99"/>
      <c r="D105" s="36">
        <v>45170</v>
      </c>
      <c r="E105" s="28"/>
      <c r="F105" s="31">
        <v>42</v>
      </c>
      <c r="G105" s="31" t="s">
        <v>30</v>
      </c>
      <c r="H105" s="31" t="s">
        <v>2340</v>
      </c>
      <c r="I105" s="31" t="s">
        <v>2341</v>
      </c>
      <c r="J105" s="31">
        <v>21137429</v>
      </c>
      <c r="K105" s="28"/>
      <c r="L105" s="28"/>
      <c r="M105" s="31" t="s">
        <v>553</v>
      </c>
      <c r="N105" s="31" t="s">
        <v>29</v>
      </c>
      <c r="O105" s="31" t="s">
        <v>1</v>
      </c>
      <c r="P105" s="31" t="s">
        <v>28</v>
      </c>
      <c r="Q105" s="3">
        <v>1491.66</v>
      </c>
      <c r="R105" s="3">
        <v>915128.83</v>
      </c>
      <c r="S105" s="3">
        <v>81375649.760000005</v>
      </c>
    </row>
    <row r="106" spans="1:19" x14ac:dyDescent="0.3">
      <c r="A106" s="30">
        <v>45188</v>
      </c>
      <c r="B106" s="98"/>
      <c r="C106" s="99"/>
      <c r="D106" s="36">
        <v>45170</v>
      </c>
      <c r="E106" s="28"/>
      <c r="F106" s="31">
        <v>42</v>
      </c>
      <c r="G106" s="31" t="s">
        <v>30</v>
      </c>
      <c r="H106" s="31" t="s">
        <v>2340</v>
      </c>
      <c r="I106" s="31" t="s">
        <v>2342</v>
      </c>
      <c r="J106" s="31">
        <v>21137430</v>
      </c>
      <c r="K106" s="28"/>
      <c r="L106" s="28"/>
      <c r="M106" s="31" t="s">
        <v>553</v>
      </c>
      <c r="N106" s="31" t="s">
        <v>29</v>
      </c>
      <c r="O106" s="31" t="s">
        <v>1</v>
      </c>
      <c r="P106" s="31" t="s">
        <v>28</v>
      </c>
      <c r="Q106" s="3">
        <v>2781.66</v>
      </c>
      <c r="R106" s="3">
        <v>1706539.88</v>
      </c>
      <c r="S106" s="3">
        <v>83082189.640000001</v>
      </c>
    </row>
    <row r="107" spans="1:19" x14ac:dyDescent="0.3">
      <c r="A107" s="30">
        <v>45188</v>
      </c>
      <c r="B107" s="98"/>
      <c r="C107" s="99"/>
      <c r="D107" s="36">
        <v>45170</v>
      </c>
      <c r="E107" s="28"/>
      <c r="F107" s="31">
        <v>42</v>
      </c>
      <c r="G107" s="31" t="s">
        <v>30</v>
      </c>
      <c r="H107" s="31" t="s">
        <v>2340</v>
      </c>
      <c r="I107" s="31" t="s">
        <v>2343</v>
      </c>
      <c r="J107" s="31">
        <v>21137432</v>
      </c>
      <c r="K107" s="28"/>
      <c r="L107" s="28"/>
      <c r="M107" s="31" t="s">
        <v>553</v>
      </c>
      <c r="N107" s="31" t="s">
        <v>29</v>
      </c>
      <c r="O107" s="31" t="s">
        <v>1</v>
      </c>
      <c r="P107" s="31" t="s">
        <v>28</v>
      </c>
      <c r="Q107" s="3">
        <v>4896.08</v>
      </c>
      <c r="R107" s="3">
        <v>3003730.06</v>
      </c>
      <c r="S107" s="3">
        <v>86085919.700000003</v>
      </c>
    </row>
    <row r="108" spans="1:19" ht="15" customHeight="1" x14ac:dyDescent="0.3">
      <c r="A108" s="30">
        <v>45199</v>
      </c>
      <c r="B108" s="100">
        <v>45199</v>
      </c>
      <c r="C108" s="101"/>
      <c r="D108" s="36">
        <v>45170</v>
      </c>
      <c r="E108" s="28"/>
      <c r="F108" s="31" t="s">
        <v>117</v>
      </c>
      <c r="G108" s="31" t="s">
        <v>116</v>
      </c>
      <c r="H108" s="31" t="s">
        <v>2931</v>
      </c>
      <c r="I108" s="31" t="s">
        <v>2932</v>
      </c>
      <c r="J108" s="31">
        <v>21352154</v>
      </c>
      <c r="K108" s="28"/>
      <c r="L108" s="28"/>
      <c r="M108" s="28"/>
      <c r="N108" s="31" t="s">
        <v>2101</v>
      </c>
      <c r="O108" s="31" t="s">
        <v>1</v>
      </c>
      <c r="P108" s="31" t="s">
        <v>31</v>
      </c>
      <c r="Q108" s="3">
        <v>-144520.51</v>
      </c>
      <c r="R108" s="3">
        <v>-86085919.700000003</v>
      </c>
      <c r="S108" s="31">
        <v>0</v>
      </c>
    </row>
    <row r="109" spans="1:19" x14ac:dyDescent="0.3">
      <c r="A109" s="30">
        <v>45218</v>
      </c>
      <c r="B109" s="98"/>
      <c r="C109" s="99"/>
      <c r="D109" s="36">
        <v>45200</v>
      </c>
      <c r="E109" s="28"/>
      <c r="F109" s="31">
        <v>42</v>
      </c>
      <c r="G109" s="31" t="s">
        <v>30</v>
      </c>
      <c r="H109" s="31" t="s">
        <v>2933</v>
      </c>
      <c r="I109" s="31" t="s">
        <v>2934</v>
      </c>
      <c r="J109" s="31">
        <v>21353176</v>
      </c>
      <c r="K109" s="28"/>
      <c r="L109" s="28"/>
      <c r="M109" s="31" t="s">
        <v>67</v>
      </c>
      <c r="N109" s="31" t="s">
        <v>29</v>
      </c>
      <c r="O109" s="31" t="s">
        <v>1</v>
      </c>
      <c r="P109" s="31" t="s">
        <v>28</v>
      </c>
      <c r="Q109" s="3">
        <v>34813.99</v>
      </c>
      <c r="R109" s="3">
        <v>21623596.27</v>
      </c>
      <c r="S109" s="3">
        <v>21623596.27</v>
      </c>
    </row>
    <row r="110" spans="1:19" x14ac:dyDescent="0.3">
      <c r="A110" s="30">
        <v>45218</v>
      </c>
      <c r="B110" s="98"/>
      <c r="C110" s="99"/>
      <c r="D110" s="36">
        <v>45200</v>
      </c>
      <c r="E110" s="28"/>
      <c r="F110" s="31">
        <v>42</v>
      </c>
      <c r="G110" s="31" t="s">
        <v>30</v>
      </c>
      <c r="H110" s="31" t="s">
        <v>2933</v>
      </c>
      <c r="I110" s="31" t="s">
        <v>2935</v>
      </c>
      <c r="J110" s="31">
        <v>21353177</v>
      </c>
      <c r="K110" s="28"/>
      <c r="L110" s="28"/>
      <c r="M110" s="31" t="s">
        <v>67</v>
      </c>
      <c r="N110" s="31" t="s">
        <v>29</v>
      </c>
      <c r="O110" s="31" t="s">
        <v>1</v>
      </c>
      <c r="P110" s="31" t="s">
        <v>28</v>
      </c>
      <c r="Q110" s="3">
        <v>69017.17</v>
      </c>
      <c r="R110" s="3">
        <v>42867807.450000003</v>
      </c>
      <c r="S110" s="3">
        <v>64491403.719999999</v>
      </c>
    </row>
    <row r="111" spans="1:19" ht="15" customHeight="1" x14ac:dyDescent="0.3">
      <c r="A111" s="30">
        <v>45230</v>
      </c>
      <c r="B111" s="98"/>
      <c r="C111" s="99"/>
      <c r="D111" s="36">
        <v>45200</v>
      </c>
      <c r="E111" s="28"/>
      <c r="F111" s="31">
        <v>42</v>
      </c>
      <c r="G111" s="31" t="s">
        <v>30</v>
      </c>
      <c r="H111" s="31" t="s">
        <v>3022</v>
      </c>
      <c r="I111" s="31" t="s">
        <v>3023</v>
      </c>
      <c r="J111" s="31">
        <v>21460242</v>
      </c>
      <c r="K111" s="28"/>
      <c r="L111" s="28"/>
      <c r="M111" s="31" t="s">
        <v>553</v>
      </c>
      <c r="N111" s="31" t="s">
        <v>29</v>
      </c>
      <c r="O111" s="31" t="s">
        <v>1</v>
      </c>
      <c r="P111" s="31" t="s">
        <v>28</v>
      </c>
      <c r="Q111" s="3">
        <v>2921.69</v>
      </c>
      <c r="R111" s="3">
        <v>1814714.29</v>
      </c>
      <c r="S111" s="3">
        <v>66306118.009999998</v>
      </c>
    </row>
    <row r="112" spans="1:19" x14ac:dyDescent="0.3">
      <c r="A112" s="30">
        <v>45230</v>
      </c>
      <c r="B112" s="98"/>
      <c r="C112" s="99"/>
      <c r="D112" s="36">
        <v>45200</v>
      </c>
      <c r="E112" s="28"/>
      <c r="F112" s="31">
        <v>42</v>
      </c>
      <c r="G112" s="31" t="s">
        <v>30</v>
      </c>
      <c r="H112" s="31" t="s">
        <v>3022</v>
      </c>
      <c r="I112" s="31" t="s">
        <v>3024</v>
      </c>
      <c r="J112" s="31">
        <v>21460241</v>
      </c>
      <c r="K112" s="28"/>
      <c r="L112" s="28"/>
      <c r="M112" s="31" t="s">
        <v>553</v>
      </c>
      <c r="N112" s="31" t="s">
        <v>29</v>
      </c>
      <c r="O112" s="31" t="s">
        <v>1</v>
      </c>
      <c r="P112" s="31" t="s">
        <v>28</v>
      </c>
      <c r="Q112" s="3">
        <v>2824.15</v>
      </c>
      <c r="R112" s="3">
        <v>1754130.43</v>
      </c>
      <c r="S112" s="3">
        <v>68060248.439999998</v>
      </c>
    </row>
    <row r="113" spans="1:19" x14ac:dyDescent="0.3">
      <c r="A113" s="30">
        <v>45230</v>
      </c>
      <c r="B113" s="98"/>
      <c r="C113" s="99"/>
      <c r="D113" s="36">
        <v>45200</v>
      </c>
      <c r="E113" s="28"/>
      <c r="F113" s="31">
        <v>42</v>
      </c>
      <c r="G113" s="31" t="s">
        <v>30</v>
      </c>
      <c r="H113" s="31" t="s">
        <v>3022</v>
      </c>
      <c r="I113" s="31" t="s">
        <v>3025</v>
      </c>
      <c r="J113" s="31">
        <v>21460240</v>
      </c>
      <c r="K113" s="28"/>
      <c r="L113" s="28"/>
      <c r="M113" s="31" t="s">
        <v>815</v>
      </c>
      <c r="N113" s="31" t="s">
        <v>29</v>
      </c>
      <c r="O113" s="31" t="s">
        <v>1</v>
      </c>
      <c r="P113" s="31" t="s">
        <v>28</v>
      </c>
      <c r="Q113" s="3">
        <v>2064.9299999999998</v>
      </c>
      <c r="R113" s="3">
        <v>1282565.22</v>
      </c>
      <c r="S113" s="3">
        <v>69342813.659999996</v>
      </c>
    </row>
    <row r="114" spans="1:19" x14ac:dyDescent="0.3">
      <c r="A114" s="30">
        <v>45230</v>
      </c>
      <c r="B114" s="98"/>
      <c r="C114" s="99"/>
      <c r="D114" s="36">
        <v>45200</v>
      </c>
      <c r="E114" s="28"/>
      <c r="F114" s="31">
        <v>42</v>
      </c>
      <c r="G114" s="31" t="s">
        <v>30</v>
      </c>
      <c r="H114" s="31" t="s">
        <v>3022</v>
      </c>
      <c r="I114" s="31" t="s">
        <v>3026</v>
      </c>
      <c r="J114" s="31">
        <v>21460239</v>
      </c>
      <c r="K114" s="28"/>
      <c r="L114" s="28"/>
      <c r="M114" s="31" t="s">
        <v>815</v>
      </c>
      <c r="N114" s="31" t="s">
        <v>29</v>
      </c>
      <c r="O114" s="31" t="s">
        <v>1</v>
      </c>
      <c r="P114" s="31" t="s">
        <v>28</v>
      </c>
      <c r="Q114" s="31">
        <v>568.4</v>
      </c>
      <c r="R114" s="3">
        <v>353043.48</v>
      </c>
      <c r="S114" s="3">
        <v>69695857.140000001</v>
      </c>
    </row>
    <row r="115" spans="1:19" x14ac:dyDescent="0.3">
      <c r="A115" s="30">
        <v>45230</v>
      </c>
      <c r="B115" s="98"/>
      <c r="C115" s="99"/>
      <c r="D115" s="36">
        <v>45200</v>
      </c>
      <c r="E115" s="28"/>
      <c r="F115" s="31">
        <v>42</v>
      </c>
      <c r="G115" s="31" t="s">
        <v>30</v>
      </c>
      <c r="H115" s="31" t="s">
        <v>3022</v>
      </c>
      <c r="I115" s="31" t="s">
        <v>3027</v>
      </c>
      <c r="J115" s="31">
        <v>21460243</v>
      </c>
      <c r="K115" s="28"/>
      <c r="L115" s="28"/>
      <c r="M115" s="31" t="s">
        <v>553</v>
      </c>
      <c r="N115" s="31" t="s">
        <v>29</v>
      </c>
      <c r="O115" s="31" t="s">
        <v>1</v>
      </c>
      <c r="P115" s="31" t="s">
        <v>28</v>
      </c>
      <c r="Q115" s="3">
        <v>8760.1200000000008</v>
      </c>
      <c r="R115" s="3">
        <v>5441068.3200000003</v>
      </c>
      <c r="S115" s="3">
        <v>75136925.459999993</v>
      </c>
    </row>
    <row r="116" spans="1:19" x14ac:dyDescent="0.3">
      <c r="A116" s="98"/>
      <c r="B116" s="99"/>
      <c r="C116" s="98"/>
      <c r="D116" s="99"/>
      <c r="E116" s="125" t="s">
        <v>27</v>
      </c>
      <c r="F116" s="126"/>
      <c r="G116" s="126"/>
      <c r="H116" s="126"/>
      <c r="I116" s="126"/>
      <c r="J116" s="126"/>
      <c r="K116" s="126"/>
      <c r="L116" s="126"/>
      <c r="M116" s="127"/>
      <c r="N116" s="28"/>
      <c r="O116" s="28"/>
      <c r="P116" s="28"/>
      <c r="Q116" s="3">
        <v>120970.45</v>
      </c>
      <c r="R116" s="3">
        <v>75136925.5</v>
      </c>
      <c r="S116" s="28"/>
    </row>
    <row r="118" spans="1:19" x14ac:dyDescent="0.3">
      <c r="A118" s="32" t="s">
        <v>26</v>
      </c>
      <c r="B118" s="3">
        <v>75136925.459999993</v>
      </c>
    </row>
  </sheetData>
  <mergeCells count="110">
    <mergeCell ref="B112:C112"/>
    <mergeCell ref="B113:C113"/>
    <mergeCell ref="B114:C114"/>
    <mergeCell ref="B115:C115"/>
    <mergeCell ref="A116:B116"/>
    <mergeCell ref="C116:D116"/>
    <mergeCell ref="E116:M116"/>
    <mergeCell ref="B9:C9"/>
    <mergeCell ref="B10:C10"/>
    <mergeCell ref="B11:C11"/>
    <mergeCell ref="B12:C12"/>
    <mergeCell ref="B13:C13"/>
    <mergeCell ref="B14:C14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111:C111"/>
    <mergeCell ref="B109:C109"/>
    <mergeCell ref="B110:C110"/>
    <mergeCell ref="B105:C105"/>
    <mergeCell ref="B106:C106"/>
    <mergeCell ref="B107:C107"/>
    <mergeCell ref="B99:C99"/>
    <mergeCell ref="B100:C100"/>
    <mergeCell ref="B101:C101"/>
    <mergeCell ref="B102:C102"/>
    <mergeCell ref="B103:C103"/>
    <mergeCell ref="B104:C104"/>
    <mergeCell ref="B108:C10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4253-FC0B-4E57-8C33-EE72B829BFB3}">
  <dimension ref="A1:S14"/>
  <sheetViews>
    <sheetView showGridLines="0" topLeftCell="I1" workbookViewId="0">
      <selection activeCell="H1" sqref="A1:XFD1048576"/>
    </sheetView>
  </sheetViews>
  <sheetFormatPr defaultRowHeight="14.4" x14ac:dyDescent="0.3"/>
  <cols>
    <col min="1" max="1" width="36.5546875" bestFit="1" customWidth="1"/>
    <col min="2" max="2" width="17.6640625" bestFit="1" customWidth="1"/>
    <col min="4" max="4" width="10.109375" bestFit="1" customWidth="1"/>
    <col min="5" max="5" width="8.109375" bestFit="1" customWidth="1"/>
    <col min="6" max="6" width="11.6640625" bestFit="1" customWidth="1"/>
    <col min="7" max="7" width="9.88671875" bestFit="1" customWidth="1"/>
    <col min="8" max="9" width="36.5546875" bestFit="1" customWidth="1"/>
    <col min="10" max="10" width="7.88671875" bestFit="1" customWidth="1"/>
    <col min="11" max="11" width="17.88671875" bestFit="1" customWidth="1"/>
    <col min="12" max="12" width="16.88671875" bestFit="1" customWidth="1"/>
    <col min="13" max="13" width="17.6640625" bestFit="1" customWidth="1"/>
    <col min="14" max="14" width="36.5546875" bestFit="1" customWidth="1"/>
    <col min="15" max="15" width="7.109375" bestFit="1" customWidth="1"/>
    <col min="16" max="16" width="9.6640625" bestFit="1" customWidth="1"/>
    <col min="17" max="17" width="15.33203125" bestFit="1" customWidth="1"/>
    <col min="18" max="18" width="14.6640625" bestFit="1" customWidth="1"/>
    <col min="19" max="19" width="10.6640625" bestFit="1" customWidth="1"/>
  </cols>
  <sheetData>
    <row r="1" spans="1:19" ht="17.399999999999999" customHeight="1" x14ac:dyDescent="0.3">
      <c r="A1" s="20" t="s">
        <v>55</v>
      </c>
    </row>
    <row r="3" spans="1:19" ht="10.95" customHeight="1" x14ac:dyDescent="0.3">
      <c r="A3" s="21" t="s">
        <v>2777</v>
      </c>
    </row>
    <row r="5" spans="1:19" ht="10.65" customHeight="1" x14ac:dyDescent="0.3">
      <c r="A5" s="22" t="s">
        <v>54</v>
      </c>
      <c r="B5" s="23">
        <v>158259</v>
      </c>
    </row>
    <row r="6" spans="1:19" ht="10.35" customHeight="1" x14ac:dyDescent="0.3">
      <c r="A6" s="24" t="s">
        <v>53</v>
      </c>
      <c r="B6" s="25" t="s">
        <v>115</v>
      </c>
    </row>
    <row r="7" spans="1:19" ht="10.65" customHeight="1" x14ac:dyDescent="0.3">
      <c r="A7" s="26" t="s">
        <v>51</v>
      </c>
      <c r="B7" s="19">
        <v>0.3</v>
      </c>
    </row>
    <row r="9" spans="1:19" ht="10.95" customHeight="1" x14ac:dyDescent="0.3">
      <c r="A9" s="29" t="s">
        <v>50</v>
      </c>
      <c r="B9" s="123" t="s">
        <v>49</v>
      </c>
      <c r="C9" s="124"/>
      <c r="D9" s="29" t="s">
        <v>48</v>
      </c>
      <c r="E9" s="29" t="s">
        <v>47</v>
      </c>
      <c r="F9" s="29" t="s">
        <v>46</v>
      </c>
      <c r="G9" s="29" t="s">
        <v>45</v>
      </c>
      <c r="H9" s="29" t="s">
        <v>44</v>
      </c>
      <c r="I9" s="29" t="s">
        <v>43</v>
      </c>
      <c r="J9" s="29" t="s">
        <v>42</v>
      </c>
      <c r="K9" s="29" t="s">
        <v>41</v>
      </c>
      <c r="L9" s="29" t="s">
        <v>40</v>
      </c>
      <c r="M9" s="29" t="s">
        <v>39</v>
      </c>
      <c r="N9" s="29" t="s">
        <v>38</v>
      </c>
      <c r="O9" s="29" t="s">
        <v>37</v>
      </c>
      <c r="P9" s="29" t="s">
        <v>36</v>
      </c>
      <c r="Q9" s="29" t="s">
        <v>35</v>
      </c>
      <c r="R9" s="29" t="s">
        <v>34</v>
      </c>
      <c r="S9" s="29" t="s">
        <v>33</v>
      </c>
    </row>
    <row r="10" spans="1:19" ht="10.95" customHeight="1" x14ac:dyDescent="0.3">
      <c r="A10" s="30">
        <v>45007</v>
      </c>
      <c r="B10" s="98"/>
      <c r="C10" s="99"/>
      <c r="D10" s="36">
        <v>44986</v>
      </c>
      <c r="E10" s="28"/>
      <c r="F10" s="31">
        <v>42</v>
      </c>
      <c r="G10" s="31" t="s">
        <v>32</v>
      </c>
      <c r="H10" s="31" t="s">
        <v>906</v>
      </c>
      <c r="I10" s="31" t="s">
        <v>905</v>
      </c>
      <c r="J10" s="31">
        <v>15674169</v>
      </c>
      <c r="K10" s="28"/>
      <c r="L10" s="28"/>
      <c r="M10" s="31" t="s">
        <v>2153</v>
      </c>
      <c r="N10" s="31" t="s">
        <v>904</v>
      </c>
      <c r="O10" s="31" t="s">
        <v>1</v>
      </c>
      <c r="P10" s="31" t="s">
        <v>31</v>
      </c>
      <c r="Q10" s="3">
        <v>-5182.22</v>
      </c>
      <c r="R10" s="3">
        <v>-3198901.23</v>
      </c>
      <c r="S10" s="3">
        <v>-3198900.93</v>
      </c>
    </row>
    <row r="11" spans="1:19" ht="10.95" customHeight="1" x14ac:dyDescent="0.3">
      <c r="A11" s="30">
        <v>45199</v>
      </c>
      <c r="B11" s="100">
        <v>45199</v>
      </c>
      <c r="C11" s="101"/>
      <c r="D11" s="36">
        <v>45170</v>
      </c>
      <c r="E11" s="28"/>
      <c r="F11" s="31" t="s">
        <v>117</v>
      </c>
      <c r="G11" s="31" t="s">
        <v>116</v>
      </c>
      <c r="H11" s="31" t="s">
        <v>2955</v>
      </c>
      <c r="I11" s="31" t="s">
        <v>2956</v>
      </c>
      <c r="J11" s="31">
        <v>21352352</v>
      </c>
      <c r="K11" s="28"/>
      <c r="L11" s="28"/>
      <c r="M11" s="28"/>
      <c r="N11" s="31" t="s">
        <v>904</v>
      </c>
      <c r="O11" s="31" t="s">
        <v>1</v>
      </c>
      <c r="P11" s="31" t="s">
        <v>28</v>
      </c>
      <c r="Q11" s="3">
        <v>5182.22</v>
      </c>
      <c r="R11" s="3">
        <v>3198901.23</v>
      </c>
      <c r="S11" s="31">
        <v>0.3</v>
      </c>
    </row>
    <row r="12" spans="1:19" ht="10.95" customHeight="1" x14ac:dyDescent="0.3">
      <c r="A12" s="98"/>
      <c r="B12" s="99"/>
      <c r="C12" s="98"/>
      <c r="D12" s="99"/>
      <c r="E12" s="125" t="s">
        <v>27</v>
      </c>
      <c r="F12" s="126"/>
      <c r="G12" s="126"/>
      <c r="H12" s="126"/>
      <c r="I12" s="126"/>
      <c r="J12" s="126"/>
      <c r="K12" s="126"/>
      <c r="L12" s="126"/>
      <c r="M12" s="127"/>
      <c r="N12" s="28"/>
      <c r="O12" s="28"/>
      <c r="P12" s="28"/>
      <c r="Q12" s="31">
        <v>0</v>
      </c>
      <c r="R12" s="31">
        <v>0</v>
      </c>
      <c r="S12" s="28"/>
    </row>
    <row r="14" spans="1:19" ht="10.95" customHeight="1" x14ac:dyDescent="0.3">
      <c r="A14" s="32" t="s">
        <v>2154</v>
      </c>
      <c r="B14" s="31">
        <v>0.3</v>
      </c>
    </row>
  </sheetData>
  <mergeCells count="6">
    <mergeCell ref="A12:B12"/>
    <mergeCell ref="C12:D12"/>
    <mergeCell ref="E12:M12"/>
    <mergeCell ref="B9:C9"/>
    <mergeCell ref="B10:C10"/>
    <mergeCell ref="B11:C1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6FE676EE9A740A4F45FD33D6D471E" ma:contentTypeVersion="17" ma:contentTypeDescription="Create a new document." ma:contentTypeScope="" ma:versionID="4c68ef3dd37f82996173646a5c9397bb">
  <xsd:schema xmlns:xsd="http://www.w3.org/2001/XMLSchema" xmlns:xs="http://www.w3.org/2001/XMLSchema" xmlns:p="http://schemas.microsoft.com/office/2006/metadata/properties" xmlns:ns2="84d97c92-bcc3-4424-ae48-5747cc6a5d0a" xmlns:ns3="ba33fc16-07e1-452e-9476-6708131a694c" targetNamespace="http://schemas.microsoft.com/office/2006/metadata/properties" ma:root="true" ma:fieldsID="f7f77180f4ae10813b986c8f9db527eb" ns2:_="" ns3:_="">
    <xsd:import namespace="84d97c92-bcc3-4424-ae48-5747cc6a5d0a"/>
    <xsd:import namespace="ba33fc16-07e1-452e-9476-6708131a6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7c92-bcc3-4424-ae48-5747cc6a5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b0f43e-11b8-4e30-8276-8d8991b8dc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3fc16-07e1-452e-9476-6708131a6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1acc23a-b75a-4329-bbf5-ef882061525d}" ma:internalName="TaxCatchAll" ma:showField="CatchAllData" ma:web="ba33fc16-07e1-452e-9476-6708131a6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d97c92-bcc3-4424-ae48-5747cc6a5d0a">
      <Terms xmlns="http://schemas.microsoft.com/office/infopath/2007/PartnerControls"/>
    </lcf76f155ced4ddcb4097134ff3c332f>
    <TaxCatchAll xmlns="ba33fc16-07e1-452e-9476-6708131a694c" xsi:nil="true"/>
  </documentManagement>
</p:properties>
</file>

<file path=customXml/itemProps1.xml><?xml version="1.0" encoding="utf-8"?>
<ds:datastoreItem xmlns:ds="http://schemas.openxmlformats.org/officeDocument/2006/customXml" ds:itemID="{4245DF5A-40F5-4A4A-B4C5-F0AD7C254461}"/>
</file>

<file path=customXml/itemProps2.xml><?xml version="1.0" encoding="utf-8"?>
<ds:datastoreItem xmlns:ds="http://schemas.openxmlformats.org/officeDocument/2006/customXml" ds:itemID="{A52FA76B-8368-412D-80D9-AFEA3691001D}"/>
</file>

<file path=customXml/itemProps3.xml><?xml version="1.0" encoding="utf-8"?>
<ds:datastoreItem xmlns:ds="http://schemas.openxmlformats.org/officeDocument/2006/customXml" ds:itemID="{04BA910C-222A-499D-A057-CBB76D2824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DEC 2022 CLOSING BAL</vt:lpstr>
      <vt:lpstr>CB COMPUTATION</vt:lpstr>
      <vt:lpstr>NOVEMBER 2023 BANK STATEMENT</vt:lpstr>
      <vt:lpstr>158209 HQ FINAL</vt:lpstr>
      <vt:lpstr>158259 HQ FINAL </vt:lpstr>
      <vt:lpstr>158209 ZAMBIA FINAL</vt:lpstr>
      <vt:lpstr>158209 UG FINAL</vt:lpstr>
      <vt:lpstr>158209 WA FINAL</vt:lpstr>
      <vt:lpstr>158259 WA FINAL</vt:lpstr>
      <vt:lpstr>158209 UG NOV</vt:lpstr>
      <vt:lpstr>158209 WA NOV </vt:lpstr>
      <vt:lpstr>158209 ZAMBIA NOV</vt:lpstr>
      <vt:lpstr>Bank Charges</vt:lpstr>
      <vt:lpstr>BANK STATEMENT REVISED</vt:lpstr>
      <vt:lpstr>158259 HQ NOV</vt:lpstr>
      <vt:lpstr>158209 HQ NOV</vt:lpstr>
      <vt:lpstr>OCTOBER RECON  </vt:lpstr>
      <vt:lpstr>NOVEMBER 2023 RECON</vt:lpstr>
      <vt:lpstr>'CB COMPUTATION'!Print_Area</vt:lpstr>
      <vt:lpstr>'NOVEMBER 2023 RECON'!Print_Area</vt:lpstr>
      <vt:lpstr>'OCTOBER RECON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Gatobu Mbaabu</dc:creator>
  <cp:lastModifiedBy>Mary Wangari</cp:lastModifiedBy>
  <cp:lastPrinted>2023-07-05T09:07:18Z</cp:lastPrinted>
  <dcterms:created xsi:type="dcterms:W3CDTF">2021-05-05T20:08:00Z</dcterms:created>
  <dcterms:modified xsi:type="dcterms:W3CDTF">2024-09-24T11:33:59Z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0x010100E476FE676EE9A740A4F45FD33D6D471E</vt:lpwstr>
  </property>
</Properties>
</file>