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Uni\(Q8) 19-20 Primavera\TFG\"/>
    </mc:Choice>
  </mc:AlternateContent>
  <xr:revisionPtr revIDLastSave="0" documentId="13_ncr:1_{F38E2E80-C9B2-40B9-845A-CD7B3CCE38D1}" xr6:coauthVersionLast="45" xr6:coauthVersionMax="45" xr10:uidLastSave="{00000000-0000-0000-0000-000000000000}"/>
  <bookViews>
    <workbookView xWindow="-28920" yWindow="-2985" windowWidth="29040" windowHeight="15840" activeTab="4" xr2:uid="{3BF95C6E-EE3A-4CC8-B014-DAB06079F8DE}"/>
  </bookViews>
  <sheets>
    <sheet name="Gantt" sheetId="1" r:id="rId1"/>
    <sheet name="Especificacions" sheetId="3" r:id="rId2"/>
    <sheet name="Cost Cotxe" sheetId="4" r:id="rId3"/>
    <sheet name="LiPo vs NiMH" sheetId="5" r:id="rId4"/>
    <sheet name="TRX4 vs SCX10" sheetId="6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15" i="1"/>
  <c r="E15" i="1"/>
  <c r="E4" i="1"/>
  <c r="C5" i="1"/>
  <c r="E5" i="1"/>
  <c r="C4" i="1"/>
  <c r="C3" i="1"/>
  <c r="E3" i="1"/>
  <c r="E18" i="1"/>
  <c r="E17" i="1"/>
</calcChain>
</file>

<file path=xl/sharedStrings.xml><?xml version="1.0" encoding="utf-8"?>
<sst xmlns="http://schemas.openxmlformats.org/spreadsheetml/2006/main" count="146" uniqueCount="104">
  <si>
    <t>Actividad</t>
  </si>
  <si>
    <t>Fecha inicio</t>
  </si>
  <si>
    <t>Fecha fin</t>
  </si>
  <si>
    <t>Software de control</t>
  </si>
  <si>
    <t>Duracion en días</t>
  </si>
  <si>
    <t>Inicio proyecto</t>
  </si>
  <si>
    <t>Fin proyecto</t>
  </si>
  <si>
    <t>Prefaci</t>
  </si>
  <si>
    <t>Introducció</t>
  </si>
  <si>
    <t>Estat del art</t>
  </si>
  <si>
    <t>Anàlisi mecànic</t>
  </si>
  <si>
    <t>Especificacions bàsiques</t>
  </si>
  <si>
    <t>Components d'un Rock-Crawler</t>
  </si>
  <si>
    <t>Predimensionament</t>
  </si>
  <si>
    <t>Procés de construcció</t>
  </si>
  <si>
    <t>Construcció d'un prototipus</t>
  </si>
  <si>
    <t>Estudi econòmic</t>
  </si>
  <si>
    <t>Impacte ambiental</t>
  </si>
  <si>
    <t>Conclusions</t>
  </si>
  <si>
    <t>Característica</t>
  </si>
  <si>
    <t>Límit inferior</t>
  </si>
  <si>
    <t>Límit superior</t>
  </si>
  <si>
    <t>Justificació</t>
  </si>
  <si>
    <t>Distància entre rodes d'un maeix eix</t>
  </si>
  <si>
    <t>-</t>
  </si>
  <si>
    <t>215,9 mm</t>
  </si>
  <si>
    <t>Límit determinat per la normativa de competició</t>
  </si>
  <si>
    <t>Alçada de la base</t>
  </si>
  <si>
    <t>Superior al radi de la roda</t>
  </si>
  <si>
    <t>80 mm</t>
  </si>
  <si>
    <t xml:space="preserve">Ha de permetre passar els obstacles per sobre, i evitar elevar massa el centre de gravetat per no volcar en les pujades </t>
  </si>
  <si>
    <t>Pes</t>
  </si>
  <si>
    <t>1,5 kg</t>
  </si>
  <si>
    <t>3,3 kg</t>
  </si>
  <si>
    <t>Ha de ser suficientment pesat per a poder agafar-se bé a terra i però s'ha d minimitzar el pes per a qëstions d'eficiència.</t>
  </si>
  <si>
    <t xml:space="preserve">Longitud </t>
  </si>
  <si>
    <t>171,54 mm</t>
  </si>
  <si>
    <t>Amplada</t>
  </si>
  <si>
    <t>63,5 mm</t>
  </si>
  <si>
    <t>Alçada</t>
  </si>
  <si>
    <t>69,88 mm</t>
  </si>
  <si>
    <t>Distància entre rodes davanteres i posteriors</t>
  </si>
  <si>
    <t>Diàmetre Llandes</t>
  </si>
  <si>
    <t>48,26 mm</t>
  </si>
  <si>
    <t>Diàmetre exterior roda</t>
  </si>
  <si>
    <t>125,73 mm</t>
  </si>
  <si>
    <t>Component</t>
  </si>
  <si>
    <t>Cost</t>
  </si>
  <si>
    <t>Apartat</t>
  </si>
  <si>
    <t>Tipus</t>
  </si>
  <si>
    <t>Preu</t>
  </si>
  <si>
    <t>Nom</t>
  </si>
  <si>
    <t>Motor</t>
  </si>
  <si>
    <t>Bateria</t>
  </si>
  <si>
    <t>Servo</t>
  </si>
  <si>
    <t>Receptor</t>
  </si>
  <si>
    <t>Selector de velocitat</t>
  </si>
  <si>
    <t>Transmissor</t>
  </si>
  <si>
    <t>Carrosseria</t>
  </si>
  <si>
    <t>Rodes</t>
  </si>
  <si>
    <t>Amortidors</t>
  </si>
  <si>
    <t>Xassís</t>
  </si>
  <si>
    <t>Mecànic</t>
  </si>
  <si>
    <t>Electrònic</t>
  </si>
  <si>
    <t>Total</t>
  </si>
  <si>
    <t>Elèctric</t>
  </si>
  <si>
    <t>Opció 1</t>
  </si>
  <si>
    <t>LiPO</t>
  </si>
  <si>
    <t>NiMH</t>
  </si>
  <si>
    <t>NO</t>
  </si>
  <si>
    <t>SI</t>
  </si>
  <si>
    <t>Bona relació pes-capacitat</t>
  </si>
  <si>
    <t>Es necessita un ESC més complex.</t>
  </si>
  <si>
    <t>És necessari un carregador més complex</t>
  </si>
  <si>
    <t>Risc d'explosió/inflamació</t>
  </si>
  <si>
    <t>És més econòmica</t>
  </si>
  <si>
    <t>És necessari que estigui carregada del tot abans d'utilitzar-la.</t>
  </si>
  <si>
    <t>És necessari descarregar-la del tot abans de carregar.</t>
  </si>
  <si>
    <t>Efecte memòria.</t>
  </si>
  <si>
    <t>Eix de rotació</t>
  </si>
  <si>
    <t>Transmissió</t>
  </si>
  <si>
    <t>Sistema de suspensió</t>
  </si>
  <si>
    <t>Bastidor</t>
  </si>
  <si>
    <t>Sistema emissor-receptor</t>
  </si>
  <si>
    <t>Comparació TRX4-SCX10 II</t>
  </si>
  <si>
    <t>El TRX4 té dues marxes que permeten escollir entre exercir més parell o més velocitat. Tots dos tenen engranatges metàlics.</t>
  </si>
  <si>
    <t>El TRX 4 té llandes d'acer mentre que el SCX10 II d'alumini. L'alumini és més lleuger però l'acer més resistent.</t>
  </si>
  <si>
    <t>El TRX4 eleva més té el diferencial més elevat per poder travessar per sobre els obstacles.</t>
  </si>
  <si>
    <t>Diferencials</t>
  </si>
  <si>
    <t>Els diferencials del TRX4 són remotament bloquejables.</t>
  </si>
  <si>
    <t>Tots dos tenen bastidors d'acer amb secció en C.</t>
  </si>
  <si>
    <t>Tots dos són d'escombretes però el del SCX10 II té més bobinats i és més petit.</t>
  </si>
  <si>
    <t>El servo del TRX4 ofereix un parell de 0.0088 Nm i el del SCX10 II 0.0106 Nm.</t>
  </si>
  <si>
    <t>El sistem del TRX4 té 4 canals mentre que el del SCX10 II 3</t>
  </si>
  <si>
    <t>Quin és preferible?</t>
  </si>
  <si>
    <t>El TRX 4 ja que així es pot atravessar obstacles majors</t>
  </si>
  <si>
    <t>El TRX 4 ja que permet adaptar la marxa segons el terreny en el que es condueix.</t>
  </si>
  <si>
    <t>El SCX10 II ja que l'alumini ofereix resistència suficient i d'aquesta manera les rodes poden ser més lleugeres.</t>
  </si>
  <si>
    <t>El TRX 4 ja que les seves suspensions són més resistents.</t>
  </si>
  <si>
    <t xml:space="preserve">Les suspensions del TRX4 són d'alumini mentre que les del SCX10 II de plàstic. Tenen molta millor relació pes-resistència les d'alumini. Tots dos tenen sistemes molt semblants amb el mateix nombre de suspensions i barres d'unió.  </t>
  </si>
  <si>
    <t>En competicions oficials no es pot tenir diferencials bloquejables, per tant es preferible el SCX10 II. Però per a activitats de lleure és millor tenir-los ja que ofereixen més precissió en la conducció.</t>
  </si>
  <si>
    <t>El fet de tenir més bobinats permet al motor oferir més parell, però menys velocitat. Per a un crawler és més interessant el parell per tant el SCX10 II és més adient.</t>
  </si>
  <si>
    <t>El SCX10 II ja que el fet de tenir més parell proporciona més facilitat per a girar.</t>
  </si>
  <si>
    <t>La normativa de competició només permet dós canals, per tant cap dels dos seria apropiat.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</si>
</sst>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/>
    <xf numFmtId="1" fontId="0" fillId="0" borderId="0" xfId="0" applyNumberFormat="1" applyBorder="1"/>
    <xf numFmtId="1" fontId="4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4" borderId="10" xfId="1" applyBorder="1" applyAlignment="1">
      <alignment horizontal="center" vertical="center"/>
    </xf>
    <xf numFmtId="0" fontId="5" fillId="4" borderId="10" xfId="1" applyBorder="1" applyAlignment="1">
      <alignment horizontal="center" vertical="center" wrapText="1"/>
    </xf>
    <xf numFmtId="0" fontId="6" fillId="5" borderId="10" xfId="2" applyBorder="1" applyAlignment="1">
      <alignment horizontal="center" vertical="center"/>
    </xf>
    <xf numFmtId="0" fontId="6" fillId="5" borderId="10" xfId="2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numFmt numFmtId="0" formatCode="General"/>
    </dxf>
    <dxf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C29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 sz="3200"/>
              <a:t>Diagrama Gantt</a:t>
            </a:r>
          </a:p>
        </c:rich>
      </c:tx>
      <c:layout>
        <c:manualLayout>
          <c:xMode val="edge"/>
          <c:yMode val="edge"/>
          <c:x val="0.39359944091733773"/>
          <c:y val="3.09180217984226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0.2091382220259646"/>
          <c:y val="0.16882660021050222"/>
          <c:w val="0.74713882788515229"/>
          <c:h val="0.812279053134906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Gantt!$B$3:$B$16</c:f>
              <c:strCache>
                <c:ptCount val="13"/>
                <c:pt idx="0">
                  <c:v>Prefaci</c:v>
                </c:pt>
                <c:pt idx="1">
                  <c:v>Introducció</c:v>
                </c:pt>
                <c:pt idx="2">
                  <c:v>Estat del art</c:v>
                </c:pt>
                <c:pt idx="3">
                  <c:v>Especificacions bàsiques</c:v>
                </c:pt>
                <c:pt idx="4">
                  <c:v>Components d'un Rock-Crawler</c:v>
                </c:pt>
                <c:pt idx="5">
                  <c:v>Predimensionament</c:v>
                </c:pt>
                <c:pt idx="6">
                  <c:v>Anàlisi mecànic</c:v>
                </c:pt>
                <c:pt idx="7">
                  <c:v>Software de control</c:v>
                </c:pt>
                <c:pt idx="8">
                  <c:v>Procés de construcció</c:v>
                </c:pt>
                <c:pt idx="9">
                  <c:v>Construcció d'un prototipus</c:v>
                </c:pt>
                <c:pt idx="10">
                  <c:v>Estudi econòmic</c:v>
                </c:pt>
                <c:pt idx="11">
                  <c:v>Impacte ambiental</c:v>
                </c:pt>
                <c:pt idx="12">
                  <c:v>Conclusions</c:v>
                </c:pt>
              </c:strCache>
            </c:strRef>
          </c:cat>
          <c:val>
            <c:numRef>
              <c:f>Gantt!$C$3:$C$16</c:f>
              <c:numCache>
                <c:formatCode>m/d/yyyy</c:formatCode>
                <c:ptCount val="14"/>
                <c:pt idx="0">
                  <c:v>43889</c:v>
                </c:pt>
                <c:pt idx="1">
                  <c:v>43889</c:v>
                </c:pt>
                <c:pt idx="2">
                  <c:v>43896</c:v>
                </c:pt>
                <c:pt idx="3">
                  <c:v>43896</c:v>
                </c:pt>
                <c:pt idx="4">
                  <c:v>43903</c:v>
                </c:pt>
                <c:pt idx="5">
                  <c:v>43910</c:v>
                </c:pt>
                <c:pt idx="6">
                  <c:v>43924</c:v>
                </c:pt>
                <c:pt idx="7">
                  <c:v>43945</c:v>
                </c:pt>
                <c:pt idx="8">
                  <c:v>43959</c:v>
                </c:pt>
                <c:pt idx="9">
                  <c:v>43973</c:v>
                </c:pt>
                <c:pt idx="10">
                  <c:v>43980</c:v>
                </c:pt>
                <c:pt idx="11">
                  <c:v>43980</c:v>
                </c:pt>
                <c:pt idx="12">
                  <c:v>43980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9-4DE9-ABDF-6AA85521BB80}"/>
            </c:ext>
          </c:extLst>
        </c:ser>
        <c:ser>
          <c:idx val="1"/>
          <c:order val="1"/>
          <c:spPr>
            <a:solidFill>
              <a:schemeClr val="accent2"/>
            </a:solidFill>
            <a:ln w="0" cmpd="dbl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  <c:invertIfNegative val="0"/>
          <c:cat>
            <c:strRef>
              <c:f>Gantt!$B$3:$B$16</c:f>
              <c:strCache>
                <c:ptCount val="13"/>
                <c:pt idx="0">
                  <c:v>Prefaci</c:v>
                </c:pt>
                <c:pt idx="1">
                  <c:v>Introducció</c:v>
                </c:pt>
                <c:pt idx="2">
                  <c:v>Estat del art</c:v>
                </c:pt>
                <c:pt idx="3">
                  <c:v>Especificacions bàsiques</c:v>
                </c:pt>
                <c:pt idx="4">
                  <c:v>Components d'un Rock-Crawler</c:v>
                </c:pt>
                <c:pt idx="5">
                  <c:v>Predimensionament</c:v>
                </c:pt>
                <c:pt idx="6">
                  <c:v>Anàlisi mecànic</c:v>
                </c:pt>
                <c:pt idx="7">
                  <c:v>Software de control</c:v>
                </c:pt>
                <c:pt idx="8">
                  <c:v>Procés de construcció</c:v>
                </c:pt>
                <c:pt idx="9">
                  <c:v>Construcció d'un prototipus</c:v>
                </c:pt>
                <c:pt idx="10">
                  <c:v>Estudi econòmic</c:v>
                </c:pt>
                <c:pt idx="11">
                  <c:v>Impacte ambiental</c:v>
                </c:pt>
                <c:pt idx="12">
                  <c:v>Conclusions</c:v>
                </c:pt>
              </c:strCache>
            </c:strRef>
          </c:cat>
          <c:val>
            <c:numRef>
              <c:f>Gantt!$D$3:$D$16</c:f>
              <c:numCache>
                <c:formatCode>0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14</c:v>
                </c:pt>
                <c:pt idx="6">
                  <c:v>21</c:v>
                </c:pt>
                <c:pt idx="7">
                  <c:v>14</c:v>
                </c:pt>
                <c:pt idx="8">
                  <c:v>14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9-4DE9-ABDF-6AA85521B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940622863"/>
        <c:axId val="940086575"/>
      </c:barChart>
      <c:catAx>
        <c:axId val="940622863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4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40086575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940086575"/>
        <c:scaling>
          <c:orientation val="minMax"/>
          <c:max val="43987"/>
          <c:min val="438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940622863"/>
        <c:crosses val="autoZero"/>
        <c:crossBetween val="between"/>
        <c:majorUnit val="14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163822</xdr:colOff>
      <xdr:row>1</xdr:row>
      <xdr:rowOff>121228</xdr:rowOff>
    </xdr:from>
    <xdr:to>
      <xdr:col>22</xdr:col>
      <xdr:colOff>242454</xdr:colOff>
      <xdr:row>16</xdr:row>
      <xdr:rowOff>252531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85F46-0DD5-4554-979D-D4009A443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A5F21-C2E6-410F-8698-D56C647ACFFC}" name="Table2" displayName="Table2" ref="B2:E15" totalsRowShown="0" headerRowDxfId="20" dataDxfId="19" tableBorderDxfId="18">
  <autoFilter ref="B2:E15" xr:uid="{4EBF9CBD-3110-4DEF-8C70-A1827933B615}"/>
  <tableColumns count="4">
    <tableColumn id="1" xr3:uid="{CCB4B9F9-2899-4D9F-B853-712EB590AE08}" name="Actividad" dataDxfId="17"/>
    <tableColumn id="2" xr3:uid="{DBE0518E-C440-4E52-9376-B92ED13DF162}" name="Fecha inicio" dataDxfId="16">
      <calculatedColumnFormula>E2</calculatedColumnFormula>
    </tableColumn>
    <tableColumn id="3" xr3:uid="{EA7DA6F0-F19E-4461-A67A-B0545D7A316A}" name="Duracion en días" dataDxfId="15"/>
    <tableColumn id="4" xr3:uid="{D595BAFF-D146-44B6-9E27-2249DD563436}" name="Fecha fin" dataDxfId="14">
      <calculatedColumnFormula>C3+D3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0546A6-B172-4162-965B-A375067DBD5F}" name="Table1" displayName="Table1" ref="A1:D10" totalsRowShown="0" headerRowDxfId="13" dataDxfId="12">
  <autoFilter ref="A1:D10" xr:uid="{E74C3F66-661C-4A98-81A3-0D02595B1703}"/>
  <tableColumns count="4">
    <tableColumn id="1" xr3:uid="{304DC7B4-3D43-4AD9-9E56-D346484B2193}" name="Característica" dataDxfId="11"/>
    <tableColumn id="2" xr3:uid="{8369EDB4-527D-449D-B4B0-A8E95C66FAF4}" name="Límit inferior" dataDxfId="10"/>
    <tableColumn id="3" xr3:uid="{BD907DD4-910D-41E9-B73D-A8B0312BF33F}" name="Límit superior" dataDxfId="9"/>
    <tableColumn id="4" xr3:uid="{7D6421D3-E84F-40A5-8DA8-4B42B9B2BCF7}" name="Justificació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BC7A2BA-567D-4F07-BDEB-230499B5ECB8}" name="Table381214" displayName="Table381214" ref="A2:D12" totalsRowShown="0">
  <autoFilter ref="A2:D12" xr:uid="{539D5386-BB52-4966-A76F-765831E1A3A2}"/>
  <sortState xmlns:xlrd2="http://schemas.microsoft.com/office/spreadsheetml/2017/richdata2" ref="A3:D12">
    <sortCondition ref="D2:D11"/>
    <sortCondition ref="A2:A11"/>
  </sortState>
  <tableColumns count="4">
    <tableColumn id="1" xr3:uid="{D9CEB72A-12DB-44CB-8D0E-8D5685F04D6D}" name="Component"/>
    <tableColumn id="2" xr3:uid="{57420740-EDED-4E01-AEEA-132A87570CF4}" name="Nom"/>
    <tableColumn id="3" xr3:uid="{B2482BFB-F59C-4860-B161-752C44C3D92F}" name="Preu"/>
    <tableColumn id="4" xr3:uid="{433179A6-16F7-439D-BEC4-62D2A9FD46CC}" name="Tipus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D2E0DC1-BB1F-4A82-BAD1-82E814F9F9E6}" name="Table491315" displayName="Table491315" ref="F2:G6" totalsRowShown="0">
  <autoFilter ref="F2:G6" xr:uid="{3A569574-70B6-4ADC-ADC1-32FE4050778C}"/>
  <tableColumns count="2">
    <tableColumn id="1" xr3:uid="{27E269E5-CBCB-4023-ABB4-060E1D7B2BB4}" name="Apartat"/>
    <tableColumn id="2" xr3:uid="{2F6364A4-A1A9-474F-9936-63281C2FC674}" name="Cost" dataDxfId="7">
      <calculatedColumnFormula>SUM(C7:C10)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685591-53F2-437C-B884-2D292BF6C0CC}" name="Table3" displayName="Table3" ref="A1:C10" totalsRowShown="0" headerRowDxfId="1" dataDxfId="0" headerRowBorderDxfId="5" tableBorderDxfId="6">
  <autoFilter ref="A1:C10" xr:uid="{950F067D-1403-497C-8288-C5F62B4AC8AD}"/>
  <tableColumns count="3">
    <tableColumn id="1" xr3:uid="{F2C5CF97-1D11-4379-B1B7-56D1650EC6FA}" name="Component" dataDxfId="4"/>
    <tableColumn id="2" xr3:uid="{7CC08435-6437-4397-9A5C-4311D8E2D275}" name="Comparació TRX4-SCX10 II" dataDxfId="3"/>
    <tableColumn id="3" xr3:uid="{B3F00724-A446-42ED-B259-EA27AAC2256C}" name="Quin és preferible?" dataDxfId="2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9CED-7A2A-4827-9B76-4CF307633446}">
  <dimension ref="B1:E18"/>
  <sheetViews>
    <sheetView zoomScale="85" zoomScaleNormal="85" workbookViewId="0">
      <selection activeCell="B2" sqref="B2"/>
    </sheetView>
  </sheetViews>
  <sheetFormatPr defaultRowHeight="15" x14ac:dyDescent="0.25"/>
  <cols>
    <col min="2" max="2" width="24.140625" style="1" customWidth="1"/>
    <col min="3" max="3" width="24.140625" customWidth="1"/>
    <col min="4" max="4" width="24.140625" style="5" customWidth="1"/>
    <col min="5" max="5" width="24.140625" customWidth="1"/>
  </cols>
  <sheetData>
    <row r="1" spans="2:5" x14ac:dyDescent="0.25">
      <c r="B1" s="8"/>
      <c r="C1" s="9"/>
      <c r="D1" s="10"/>
      <c r="E1" s="9"/>
    </row>
    <row r="2" spans="2:5" ht="45.75" customHeight="1" x14ac:dyDescent="0.25">
      <c r="B2" s="6" t="s">
        <v>0</v>
      </c>
      <c r="C2" s="6" t="s">
        <v>1</v>
      </c>
      <c r="D2" s="7" t="s">
        <v>4</v>
      </c>
      <c r="E2" s="6" t="s">
        <v>2</v>
      </c>
    </row>
    <row r="3" spans="2:5" ht="32.25" customHeight="1" x14ac:dyDescent="0.25">
      <c r="B3" s="2" t="s">
        <v>7</v>
      </c>
      <c r="C3" s="3">
        <f t="shared" ref="C3:C4" si="0">DATE(2020,2,28)</f>
        <v>43889</v>
      </c>
      <c r="D3" s="4">
        <v>7</v>
      </c>
      <c r="E3" s="3">
        <f>C3+D3</f>
        <v>43896</v>
      </c>
    </row>
    <row r="4" spans="2:5" ht="32.25" customHeight="1" x14ac:dyDescent="0.25">
      <c r="B4" s="2" t="s">
        <v>8</v>
      </c>
      <c r="C4" s="3">
        <f t="shared" si="0"/>
        <v>43889</v>
      </c>
      <c r="D4" s="4">
        <v>7</v>
      </c>
      <c r="E4" s="3">
        <f>C4+D4</f>
        <v>43896</v>
      </c>
    </row>
    <row r="5" spans="2:5" ht="32.25" customHeight="1" x14ac:dyDescent="0.25">
      <c r="B5" s="2" t="s">
        <v>9</v>
      </c>
      <c r="C5" s="3">
        <f>E4</f>
        <v>43896</v>
      </c>
      <c r="D5" s="4">
        <v>7</v>
      </c>
      <c r="E5" s="3">
        <f t="shared" ref="E5:E15" si="1">C5+D5</f>
        <v>43903</v>
      </c>
    </row>
    <row r="6" spans="2:5" ht="32.25" customHeight="1" x14ac:dyDescent="0.25">
      <c r="B6" s="2" t="s">
        <v>11</v>
      </c>
      <c r="C6" s="3">
        <f>C5</f>
        <v>43896</v>
      </c>
      <c r="D6" s="4">
        <v>7</v>
      </c>
      <c r="E6" s="3">
        <f>C6+D6</f>
        <v>43903</v>
      </c>
    </row>
    <row r="7" spans="2:5" ht="32.25" customHeight="1" x14ac:dyDescent="0.25">
      <c r="B7" s="2" t="s">
        <v>12</v>
      </c>
      <c r="C7" s="3">
        <f>E5</f>
        <v>43903</v>
      </c>
      <c r="D7" s="4">
        <v>7</v>
      </c>
      <c r="E7" s="3">
        <f t="shared" si="1"/>
        <v>43910</v>
      </c>
    </row>
    <row r="8" spans="2:5" ht="32.25" customHeight="1" x14ac:dyDescent="0.25">
      <c r="B8" s="2" t="s">
        <v>13</v>
      </c>
      <c r="C8" s="3">
        <f t="shared" ref="C8:C10" si="2">E7</f>
        <v>43910</v>
      </c>
      <c r="D8" s="4">
        <v>14</v>
      </c>
      <c r="E8" s="3">
        <f>C8+D8</f>
        <v>43924</v>
      </c>
    </row>
    <row r="9" spans="2:5" ht="32.25" customHeight="1" x14ac:dyDescent="0.25">
      <c r="B9" s="2" t="s">
        <v>10</v>
      </c>
      <c r="C9" s="3">
        <f t="shared" si="2"/>
        <v>43924</v>
      </c>
      <c r="D9" s="4">
        <v>21</v>
      </c>
      <c r="E9" s="3">
        <f t="shared" si="1"/>
        <v>43945</v>
      </c>
    </row>
    <row r="10" spans="2:5" ht="32.25" customHeight="1" x14ac:dyDescent="0.25">
      <c r="B10" s="2" t="s">
        <v>3</v>
      </c>
      <c r="C10" s="3">
        <f t="shared" si="2"/>
        <v>43945</v>
      </c>
      <c r="D10" s="4">
        <v>14</v>
      </c>
      <c r="E10" s="3">
        <f>C10+D10</f>
        <v>43959</v>
      </c>
    </row>
    <row r="11" spans="2:5" ht="32.25" customHeight="1" x14ac:dyDescent="0.25">
      <c r="B11" s="2" t="s">
        <v>14</v>
      </c>
      <c r="C11" s="3">
        <f>E10</f>
        <v>43959</v>
      </c>
      <c r="D11" s="4">
        <v>14</v>
      </c>
      <c r="E11" s="3">
        <f t="shared" si="1"/>
        <v>43973</v>
      </c>
    </row>
    <row r="12" spans="2:5" ht="32.25" customHeight="1" x14ac:dyDescent="0.25">
      <c r="B12" s="2" t="s">
        <v>15</v>
      </c>
      <c r="C12" s="3">
        <f>E11</f>
        <v>43973</v>
      </c>
      <c r="D12" s="4">
        <v>7</v>
      </c>
      <c r="E12" s="3">
        <f>C12+D12</f>
        <v>43980</v>
      </c>
    </row>
    <row r="13" spans="2:5" ht="32.25" customHeight="1" x14ac:dyDescent="0.25">
      <c r="B13" s="2" t="s">
        <v>16</v>
      </c>
      <c r="C13" s="3">
        <f>E12</f>
        <v>43980</v>
      </c>
      <c r="D13" s="4">
        <v>7</v>
      </c>
      <c r="E13" s="3">
        <f>C13+D13</f>
        <v>43987</v>
      </c>
    </row>
    <row r="14" spans="2:5" ht="32.25" customHeight="1" x14ac:dyDescent="0.25">
      <c r="B14" s="2" t="s">
        <v>17</v>
      </c>
      <c r="C14" s="3">
        <f>C13</f>
        <v>43980</v>
      </c>
      <c r="D14" s="4">
        <v>7</v>
      </c>
      <c r="E14" s="3">
        <f t="shared" si="1"/>
        <v>43987</v>
      </c>
    </row>
    <row r="15" spans="2:5" ht="32.25" customHeight="1" x14ac:dyDescent="0.25">
      <c r="B15" s="2" t="s">
        <v>18</v>
      </c>
      <c r="C15" s="3">
        <f>C14</f>
        <v>43980</v>
      </c>
      <c r="D15" s="4">
        <v>7</v>
      </c>
      <c r="E15" s="3">
        <f t="shared" si="1"/>
        <v>43987</v>
      </c>
    </row>
    <row r="16" spans="2:5" ht="32.25" customHeight="1" x14ac:dyDescent="0.25"/>
    <row r="17" spans="4:5" ht="32.25" customHeight="1" x14ac:dyDescent="0.25">
      <c r="D17" s="11" t="s">
        <v>5</v>
      </c>
      <c r="E17" s="12" t="e">
        <f>#REF!</f>
        <v>#REF!</v>
      </c>
    </row>
    <row r="18" spans="4:5" ht="15.75" x14ac:dyDescent="0.25">
      <c r="D18" s="11" t="s">
        <v>6</v>
      </c>
      <c r="E18" s="12">
        <f>E15</f>
        <v>43987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31DB-FB0B-4D75-8151-ED5DBC66571C}">
  <dimension ref="A1:E87"/>
  <sheetViews>
    <sheetView workbookViewId="0">
      <selection activeCell="A3" sqref="A3"/>
    </sheetView>
  </sheetViews>
  <sheetFormatPr defaultRowHeight="15" x14ac:dyDescent="0.25"/>
  <cols>
    <col min="1" max="1" width="21.42578125" customWidth="1"/>
    <col min="2" max="3" width="16" customWidth="1"/>
    <col min="4" max="4" width="41.7109375" customWidth="1"/>
  </cols>
  <sheetData>
    <row r="1" spans="1:5" ht="30.75" customHeight="1" x14ac:dyDescent="0.25">
      <c r="A1" s="13" t="s">
        <v>19</v>
      </c>
      <c r="B1" s="14" t="s">
        <v>20</v>
      </c>
      <c r="C1" s="14" t="s">
        <v>21</v>
      </c>
      <c r="D1" s="14" t="s">
        <v>22</v>
      </c>
    </row>
    <row r="2" spans="1:5" ht="44.25" customHeight="1" x14ac:dyDescent="0.25">
      <c r="A2" s="15" t="s">
        <v>23</v>
      </c>
      <c r="B2" s="13" t="s">
        <v>24</v>
      </c>
      <c r="C2" s="13" t="s">
        <v>25</v>
      </c>
      <c r="D2" s="15" t="s">
        <v>26</v>
      </c>
    </row>
    <row r="3" spans="1:5" ht="44.25" customHeight="1" x14ac:dyDescent="0.25">
      <c r="A3" s="15" t="s">
        <v>27</v>
      </c>
      <c r="B3" s="13" t="s">
        <v>28</v>
      </c>
      <c r="C3" s="13" t="s">
        <v>29</v>
      </c>
      <c r="D3" s="15" t="s">
        <v>30</v>
      </c>
    </row>
    <row r="4" spans="1:5" ht="44.25" customHeight="1" x14ac:dyDescent="0.25">
      <c r="A4" s="15" t="s">
        <v>31</v>
      </c>
      <c r="B4" s="13" t="s">
        <v>32</v>
      </c>
      <c r="C4" s="13" t="s">
        <v>33</v>
      </c>
      <c r="D4" s="15" t="s">
        <v>34</v>
      </c>
    </row>
    <row r="5" spans="1:5" ht="44.25" customHeight="1" x14ac:dyDescent="0.25">
      <c r="A5" s="15" t="s">
        <v>35</v>
      </c>
      <c r="B5" s="13" t="s">
        <v>36</v>
      </c>
      <c r="C5" s="13" t="s">
        <v>24</v>
      </c>
      <c r="D5" s="15" t="s">
        <v>26</v>
      </c>
    </row>
    <row r="6" spans="1:5" ht="44.25" customHeight="1" x14ac:dyDescent="0.25">
      <c r="A6" s="15" t="s">
        <v>37</v>
      </c>
      <c r="B6" s="13" t="s">
        <v>38</v>
      </c>
      <c r="C6" s="13" t="s">
        <v>24</v>
      </c>
      <c r="D6" s="15" t="s">
        <v>26</v>
      </c>
    </row>
    <row r="7" spans="1:5" ht="44.25" customHeight="1" x14ac:dyDescent="0.25">
      <c r="A7" s="15" t="s">
        <v>39</v>
      </c>
      <c r="B7" s="13" t="s">
        <v>40</v>
      </c>
      <c r="C7" s="13" t="s">
        <v>24</v>
      </c>
      <c r="D7" s="15" t="s">
        <v>26</v>
      </c>
    </row>
    <row r="8" spans="1:5" ht="44.25" customHeight="1" x14ac:dyDescent="0.25">
      <c r="A8" s="15" t="s">
        <v>41</v>
      </c>
      <c r="B8" s="13" t="s">
        <v>24</v>
      </c>
      <c r="C8" s="13" t="s">
        <v>25</v>
      </c>
      <c r="D8" s="15" t="s">
        <v>26</v>
      </c>
    </row>
    <row r="9" spans="1:5" ht="44.25" customHeight="1" x14ac:dyDescent="0.25">
      <c r="A9" s="15" t="s">
        <v>42</v>
      </c>
      <c r="B9" s="13" t="s">
        <v>24</v>
      </c>
      <c r="C9" s="13" t="s">
        <v>43</v>
      </c>
      <c r="D9" s="15" t="s">
        <v>26</v>
      </c>
    </row>
    <row r="10" spans="1:5" ht="44.25" customHeight="1" x14ac:dyDescent="0.25">
      <c r="A10" s="15" t="s">
        <v>44</v>
      </c>
      <c r="B10" s="13" t="s">
        <v>24</v>
      </c>
      <c r="C10" s="13" t="s">
        <v>45</v>
      </c>
      <c r="D10" s="15" t="s">
        <v>26</v>
      </c>
    </row>
    <row r="11" spans="1:5" ht="44.25" customHeight="1" x14ac:dyDescent="0.25"/>
    <row r="12" spans="1:5" ht="27" customHeight="1" x14ac:dyDescent="0.25"/>
    <row r="13" spans="1:5" ht="26.25" customHeight="1" x14ac:dyDescent="0.25">
      <c r="E13" s="14"/>
    </row>
    <row r="14" spans="1:5" ht="26.25" customHeight="1" x14ac:dyDescent="0.25">
      <c r="E14" s="14"/>
    </row>
    <row r="15" spans="1:5" ht="26.25" customHeight="1" x14ac:dyDescent="0.25">
      <c r="E15" s="14"/>
    </row>
    <row r="16" spans="1:5" ht="26.25" customHeight="1" x14ac:dyDescent="0.25">
      <c r="E16" s="14"/>
    </row>
    <row r="17" spans="5:5" ht="25.5" customHeight="1" x14ac:dyDescent="0.25">
      <c r="E17" s="14"/>
    </row>
    <row r="18" spans="5:5" ht="25.5" customHeight="1" x14ac:dyDescent="0.25"/>
    <row r="19" spans="5:5" ht="25.5" customHeight="1" x14ac:dyDescent="0.25"/>
    <row r="20" spans="5:5" ht="25.5" customHeight="1" x14ac:dyDescent="0.25"/>
    <row r="21" spans="5:5" ht="25.5" customHeight="1" x14ac:dyDescent="0.25"/>
    <row r="22" spans="5:5" ht="25.5" customHeight="1" x14ac:dyDescent="0.25"/>
    <row r="23" spans="5:5" ht="25.5" customHeight="1" x14ac:dyDescent="0.25"/>
    <row r="24" spans="5:5" ht="25.5" customHeight="1" x14ac:dyDescent="0.25"/>
    <row r="25" spans="5:5" ht="25.5" customHeight="1" x14ac:dyDescent="0.25"/>
    <row r="26" spans="5:5" ht="25.5" customHeight="1" x14ac:dyDescent="0.25"/>
    <row r="27" spans="5:5" ht="25.5" customHeight="1" x14ac:dyDescent="0.25"/>
    <row r="28" spans="5:5" ht="25.5" customHeight="1" x14ac:dyDescent="0.25"/>
    <row r="29" spans="5:5" ht="25.5" customHeight="1" x14ac:dyDescent="0.25"/>
    <row r="30" spans="5:5" ht="25.5" customHeight="1" x14ac:dyDescent="0.25"/>
    <row r="31" spans="5:5" ht="25.5" customHeight="1" x14ac:dyDescent="0.25"/>
    <row r="32" spans="5:5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  <row r="46" ht="25.5" customHeight="1" x14ac:dyDescent="0.25"/>
    <row r="47" ht="25.5" customHeight="1" x14ac:dyDescent="0.25"/>
    <row r="48" ht="25.5" customHeight="1" x14ac:dyDescent="0.25"/>
    <row r="49" ht="25.5" customHeight="1" x14ac:dyDescent="0.25"/>
    <row r="50" ht="25.5" customHeight="1" x14ac:dyDescent="0.25"/>
    <row r="51" ht="25.5" customHeight="1" x14ac:dyDescent="0.25"/>
    <row r="52" ht="25.5" customHeight="1" x14ac:dyDescent="0.25"/>
    <row r="53" ht="25.5" customHeight="1" x14ac:dyDescent="0.25"/>
    <row r="54" ht="25.5" customHeight="1" x14ac:dyDescent="0.25"/>
    <row r="55" ht="25.5" customHeight="1" x14ac:dyDescent="0.25"/>
    <row r="56" ht="25.5" customHeight="1" x14ac:dyDescent="0.25"/>
    <row r="57" ht="25.5" customHeight="1" x14ac:dyDescent="0.25"/>
    <row r="58" ht="25.5" customHeight="1" x14ac:dyDescent="0.25"/>
    <row r="59" ht="25.5" customHeight="1" x14ac:dyDescent="0.25"/>
    <row r="60" ht="25.5" customHeight="1" x14ac:dyDescent="0.25"/>
    <row r="61" ht="25.5" customHeight="1" x14ac:dyDescent="0.25"/>
    <row r="62" ht="25.5" customHeight="1" x14ac:dyDescent="0.25"/>
    <row r="63" ht="25.5" customHeight="1" x14ac:dyDescent="0.25"/>
    <row r="64" ht="25.5" customHeight="1" x14ac:dyDescent="0.25"/>
    <row r="65" ht="25.5" customHeight="1" x14ac:dyDescent="0.25"/>
    <row r="66" ht="25.5" customHeight="1" x14ac:dyDescent="0.25"/>
    <row r="67" ht="25.5" customHeight="1" x14ac:dyDescent="0.25"/>
    <row r="68" ht="25.5" customHeight="1" x14ac:dyDescent="0.25"/>
    <row r="69" ht="25.5" customHeight="1" x14ac:dyDescent="0.25"/>
    <row r="70" ht="25.5" customHeight="1" x14ac:dyDescent="0.25"/>
    <row r="71" ht="25.5" customHeight="1" x14ac:dyDescent="0.25"/>
    <row r="72" ht="25.5" customHeight="1" x14ac:dyDescent="0.25"/>
    <row r="73" ht="25.5" customHeight="1" x14ac:dyDescent="0.25"/>
    <row r="74" ht="25.5" customHeight="1" x14ac:dyDescent="0.25"/>
    <row r="75" ht="25.5" customHeight="1" x14ac:dyDescent="0.25"/>
    <row r="76" ht="25.5" customHeight="1" x14ac:dyDescent="0.25"/>
    <row r="77" ht="25.5" customHeight="1" x14ac:dyDescent="0.25"/>
    <row r="78" ht="25.5" customHeight="1" x14ac:dyDescent="0.25"/>
    <row r="79" ht="25.5" customHeight="1" x14ac:dyDescent="0.25"/>
    <row r="80" ht="25.5" customHeight="1" x14ac:dyDescent="0.25"/>
    <row r="81" ht="25.5" customHeight="1" x14ac:dyDescent="0.25"/>
    <row r="82" ht="25.5" customHeight="1" x14ac:dyDescent="0.25"/>
    <row r="83" ht="25.5" customHeight="1" x14ac:dyDescent="0.25"/>
    <row r="84" ht="25.5" customHeight="1" x14ac:dyDescent="0.25"/>
    <row r="85" ht="25.5" customHeight="1" x14ac:dyDescent="0.25"/>
    <row r="86" ht="25.5" customHeight="1" x14ac:dyDescent="0.25"/>
    <row r="87" ht="25.5" customHeight="1" x14ac:dyDescent="0.25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4519-1EB3-4692-A323-588F64C35069}">
  <dimension ref="A1:G12"/>
  <sheetViews>
    <sheetView workbookViewId="0">
      <selection activeCell="A19" sqref="A19"/>
    </sheetView>
  </sheetViews>
  <sheetFormatPr defaultRowHeight="15" x14ac:dyDescent="0.25"/>
  <cols>
    <col min="1" max="4" width="18.85546875" customWidth="1"/>
    <col min="7" max="8" width="10.140625" customWidth="1"/>
  </cols>
  <sheetData>
    <row r="1" spans="1:7" ht="18.75" x14ac:dyDescent="0.3">
      <c r="A1" s="27" t="s">
        <v>66</v>
      </c>
      <c r="B1" s="28"/>
      <c r="C1" s="28"/>
      <c r="D1" s="28"/>
      <c r="E1" s="28"/>
      <c r="F1" s="28"/>
      <c r="G1" s="29"/>
    </row>
    <row r="2" spans="1:7" x14ac:dyDescent="0.25">
      <c r="A2" s="16" t="s">
        <v>46</v>
      </c>
      <c r="B2" s="9" t="s">
        <v>51</v>
      </c>
      <c r="C2" s="9" t="s">
        <v>50</v>
      </c>
      <c r="D2" s="9" t="s">
        <v>49</v>
      </c>
      <c r="E2" s="9"/>
      <c r="F2" s="9" t="s">
        <v>48</v>
      </c>
      <c r="G2" s="17" t="s">
        <v>47</v>
      </c>
    </row>
    <row r="3" spans="1:7" x14ac:dyDescent="0.25">
      <c r="A3" s="16" t="s">
        <v>53</v>
      </c>
      <c r="B3" s="9"/>
      <c r="C3" s="9">
        <v>0</v>
      </c>
      <c r="D3" s="9" t="s">
        <v>65</v>
      </c>
      <c r="E3" s="9"/>
      <c r="F3" s="9" t="s">
        <v>65</v>
      </c>
      <c r="G3" s="17">
        <f>SUM(C3:C5)</f>
        <v>0</v>
      </c>
    </row>
    <row r="4" spans="1:7" x14ac:dyDescent="0.25">
      <c r="A4" s="16" t="s">
        <v>52</v>
      </c>
      <c r="B4" s="9"/>
      <c r="C4" s="9">
        <v>0</v>
      </c>
      <c r="D4" s="9" t="s">
        <v>65</v>
      </c>
      <c r="E4" s="9"/>
      <c r="F4" s="9" t="s">
        <v>63</v>
      </c>
      <c r="G4" s="17">
        <f>SUM(C6:C8)</f>
        <v>0</v>
      </c>
    </row>
    <row r="5" spans="1:7" x14ac:dyDescent="0.25">
      <c r="A5" s="16" t="s">
        <v>54</v>
      </c>
      <c r="B5" s="9"/>
      <c r="C5" s="9">
        <v>0</v>
      </c>
      <c r="D5" s="9" t="s">
        <v>65</v>
      </c>
      <c r="E5" s="9"/>
      <c r="F5" s="9" t="s">
        <v>62</v>
      </c>
      <c r="G5" s="17">
        <f>SUM(C9:C12)</f>
        <v>0</v>
      </c>
    </row>
    <row r="6" spans="1:7" x14ac:dyDescent="0.25">
      <c r="A6" s="16" t="s">
        <v>55</v>
      </c>
      <c r="B6" s="9"/>
      <c r="C6" s="9">
        <v>0</v>
      </c>
      <c r="D6" s="9" t="s">
        <v>63</v>
      </c>
      <c r="E6" s="9"/>
      <c r="F6" s="9" t="s">
        <v>64</v>
      </c>
      <c r="G6" s="17">
        <f>SUM(G3:G5)</f>
        <v>0</v>
      </c>
    </row>
    <row r="7" spans="1:7" x14ac:dyDescent="0.25">
      <c r="A7" s="16" t="s">
        <v>56</v>
      </c>
      <c r="B7" s="9"/>
      <c r="C7" s="9">
        <v>0</v>
      </c>
      <c r="D7" s="9" t="s">
        <v>63</v>
      </c>
      <c r="E7" s="9"/>
      <c r="F7" s="9"/>
      <c r="G7" s="17"/>
    </row>
    <row r="8" spans="1:7" x14ac:dyDescent="0.25">
      <c r="A8" s="16" t="s">
        <v>57</v>
      </c>
      <c r="B8" s="9"/>
      <c r="C8" s="9">
        <v>0</v>
      </c>
      <c r="D8" s="9" t="s">
        <v>63</v>
      </c>
      <c r="E8" s="9"/>
      <c r="F8" s="9"/>
      <c r="G8" s="17"/>
    </row>
    <row r="9" spans="1:7" x14ac:dyDescent="0.25">
      <c r="A9" s="16" t="s">
        <v>60</v>
      </c>
      <c r="B9" s="9"/>
      <c r="C9" s="9">
        <v>0</v>
      </c>
      <c r="D9" s="9" t="s">
        <v>62</v>
      </c>
      <c r="E9" s="9"/>
      <c r="F9" s="9"/>
      <c r="G9" s="17"/>
    </row>
    <row r="10" spans="1:7" x14ac:dyDescent="0.25">
      <c r="A10" s="16" t="s">
        <v>58</v>
      </c>
      <c r="B10" s="9"/>
      <c r="C10" s="9">
        <v>0</v>
      </c>
      <c r="D10" s="9" t="s">
        <v>62</v>
      </c>
      <c r="E10" s="9"/>
      <c r="F10" s="9"/>
      <c r="G10" s="17"/>
    </row>
    <row r="11" spans="1:7" x14ac:dyDescent="0.25">
      <c r="A11" s="16" t="s">
        <v>59</v>
      </c>
      <c r="B11" s="9"/>
      <c r="C11" s="9">
        <v>0</v>
      </c>
      <c r="D11" s="9" t="s">
        <v>62</v>
      </c>
      <c r="E11" s="9"/>
      <c r="F11" s="9"/>
      <c r="G11" s="17"/>
    </row>
    <row r="12" spans="1:7" x14ac:dyDescent="0.25">
      <c r="A12" s="18" t="s">
        <v>61</v>
      </c>
      <c r="B12" s="19"/>
      <c r="C12" s="19">
        <v>0</v>
      </c>
      <c r="D12" s="19" t="s">
        <v>62</v>
      </c>
      <c r="E12" s="19"/>
      <c r="F12" s="19"/>
      <c r="G12" s="20"/>
    </row>
  </sheetData>
  <mergeCells count="1">
    <mergeCell ref="A1:G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FDE17-43E5-48F2-95C3-B6508B702BD3}">
  <dimension ref="A1:D18"/>
  <sheetViews>
    <sheetView workbookViewId="0">
      <selection sqref="A1:C9"/>
    </sheetView>
  </sheetViews>
  <sheetFormatPr defaultRowHeight="15" x14ac:dyDescent="0.25"/>
  <cols>
    <col min="1" max="1" width="36.7109375" style="22" customWidth="1"/>
    <col min="2" max="3" width="13.7109375" style="13" customWidth="1"/>
    <col min="4" max="4" width="39.85546875" style="22" customWidth="1"/>
    <col min="5" max="16384" width="9.140625" style="22"/>
  </cols>
  <sheetData>
    <row r="1" spans="1:4" s="21" customFormat="1" ht="32.25" customHeight="1" x14ac:dyDescent="0.25">
      <c r="A1" s="14"/>
      <c r="B1" s="23" t="s">
        <v>67</v>
      </c>
      <c r="C1" s="23" t="s">
        <v>68</v>
      </c>
      <c r="D1" s="22"/>
    </row>
    <row r="2" spans="1:4" s="21" customFormat="1" ht="32.25" customHeight="1" x14ac:dyDescent="0.25">
      <c r="A2" s="24" t="s">
        <v>76</v>
      </c>
      <c r="B2" s="30" t="s">
        <v>69</v>
      </c>
      <c r="C2" s="32" t="s">
        <v>70</v>
      </c>
      <c r="D2" s="22"/>
    </row>
    <row r="3" spans="1:4" ht="32.25" customHeight="1" x14ac:dyDescent="0.25">
      <c r="A3" s="25" t="s">
        <v>77</v>
      </c>
      <c r="B3" s="30" t="s">
        <v>69</v>
      </c>
      <c r="C3" s="32" t="s">
        <v>70</v>
      </c>
    </row>
    <row r="4" spans="1:4" ht="32.25" customHeight="1" x14ac:dyDescent="0.25">
      <c r="A4" s="25" t="s">
        <v>72</v>
      </c>
      <c r="B4" s="32" t="s">
        <v>70</v>
      </c>
      <c r="C4" s="30" t="s">
        <v>69</v>
      </c>
    </row>
    <row r="5" spans="1:4" ht="32.25" customHeight="1" x14ac:dyDescent="0.25">
      <c r="A5" s="25" t="s">
        <v>78</v>
      </c>
      <c r="B5" s="30" t="s">
        <v>69</v>
      </c>
      <c r="C5" s="32" t="s">
        <v>70</v>
      </c>
    </row>
    <row r="6" spans="1:4" ht="32.25" customHeight="1" x14ac:dyDescent="0.25">
      <c r="A6" s="25" t="s">
        <v>71</v>
      </c>
      <c r="B6" s="30" t="s">
        <v>70</v>
      </c>
      <c r="C6" s="32" t="s">
        <v>69</v>
      </c>
    </row>
    <row r="7" spans="1:4" ht="32.25" customHeight="1" x14ac:dyDescent="0.25">
      <c r="A7" s="25" t="s">
        <v>73</v>
      </c>
      <c r="B7" s="32" t="s">
        <v>70</v>
      </c>
      <c r="C7" s="30" t="s">
        <v>69</v>
      </c>
    </row>
    <row r="8" spans="1:4" ht="32.25" customHeight="1" x14ac:dyDescent="0.25">
      <c r="A8" s="25" t="s">
        <v>74</v>
      </c>
      <c r="B8" s="32" t="s">
        <v>70</v>
      </c>
      <c r="C8" s="30" t="s">
        <v>69</v>
      </c>
    </row>
    <row r="9" spans="1:4" ht="32.25" customHeight="1" x14ac:dyDescent="0.25">
      <c r="A9" s="26" t="s">
        <v>75</v>
      </c>
      <c r="B9" s="33" t="s">
        <v>69</v>
      </c>
      <c r="C9" s="31" t="s">
        <v>70</v>
      </c>
    </row>
    <row r="10" spans="1:4" ht="32.25" customHeight="1" x14ac:dyDescent="0.25"/>
    <row r="11" spans="1:4" ht="32.25" customHeight="1" x14ac:dyDescent="0.25"/>
    <row r="12" spans="1:4" ht="32.25" customHeight="1" x14ac:dyDescent="0.25"/>
    <row r="13" spans="1:4" ht="32.25" customHeight="1" x14ac:dyDescent="0.25"/>
    <row r="14" spans="1:4" ht="32.25" customHeight="1" x14ac:dyDescent="0.25"/>
    <row r="15" spans="1:4" ht="32.25" customHeight="1" x14ac:dyDescent="0.25"/>
    <row r="16" spans="1:4" ht="32.25" customHeight="1" x14ac:dyDescent="0.25"/>
    <row r="17" ht="32.25" customHeight="1" x14ac:dyDescent="0.25"/>
    <row r="18" ht="32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ADCD-44B6-4AE9-A03E-D9A701ECCCEF}">
  <dimension ref="A1:H14"/>
  <sheetViews>
    <sheetView tabSelected="1" view="pageLayout" zoomScale="55" zoomScaleNormal="115" zoomScalePageLayoutView="55" workbookViewId="0">
      <selection activeCell="C10" sqref="A1:C10"/>
    </sheetView>
  </sheetViews>
  <sheetFormatPr defaultRowHeight="15" x14ac:dyDescent="0.25"/>
  <cols>
    <col min="1" max="1" width="26.85546875" style="14" customWidth="1"/>
    <col min="2" max="3" width="57.85546875" style="14" customWidth="1"/>
    <col min="4" max="4" width="9.140625" style="14" customWidth="1"/>
    <col min="5" max="16384" width="9.140625" style="14"/>
  </cols>
  <sheetData>
    <row r="1" spans="1:8" ht="33.75" customHeight="1" thickBot="1" x14ac:dyDescent="0.3">
      <c r="A1" s="34" t="s">
        <v>46</v>
      </c>
      <c r="B1" s="34" t="s">
        <v>84</v>
      </c>
      <c r="C1" s="34" t="s">
        <v>94</v>
      </c>
    </row>
    <row r="2" spans="1:8" ht="54.75" customHeight="1" x14ac:dyDescent="0.25">
      <c r="A2" s="35" t="s">
        <v>79</v>
      </c>
      <c r="B2" s="35" t="s">
        <v>87</v>
      </c>
      <c r="C2" s="35" t="s">
        <v>95</v>
      </c>
      <c r="H2"/>
    </row>
    <row r="3" spans="1:8" ht="54.75" customHeight="1" x14ac:dyDescent="0.25">
      <c r="A3" s="36" t="s">
        <v>80</v>
      </c>
      <c r="B3" s="36" t="s">
        <v>85</v>
      </c>
      <c r="C3" s="36" t="s">
        <v>96</v>
      </c>
    </row>
    <row r="4" spans="1:8" ht="54.75" customHeight="1" x14ac:dyDescent="0.25">
      <c r="A4" s="36" t="s">
        <v>59</v>
      </c>
      <c r="B4" s="36" t="s">
        <v>86</v>
      </c>
      <c r="C4" s="36" t="s">
        <v>97</v>
      </c>
    </row>
    <row r="5" spans="1:8" ht="54.75" customHeight="1" x14ac:dyDescent="0.25">
      <c r="A5" s="36" t="s">
        <v>81</v>
      </c>
      <c r="B5" s="36" t="s">
        <v>99</v>
      </c>
      <c r="C5" s="36" t="s">
        <v>98</v>
      </c>
    </row>
    <row r="6" spans="1:8" ht="54.75" customHeight="1" x14ac:dyDescent="0.25">
      <c r="A6" s="36" t="s">
        <v>88</v>
      </c>
      <c r="B6" s="36" t="s">
        <v>89</v>
      </c>
      <c r="C6" s="36" t="s">
        <v>100</v>
      </c>
    </row>
    <row r="7" spans="1:8" ht="54.75" customHeight="1" x14ac:dyDescent="0.25">
      <c r="A7" s="37" t="s">
        <v>82</v>
      </c>
      <c r="B7" s="36" t="s">
        <v>90</v>
      </c>
      <c r="C7" s="36" t="s">
        <v>24</v>
      </c>
    </row>
    <row r="8" spans="1:8" ht="54.75" customHeight="1" x14ac:dyDescent="0.25">
      <c r="A8" s="36" t="s">
        <v>52</v>
      </c>
      <c r="B8" s="36" t="s">
        <v>91</v>
      </c>
      <c r="C8" s="36" t="s">
        <v>101</v>
      </c>
    </row>
    <row r="9" spans="1:8" ht="54.75" customHeight="1" x14ac:dyDescent="0.25">
      <c r="A9" s="36" t="s">
        <v>54</v>
      </c>
      <c r="B9" s="36" t="s">
        <v>92</v>
      </c>
      <c r="C9" s="36" t="s">
        <v>102</v>
      </c>
    </row>
    <row r="10" spans="1:8" ht="54.75" customHeight="1" x14ac:dyDescent="0.25">
      <c r="A10" s="38" t="s">
        <v>83</v>
      </c>
      <c r="B10" s="38" t="s">
        <v>93</v>
      </c>
      <c r="C10" s="38" t="s">
        <v>103</v>
      </c>
    </row>
    <row r="11" spans="1:8" ht="33.75" customHeight="1" x14ac:dyDescent="0.25"/>
    <row r="12" spans="1:8" ht="33.75" customHeight="1" x14ac:dyDescent="0.25"/>
    <row r="13" spans="1:8" ht="33.75" customHeight="1" x14ac:dyDescent="0.25"/>
    <row r="14" spans="1:8" ht="33.75" customHeight="1" x14ac:dyDescent="0.25"/>
  </sheetData>
  <phoneticPr fontId="7" type="noConversion"/>
  <pageMargins left="0.7" right="0.7" top="0.75" bottom="0.75" header="0.3" footer="0.3"/>
  <pageSetup paperSize="9" scale="10" fitToWidth="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Gantt</vt:lpstr>
      <vt:lpstr>Especificacions</vt:lpstr>
      <vt:lpstr>Cost Cotxe</vt:lpstr>
      <vt:lpstr>LiPo vs NiMH</vt:lpstr>
      <vt:lpstr>TRX4 vs SCX10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amo grau</dc:creator>
  <cp:lastModifiedBy>oscar amo grau</cp:lastModifiedBy>
  <dcterms:created xsi:type="dcterms:W3CDTF">2020-02-25T10:24:33Z</dcterms:created>
  <dcterms:modified xsi:type="dcterms:W3CDTF">2020-04-10T15:57:56Z</dcterms:modified>
</cp:coreProperties>
</file>