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6280" yWindow="160" windowWidth="22140" windowHeight="16720" tabRatio="500"/>
  </bookViews>
  <sheets>
    <sheet name="graficas" sheetId="1" r:id="rId1"/>
    <sheet name="query-time" sheetId="2" r:id="rId2"/>
    <sheet name="task-tim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3" l="1"/>
  <c r="E51" i="3"/>
  <c r="E50" i="3"/>
  <c r="E47" i="3"/>
  <c r="E46" i="3"/>
  <c r="E45" i="3"/>
  <c r="E42" i="3"/>
  <c r="E41" i="3"/>
  <c r="E40" i="3"/>
  <c r="E37" i="3"/>
  <c r="E36" i="3"/>
  <c r="E35" i="3"/>
  <c r="E32" i="3"/>
  <c r="E31" i="3"/>
  <c r="E30" i="3"/>
  <c r="E27" i="3"/>
  <c r="E26" i="3"/>
  <c r="E25" i="3"/>
  <c r="E22" i="3"/>
  <c r="E21" i="3"/>
  <c r="E20" i="3"/>
  <c r="E17" i="3"/>
  <c r="E16" i="3"/>
  <c r="E15" i="3"/>
  <c r="E12" i="3"/>
  <c r="E11" i="3"/>
  <c r="E10" i="3"/>
  <c r="F42" i="2"/>
  <c r="F41" i="2"/>
  <c r="F40" i="2"/>
  <c r="F38" i="2"/>
  <c r="F37" i="2"/>
  <c r="F36" i="2"/>
  <c r="F34" i="2"/>
  <c r="F33" i="2"/>
  <c r="F32" i="2"/>
  <c r="F30" i="2"/>
  <c r="F29" i="2"/>
  <c r="F28" i="2"/>
  <c r="F26" i="2"/>
  <c r="F25" i="2"/>
  <c r="F24" i="2"/>
  <c r="F22" i="2"/>
  <c r="F21" i="2"/>
  <c r="F20" i="2"/>
  <c r="F18" i="2"/>
  <c r="F17" i="2"/>
  <c r="F16" i="2"/>
  <c r="F14" i="2"/>
  <c r="F13" i="2"/>
  <c r="F12" i="2"/>
  <c r="F10" i="2"/>
  <c r="F9" i="2"/>
  <c r="F8" i="2"/>
</calcChain>
</file>

<file path=xl/sharedStrings.xml><?xml version="1.0" encoding="utf-8"?>
<sst xmlns="http://schemas.openxmlformats.org/spreadsheetml/2006/main" count="255" uniqueCount="75">
  <si>
    <t>Query 10</t>
  </si>
  <si>
    <t>Query 7</t>
  </si>
  <si>
    <t>Query 3</t>
  </si>
  <si>
    <t>Query 5</t>
  </si>
  <si>
    <t>Query 2</t>
  </si>
  <si>
    <t>Query 4</t>
  </si>
  <si>
    <t>Query 1</t>
  </si>
  <si>
    <t>Query 8</t>
  </si>
  <si>
    <t>Query 11</t>
  </si>
  <si>
    <t>#n</t>
  </si>
  <si>
    <t>qet + dlt</t>
  </si>
  <si>
    <t>dlt</t>
  </si>
  <si>
    <t>qet</t>
  </si>
  <si>
    <t>q1</t>
  </si>
  <si>
    <t>q2</t>
  </si>
  <si>
    <t>q3</t>
  </si>
  <si>
    <t>q4</t>
  </si>
  <si>
    <t>q5</t>
  </si>
  <si>
    <t>q7</t>
  </si>
  <si>
    <t>q8</t>
  </si>
  <si>
    <t>q10</t>
  </si>
  <si>
    <t>q11</t>
  </si>
  <si>
    <t>tq</t>
  </si>
  <si>
    <t>tq-(t1+t14)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</si>
  <si>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</si>
  <si>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</si>
  <si>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</si>
  <si>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</si>
  <si>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</si>
  <si>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</si>
  <si>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</si>
  <si>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</si>
  <si>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</si>
  <si>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</si>
  <si>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</si>
  <si>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</si>
  <si>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</si>
  <si>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</si>
  <si>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tq-(t1+t31)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</si>
  <si>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</si>
  <si>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</si>
  <si>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</si>
  <si>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</si>
  <si>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</si>
  <si>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</si>
  <si>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</si>
  <si>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</si>
  <si>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</si>
  <si>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</si>
  <si>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</si>
  <si>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</si>
  <si>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</si>
  <si>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</si>
  <si>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</si>
  <si>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</si>
  <si>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</si>
  <si>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tq-(t1+t17)</t>
  </si>
  <si>
    <t>tq-(t1+t28)</t>
  </si>
  <si>
    <t xml:space="preserve"> #n </t>
  </si>
  <si>
    <t>tq-(t1+t18)</t>
  </si>
  <si>
    <t>tq-(t1+t29)</t>
  </si>
  <si>
    <t xml:space="preserve"> tq-(t1+t23) </t>
  </si>
  <si>
    <t xml:space="preserve"> tq </t>
  </si>
  <si>
    <t xml:space="preserve"> tq-(t1+t18) </t>
  </si>
  <si>
    <t xml:space="preserve"> tq-(t1+t6) </t>
  </si>
  <si>
    <t>nodos</t>
  </si>
  <si>
    <t>query execution time</t>
  </si>
  <si>
    <t>dataset load time</t>
  </si>
  <si>
    <t>69.494.080 triples</t>
  </si>
  <si>
    <t>nodes</t>
  </si>
  <si>
    <t>time query</t>
  </si>
  <si>
    <t>tq-(t1+tn)</t>
  </si>
  <si>
    <t>t1 to tn</t>
  </si>
  <si>
    <t>task time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</si>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</sst>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0" fillId="0" borderId="0" xfId="29" applyNumberFormat="1" applyFont="1" applyAlignment="1">
      <alignment horizontal="center" vertical="center"/>
    </xf>
    <xf numFmtId="0" fontId="5" fillId="0" borderId="1" xfId="29" applyNumberFormat="1" applyFont="1" applyBorder="1" applyAlignment="1">
      <alignment horizontal="center" vertical="center"/>
    </xf>
    <xf numFmtId="164" fontId="5" fillId="0" borderId="1" xfId="29" applyNumberFormat="1" applyFont="1" applyBorder="1" applyAlignment="1">
      <alignment horizontal="center" vertical="center"/>
    </xf>
    <xf numFmtId="43" fontId="5" fillId="0" borderId="1" xfId="29" applyNumberFormat="1" applyFont="1" applyFill="1" applyBorder="1" applyAlignment="1">
      <alignment horizontal="center" vertical="center"/>
    </xf>
    <xf numFmtId="43" fontId="5" fillId="0" borderId="0" xfId="29" applyNumberFormat="1" applyFont="1" applyFill="1" applyBorder="1" applyAlignment="1">
      <alignment horizontal="center" vertical="center"/>
    </xf>
    <xf numFmtId="43" fontId="0" fillId="0" borderId="0" xfId="29" applyNumberFormat="1" applyFont="1" applyBorder="1" applyAlignment="1">
      <alignment horizontal="center" vertical="center"/>
    </xf>
    <xf numFmtId="0" fontId="5" fillId="0" borderId="0" xfId="29" applyNumberFormat="1" applyFont="1" applyBorder="1" applyAlignment="1">
      <alignment horizontal="center" vertical="center"/>
    </xf>
    <xf numFmtId="164" fontId="5" fillId="0" borderId="0" xfId="29" applyNumberFormat="1" applyFont="1" applyBorder="1" applyAlignment="1">
      <alignment horizontal="center" vertical="center"/>
    </xf>
    <xf numFmtId="1" fontId="1" fillId="0" borderId="1" xfId="29" applyNumberFormat="1" applyFont="1" applyBorder="1" applyAlignment="1">
      <alignment horizontal="center" vertical="center"/>
    </xf>
    <xf numFmtId="1" fontId="0" fillId="0" borderId="1" xfId="29" applyNumberFormat="1" applyFont="1" applyBorder="1" applyAlignment="1">
      <alignment horizontal="center" vertical="center"/>
    </xf>
    <xf numFmtId="43" fontId="5" fillId="0" borderId="0" xfId="29" applyNumberFormat="1" applyFont="1" applyBorder="1" applyAlignment="1">
      <alignment horizontal="center" vertical="center"/>
    </xf>
    <xf numFmtId="1" fontId="1" fillId="0" borderId="0" xfId="29" applyNumberFormat="1" applyFont="1" applyBorder="1" applyAlignment="1">
      <alignment horizontal="center" vertical="center"/>
    </xf>
    <xf numFmtId="1" fontId="0" fillId="0" borderId="0" xfId="29" applyNumberFormat="1" applyFont="1" applyBorder="1" applyAlignment="1">
      <alignment horizontal="center" vertical="center"/>
    </xf>
    <xf numFmtId="1" fontId="5" fillId="0" borderId="1" xfId="29" applyNumberFormat="1" applyFont="1" applyBorder="1" applyAlignment="1">
      <alignment horizontal="center" vertical="center"/>
    </xf>
    <xf numFmtId="2" fontId="0" fillId="0" borderId="0" xfId="29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29" applyNumberFormat="1" applyFont="1" applyAlignment="1">
      <alignment horizontal="center" vertical="center"/>
    </xf>
    <xf numFmtId="164" fontId="0" fillId="0" borderId="0" xfId="29" applyNumberFormat="1" applyFont="1" applyAlignment="1">
      <alignment horizontal="center" vertical="center"/>
    </xf>
    <xf numFmtId="164" fontId="0" fillId="0" borderId="0" xfId="29" applyNumberFormat="1" applyFont="1" applyAlignment="1">
      <alignment horizontal="center"/>
    </xf>
    <xf numFmtId="43" fontId="0" fillId="0" borderId="0" xfId="29" applyNumberFormat="1" applyFont="1" applyAlignment="1">
      <alignment horizontal="center"/>
    </xf>
    <xf numFmtId="0" fontId="0" fillId="0" borderId="1" xfId="29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29" applyNumberFormat="1" applyFont="1" applyFill="1" applyAlignment="1">
      <alignment horizontal="center" vertical="center"/>
    </xf>
    <xf numFmtId="0" fontId="5" fillId="0" borderId="1" xfId="29" applyNumberFormat="1" applyFont="1" applyFill="1" applyBorder="1" applyAlignment="1">
      <alignment horizontal="center" vertical="center"/>
    </xf>
    <xf numFmtId="164" fontId="5" fillId="0" borderId="1" xfId="29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0" fillId="0" borderId="0" xfId="29" applyNumberFormat="1" applyFont="1" applyFill="1" applyAlignment="1">
      <alignment horizontal="center" vertical="center"/>
    </xf>
    <xf numFmtId="165" fontId="0" fillId="0" borderId="1" xfId="29" applyNumberFormat="1" applyFont="1" applyBorder="1" applyAlignment="1">
      <alignment horizontal="center" vertical="center"/>
    </xf>
    <xf numFmtId="2" fontId="0" fillId="0" borderId="0" xfId="29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43" fontId="5" fillId="3" borderId="1" xfId="29" applyNumberFormat="1" applyFont="1" applyFill="1" applyBorder="1" applyAlignment="1">
      <alignment horizontal="center" vertical="center"/>
    </xf>
    <xf numFmtId="2" fontId="5" fillId="3" borderId="1" xfId="29" applyNumberFormat="1" applyFont="1" applyFill="1" applyBorder="1" applyAlignment="1">
      <alignment horizontal="center" vertical="center"/>
    </xf>
    <xf numFmtId="43" fontId="0" fillId="3" borderId="1" xfId="29" applyNumberFormat="1" applyFont="1" applyFill="1" applyBorder="1" applyAlignment="1">
      <alignment horizontal="center" vertical="center"/>
    </xf>
    <xf numFmtId="0" fontId="0" fillId="3" borderId="1" xfId="29" applyNumberFormat="1" applyFont="1" applyFill="1" applyBorder="1" applyAlignment="1">
      <alignment horizontal="center" vertical="center"/>
    </xf>
    <xf numFmtId="1" fontId="1" fillId="3" borderId="1" xfId="29" applyNumberFormat="1" applyFont="1" applyFill="1" applyBorder="1" applyAlignment="1">
      <alignment horizontal="center" vertical="center"/>
    </xf>
    <xf numFmtId="1" fontId="0" fillId="3" borderId="1" xfId="29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5" fillId="3" borderId="1" xfId="29" applyNumberFormat="1" applyFont="1" applyFill="1" applyBorder="1" applyAlignment="1">
      <alignment horizontal="center" vertical="center"/>
    </xf>
    <xf numFmtId="1" fontId="5" fillId="3" borderId="1" xfId="29" applyNumberFormat="1" applyFont="1" applyFill="1" applyBorder="1" applyAlignment="1">
      <alignment horizontal="center" vertical="center"/>
    </xf>
    <xf numFmtId="1" fontId="1" fillId="0" borderId="1" xfId="29" applyNumberFormat="1" applyFont="1" applyFill="1" applyBorder="1" applyAlignment="1">
      <alignment horizontal="center" vertical="center"/>
    </xf>
    <xf numFmtId="1" fontId="0" fillId="0" borderId="1" xfId="29" applyNumberFormat="1" applyFont="1" applyFill="1" applyBorder="1" applyAlignment="1">
      <alignment horizontal="center" vertical="center"/>
    </xf>
    <xf numFmtId="2" fontId="5" fillId="0" borderId="1" xfId="29" applyNumberFormat="1" applyFont="1" applyFill="1" applyBorder="1" applyAlignment="1">
      <alignment horizontal="center" vertical="center"/>
    </xf>
    <xf numFmtId="1" fontId="5" fillId="0" borderId="1" xfId="29" applyNumberFormat="1" applyFont="1" applyFill="1" applyBorder="1" applyAlignment="1">
      <alignment horizontal="center" vertical="center"/>
    </xf>
    <xf numFmtId="0" fontId="0" fillId="0" borderId="1" xfId="29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3" borderId="1" xfId="29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3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1" builtinId="9" hidden="1"/>
    <cellStyle name="Millares" xfId="29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graficas!$B$6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57057057057057"/>
                  <c:y val="0.0879629629629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006006006006"/>
                  <c:y val="0.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7057057057057"/>
                  <c:y val="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graficas!$C$7:$E$7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graficas!$C$6:$E$6</c:f>
              <c:numCache>
                <c:formatCode>General</c:formatCode>
                <c:ptCount val="3"/>
                <c:pt idx="0">
                  <c:v>938.0</c:v>
                </c:pt>
                <c:pt idx="1">
                  <c:v>680.0</c:v>
                </c:pt>
                <c:pt idx="2">
                  <c:v>515.0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0257880"/>
        <c:axId val="2130079320"/>
      </c:lineChart>
      <c:catAx>
        <c:axId val="21302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0079320"/>
        <c:crosses val="autoZero"/>
        <c:auto val="1"/>
        <c:lblAlgn val="ctr"/>
        <c:lblOffset val="100"/>
        <c:noMultiLvlLbl val="0"/>
      </c:catAx>
      <c:valAx>
        <c:axId val="2130079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02578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graficas!$I$6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769230769230769"/>
                  <c:y val="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769230769230769"/>
                  <c:y val="0.0879629629629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15384615384615"/>
                  <c:y val="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graficas!$J$7:$L$7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graficas!$J$6:$L$6</c:f>
              <c:numCache>
                <c:formatCode>General</c:formatCode>
                <c:ptCount val="3"/>
                <c:pt idx="0">
                  <c:v>2191.0</c:v>
                </c:pt>
                <c:pt idx="1">
                  <c:v>1125.0</c:v>
                </c:pt>
                <c:pt idx="2">
                  <c:v>937.0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9990120"/>
        <c:axId val="2129992904"/>
      </c:lineChart>
      <c:catAx>
        <c:axId val="212999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992904"/>
        <c:crosses val="autoZero"/>
        <c:auto val="1"/>
        <c:lblAlgn val="ctr"/>
        <c:lblOffset val="100"/>
        <c:noMultiLvlLbl val="0"/>
      </c:catAx>
      <c:valAx>
        <c:axId val="2129992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99901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graficas!$P$6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79012345679012"/>
                  <c:y val="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48148148148148"/>
                  <c:y val="0.106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17283950617284"/>
                  <c:y val="0.0972218576844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graficas!$Q$7:$S$7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graficas!$Q$6:$S$6</c:f>
              <c:numCache>
                <c:formatCode>General</c:formatCode>
                <c:ptCount val="3"/>
                <c:pt idx="0">
                  <c:v>1033.0</c:v>
                </c:pt>
                <c:pt idx="1">
                  <c:v>816.0</c:v>
                </c:pt>
                <c:pt idx="2">
                  <c:v>565.0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8161720"/>
        <c:axId val="-2138274472"/>
      </c:lineChart>
      <c:catAx>
        <c:axId val="-21381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8274472"/>
        <c:crosses val="autoZero"/>
        <c:auto val="1"/>
        <c:lblAlgn val="ctr"/>
        <c:lblOffset val="100"/>
        <c:noMultiLvlLbl val="0"/>
      </c:catAx>
      <c:valAx>
        <c:axId val="-2138274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8161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graficas!$B$29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76506765067651"/>
                  <c:y val="0.0880444856348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707257072570726"/>
                  <c:y val="0.088044485634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45756457564576"/>
                  <c:y val="0.092678405931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graficas!$C$30:$E$30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graficas!$C$29:$E$29</c:f>
              <c:numCache>
                <c:formatCode>General</c:formatCode>
                <c:ptCount val="3"/>
                <c:pt idx="0">
                  <c:v>1587.0</c:v>
                </c:pt>
                <c:pt idx="1">
                  <c:v>1121.0</c:v>
                </c:pt>
                <c:pt idx="2">
                  <c:v>805.0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868104"/>
        <c:axId val="2146877112"/>
      </c:lineChart>
      <c:catAx>
        <c:axId val="21468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877112"/>
        <c:crosses val="autoZero"/>
        <c:auto val="1"/>
        <c:lblAlgn val="ctr"/>
        <c:lblOffset val="100"/>
        <c:noMultiLvlLbl val="0"/>
      </c:catAx>
      <c:valAx>
        <c:axId val="2146877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68681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graficas!$I$29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46153846153846"/>
                  <c:y val="0.106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53846153846154"/>
                  <c:y val="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84615384615384"/>
                  <c:y val="0.097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graficas!$J$30:$L$30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graficas!$J$29:$L$29</c:f>
              <c:numCache>
                <c:formatCode>General</c:formatCode>
                <c:ptCount val="3"/>
                <c:pt idx="0">
                  <c:v>1231.0</c:v>
                </c:pt>
                <c:pt idx="1">
                  <c:v>874.0</c:v>
                </c:pt>
                <c:pt idx="2">
                  <c:v>653.0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9968088"/>
        <c:axId val="2129997256"/>
      </c:lineChart>
      <c:catAx>
        <c:axId val="21299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997256"/>
        <c:crosses val="autoZero"/>
        <c:auto val="1"/>
        <c:lblAlgn val="ctr"/>
        <c:lblOffset val="100"/>
        <c:noMultiLvlLbl val="0"/>
      </c:catAx>
      <c:valAx>
        <c:axId val="2129997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99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graficas!$P$29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707692307692308"/>
                  <c:y val="0.0879629629629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15384615384615"/>
                  <c:y val="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15384615384615"/>
                  <c:y val="0.0833333333333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graficas!$Q$30:$S$30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graficas!$Q$29:$S$29</c:f>
              <c:numCache>
                <c:formatCode>General</c:formatCode>
                <c:ptCount val="3"/>
                <c:pt idx="0">
                  <c:v>1978.0</c:v>
                </c:pt>
                <c:pt idx="1">
                  <c:v>1208.0</c:v>
                </c:pt>
                <c:pt idx="2">
                  <c:v>881.0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836872"/>
        <c:axId val="2146839656"/>
      </c:lineChart>
      <c:catAx>
        <c:axId val="2146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839656"/>
        <c:crosses val="autoZero"/>
        <c:auto val="1"/>
        <c:lblAlgn val="ctr"/>
        <c:lblOffset val="100"/>
        <c:noMultiLvlLbl val="0"/>
      </c:catAx>
      <c:valAx>
        <c:axId val="2146839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6836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graficas!$B$51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72782874617737"/>
                  <c:y val="0.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42201834862385"/>
                  <c:y val="0.078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11620795107034"/>
                  <c:y val="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graficas!$C$52:$E$52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graficas!$C$51:$E$51</c:f>
              <c:numCache>
                <c:formatCode>General</c:formatCode>
                <c:ptCount val="3"/>
                <c:pt idx="0">
                  <c:v>1523.0</c:v>
                </c:pt>
                <c:pt idx="1">
                  <c:v>956.0</c:v>
                </c:pt>
                <c:pt idx="2">
                  <c:v>691.0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8348680"/>
        <c:axId val="-2138353256"/>
      </c:lineChart>
      <c:catAx>
        <c:axId val="-21383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8353256"/>
        <c:crosses val="autoZero"/>
        <c:auto val="1"/>
        <c:lblAlgn val="ctr"/>
        <c:lblOffset val="100"/>
        <c:noMultiLvlLbl val="0"/>
      </c:catAx>
      <c:valAx>
        <c:axId val="-2138353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8348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graficas!$I$51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76923076923077"/>
                  <c:y val="0.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15384615384615"/>
                  <c:y val="0.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46153846153846"/>
                  <c:y val="0.092592592592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graficas!$J$52:$L$52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graficas!$J$51:$L$51</c:f>
              <c:numCache>
                <c:formatCode>General</c:formatCode>
                <c:ptCount val="3"/>
                <c:pt idx="0">
                  <c:v>1322.0</c:v>
                </c:pt>
                <c:pt idx="1">
                  <c:v>810.0</c:v>
                </c:pt>
                <c:pt idx="2">
                  <c:v>604.0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814520"/>
        <c:axId val="2146702040"/>
      </c:lineChart>
      <c:catAx>
        <c:axId val="214681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702040"/>
        <c:crosses val="autoZero"/>
        <c:auto val="1"/>
        <c:lblAlgn val="ctr"/>
        <c:lblOffset val="100"/>
        <c:noMultiLvlLbl val="0"/>
      </c:catAx>
      <c:valAx>
        <c:axId val="2146702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6814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graficas!$P$51</c:f>
              <c:strCache>
                <c:ptCount val="1"/>
                <c:pt idx="0">
                  <c:v>69.494.080</c:v>
                </c:pt>
              </c:strCache>
            </c:strRef>
          </c:tx>
          <c:spPr>
            <a:ln>
              <a:solidFill>
                <a:srgbClr val="558ED5"/>
              </a:solidFill>
            </a:ln>
          </c:spPr>
          <c:marker>
            <c:spPr>
              <a:ln>
                <a:solidFill>
                  <a:srgbClr val="558ED5"/>
                </a:solidFill>
              </a:ln>
            </c:spPr>
          </c:marker>
          <c:dLbls>
            <c:dLbl>
              <c:idx val="0"/>
              <c:layout>
                <c:manualLayout>
                  <c:x val="-0.0615384615384615"/>
                  <c:y val="0.092678405931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84615384615384"/>
                  <c:y val="0.0880444856348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15384615384615"/>
                  <c:y val="0.0880444856348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graficas!$Q$52:$S$52</c:f>
              <c:numCache>
                <c:formatCode>General</c:formatCode>
                <c:ptCount val="3"/>
                <c:pt idx="0">
                  <c:v>7.0</c:v>
                </c:pt>
                <c:pt idx="1">
                  <c:v>11.0</c:v>
                </c:pt>
                <c:pt idx="2">
                  <c:v>15.0</c:v>
                </c:pt>
              </c:numCache>
            </c:numRef>
          </c:cat>
          <c:val>
            <c:numRef>
              <c:f>graficas!$Q$51:$S$51</c:f>
              <c:numCache>
                <c:formatCode>General</c:formatCode>
                <c:ptCount val="3"/>
                <c:pt idx="0">
                  <c:v>823.0</c:v>
                </c:pt>
                <c:pt idx="1">
                  <c:v>537.0</c:v>
                </c:pt>
                <c:pt idx="2">
                  <c:v>407.0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730312"/>
        <c:axId val="2146733096"/>
      </c:lineChart>
      <c:catAx>
        <c:axId val="21467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733096"/>
        <c:crosses val="autoZero"/>
        <c:auto val="1"/>
        <c:lblAlgn val="ctr"/>
        <c:lblOffset val="100"/>
        <c:noMultiLvlLbl val="0"/>
      </c:catAx>
      <c:valAx>
        <c:axId val="2146733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6730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</xdr:row>
      <xdr:rowOff>184150</xdr:rowOff>
    </xdr:from>
    <xdr:to>
      <xdr:col>5</xdr:col>
      <xdr:colOff>622300</xdr:colOff>
      <xdr:row>22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7</xdr:row>
      <xdr:rowOff>171450</xdr:rowOff>
    </xdr:from>
    <xdr:to>
      <xdr:col>12</xdr:col>
      <xdr:colOff>723900</xdr:colOff>
      <xdr:row>22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812800</xdr:colOff>
      <xdr:row>8</xdr:row>
      <xdr:rowOff>63500</xdr:rowOff>
    </xdr:from>
    <xdr:to>
      <xdr:col>19</xdr:col>
      <xdr:colOff>431800</xdr:colOff>
      <xdr:row>22</xdr:row>
      <xdr:rowOff>139700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31</xdr:row>
      <xdr:rowOff>142240</xdr:rowOff>
    </xdr:from>
    <xdr:to>
      <xdr:col>6</xdr:col>
      <xdr:colOff>78740</xdr:colOff>
      <xdr:row>46</xdr:row>
      <xdr:rowOff>25400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12</xdr:col>
      <xdr:colOff>444500</xdr:colOff>
      <xdr:row>45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444500</xdr:colOff>
      <xdr:row>45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355600</xdr:colOff>
      <xdr:row>53</xdr:row>
      <xdr:rowOff>0</xdr:rowOff>
    </xdr:from>
    <xdr:to>
      <xdr:col>5</xdr:col>
      <xdr:colOff>800100</xdr:colOff>
      <xdr:row>67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12</xdr:col>
      <xdr:colOff>444500</xdr:colOff>
      <xdr:row>67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81280</xdr:colOff>
      <xdr:row>52</xdr:row>
      <xdr:rowOff>172720</xdr:rowOff>
    </xdr:from>
    <xdr:to>
      <xdr:col>19</xdr:col>
      <xdr:colOff>525780</xdr:colOff>
      <xdr:row>67</xdr:row>
      <xdr:rowOff>55880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52"/>
  <sheetViews>
    <sheetView tabSelected="1" workbookViewId="0">
      <selection activeCell="U12" sqref="U12"/>
    </sheetView>
  </sheetViews>
  <sheetFormatPr baseColWidth="10" defaultRowHeight="15" x14ac:dyDescent="0"/>
  <cols>
    <col min="2" max="2" width="10.33203125" style="1" bestFit="1" customWidth="1"/>
    <col min="3" max="8" width="9.5" customWidth="1"/>
    <col min="9" max="9" width="10.33203125" bestFit="1" customWidth="1"/>
    <col min="10" max="15" width="9.5" customWidth="1"/>
    <col min="16" max="16" width="10.33203125" bestFit="1" customWidth="1"/>
    <col min="17" max="20" width="9.5" customWidth="1"/>
  </cols>
  <sheetData>
    <row r="5" spans="2:19">
      <c r="B5" s="11"/>
      <c r="C5" s="58" t="s">
        <v>6</v>
      </c>
      <c r="D5" s="58"/>
      <c r="E5" s="58"/>
      <c r="I5" s="12"/>
      <c r="J5" s="59" t="s">
        <v>4</v>
      </c>
      <c r="K5" s="59"/>
      <c r="L5" s="59"/>
      <c r="M5" s="8"/>
      <c r="P5" s="12"/>
      <c r="Q5" s="59" t="s">
        <v>2</v>
      </c>
      <c r="R5" s="59"/>
      <c r="S5" s="59"/>
    </row>
    <row r="6" spans="2:19">
      <c r="B6" s="18">
        <v>69494080</v>
      </c>
      <c r="C6" s="14">
        <v>938</v>
      </c>
      <c r="D6" s="14">
        <v>680</v>
      </c>
      <c r="E6" s="14">
        <v>515</v>
      </c>
      <c r="I6" s="18">
        <v>69494080</v>
      </c>
      <c r="J6" s="4">
        <v>2191</v>
      </c>
      <c r="K6" s="4">
        <v>1125</v>
      </c>
      <c r="L6" s="4">
        <v>937</v>
      </c>
      <c r="P6" s="18">
        <v>69494080</v>
      </c>
      <c r="Q6" s="4">
        <v>1033</v>
      </c>
      <c r="R6" s="4">
        <v>816</v>
      </c>
      <c r="S6" s="4">
        <v>565</v>
      </c>
    </row>
    <row r="7" spans="2:19">
      <c r="B7" s="6"/>
      <c r="C7" s="15">
        <v>7</v>
      </c>
      <c r="D7" s="15">
        <v>11</v>
      </c>
      <c r="E7" s="15">
        <v>15</v>
      </c>
      <c r="I7" s="5"/>
      <c r="J7" s="15">
        <v>7</v>
      </c>
      <c r="K7" s="15">
        <v>11</v>
      </c>
      <c r="L7" s="15">
        <v>15</v>
      </c>
      <c r="P7" s="5"/>
      <c r="Q7" s="15">
        <v>7</v>
      </c>
      <c r="R7" s="15">
        <v>11</v>
      </c>
      <c r="S7" s="15">
        <v>15</v>
      </c>
    </row>
    <row r="28" spans="2:19">
      <c r="B28" s="11"/>
      <c r="C28" s="58" t="s">
        <v>5</v>
      </c>
      <c r="D28" s="58"/>
      <c r="E28" s="58"/>
      <c r="I28" s="11"/>
      <c r="J28" s="58" t="s">
        <v>3</v>
      </c>
      <c r="K28" s="58"/>
      <c r="L28" s="58"/>
      <c r="P28" s="11"/>
      <c r="Q28" s="58" t="s">
        <v>1</v>
      </c>
      <c r="R28" s="58"/>
      <c r="S28" s="58"/>
    </row>
    <row r="29" spans="2:19">
      <c r="B29" s="18">
        <v>69494080</v>
      </c>
      <c r="C29" s="3">
        <v>1587</v>
      </c>
      <c r="D29" s="3">
        <v>1121</v>
      </c>
      <c r="E29" s="3">
        <v>805</v>
      </c>
      <c r="I29" s="18">
        <v>69494080</v>
      </c>
      <c r="J29" s="3">
        <v>1231</v>
      </c>
      <c r="K29" s="3">
        <v>874</v>
      </c>
      <c r="L29" s="3">
        <v>653</v>
      </c>
      <c r="P29" s="18">
        <v>69494080</v>
      </c>
      <c r="Q29" s="3">
        <v>1978</v>
      </c>
      <c r="R29" s="3">
        <v>1208</v>
      </c>
      <c r="S29" s="3">
        <v>881</v>
      </c>
    </row>
    <row r="30" spans="2:19">
      <c r="B30" s="6"/>
      <c r="C30" s="15">
        <v>7</v>
      </c>
      <c r="D30" s="15">
        <v>11</v>
      </c>
      <c r="E30" s="15">
        <v>15</v>
      </c>
      <c r="I30" s="6"/>
      <c r="J30" s="15">
        <v>7</v>
      </c>
      <c r="K30" s="15">
        <v>11</v>
      </c>
      <c r="L30" s="15">
        <v>15</v>
      </c>
      <c r="P30" s="6"/>
      <c r="Q30" s="15">
        <v>7</v>
      </c>
      <c r="R30" s="15">
        <v>11</v>
      </c>
      <c r="S30" s="15">
        <v>15</v>
      </c>
    </row>
    <row r="50" spans="2:19">
      <c r="B50" s="11"/>
      <c r="C50" s="54" t="s">
        <v>7</v>
      </c>
      <c r="D50" s="55"/>
      <c r="E50" s="56"/>
      <c r="I50" s="9"/>
      <c r="J50" s="57" t="s">
        <v>0</v>
      </c>
      <c r="K50" s="57"/>
      <c r="L50" s="57"/>
      <c r="P50" s="9"/>
      <c r="Q50" s="57" t="s">
        <v>8</v>
      </c>
      <c r="R50" s="57"/>
      <c r="S50" s="57"/>
    </row>
    <row r="51" spans="2:19">
      <c r="B51" s="18">
        <v>69494080</v>
      </c>
      <c r="C51" s="3">
        <v>1523</v>
      </c>
      <c r="D51" s="3">
        <v>956</v>
      </c>
      <c r="E51" s="3">
        <v>691</v>
      </c>
      <c r="H51" s="13"/>
      <c r="I51" s="18">
        <v>69494080</v>
      </c>
      <c r="J51" s="7">
        <v>1322</v>
      </c>
      <c r="K51" s="7">
        <v>810</v>
      </c>
      <c r="L51" s="7">
        <v>604</v>
      </c>
      <c r="P51" s="18">
        <v>69494080</v>
      </c>
      <c r="Q51" s="10">
        <v>823</v>
      </c>
      <c r="R51" s="7">
        <v>537</v>
      </c>
      <c r="S51" s="7">
        <v>407</v>
      </c>
    </row>
    <row r="52" spans="2:19">
      <c r="B52" s="6"/>
      <c r="C52" s="15">
        <v>7</v>
      </c>
      <c r="D52" s="15">
        <v>11</v>
      </c>
      <c r="E52" s="15">
        <v>15</v>
      </c>
      <c r="I52" s="2"/>
      <c r="J52" s="16">
        <v>7</v>
      </c>
      <c r="K52" s="17">
        <v>11</v>
      </c>
      <c r="L52" s="17">
        <v>15</v>
      </c>
      <c r="P52" s="2"/>
      <c r="Q52" s="16">
        <v>7</v>
      </c>
      <c r="R52" s="17">
        <v>11</v>
      </c>
      <c r="S52" s="17">
        <v>15</v>
      </c>
    </row>
  </sheetData>
  <mergeCells count="9">
    <mergeCell ref="C50:E50"/>
    <mergeCell ref="Q50:S50"/>
    <mergeCell ref="J50:L50"/>
    <mergeCell ref="C5:E5"/>
    <mergeCell ref="J5:L5"/>
    <mergeCell ref="Q5:S5"/>
    <mergeCell ref="Q28:S28"/>
    <mergeCell ref="J28:L28"/>
    <mergeCell ref="C28:E28"/>
  </mergeCells>
  <phoneticPr fontId="7" type="noConversion"/>
  <pageMargins left="0.75" right="0.75" top="1" bottom="1" header="0.5" footer="0.5"/>
  <pageSetup paperSize="9" scale="42" orientation="portrait" horizontalDpi="4294967292" verticalDpi="4294967292"/>
  <colBreaks count="1" manualBreakCount="1">
    <brk id="2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2"/>
  <sheetViews>
    <sheetView workbookViewId="0">
      <selection activeCell="D5" sqref="D5:F5"/>
    </sheetView>
  </sheetViews>
  <sheetFormatPr baseColWidth="10" defaultRowHeight="15" x14ac:dyDescent="0"/>
  <cols>
    <col min="1" max="1" width="10.83203125" style="8"/>
    <col min="2" max="2" width="5.5" style="1" bestFit="1" customWidth="1"/>
    <col min="3" max="3" width="7.1640625" style="19" customWidth="1"/>
    <col min="4" max="4" width="9.5" style="42" customWidth="1"/>
    <col min="5" max="5" width="7.1640625" style="42" customWidth="1"/>
    <col min="6" max="6" width="7.1640625" style="8" customWidth="1"/>
    <col min="7" max="10" width="5.83203125" style="8" bestFit="1" customWidth="1"/>
    <col min="11" max="12" width="5.1640625" style="8" bestFit="1" customWidth="1"/>
    <col min="13" max="21" width="5.83203125" style="8" bestFit="1" customWidth="1"/>
    <col min="22" max="22" width="5.1640625" style="8" bestFit="1" customWidth="1"/>
    <col min="23" max="23" width="5.83203125" style="8" bestFit="1" customWidth="1"/>
    <col min="24" max="16384" width="10.83203125" style="8"/>
  </cols>
  <sheetData>
    <row r="2" spans="2:24" ht="23" customHeight="1">
      <c r="B2" s="60" t="s">
        <v>12</v>
      </c>
      <c r="C2" s="60"/>
      <c r="D2" s="61" t="s">
        <v>66</v>
      </c>
      <c r="E2" s="61"/>
      <c r="F2" s="61"/>
    </row>
    <row r="3" spans="2:24" ht="23" customHeight="1">
      <c r="B3" s="60" t="s">
        <v>11</v>
      </c>
      <c r="C3" s="60"/>
      <c r="D3" s="61" t="s">
        <v>67</v>
      </c>
      <c r="E3" s="61"/>
      <c r="F3" s="61"/>
    </row>
    <row r="4" spans="2:24" ht="11" customHeight="1"/>
    <row r="5" spans="2:24" s="1" customFormat="1" ht="23" customHeight="1">
      <c r="C5" s="19"/>
      <c r="D5" s="62" t="s">
        <v>68</v>
      </c>
      <c r="E5" s="63"/>
      <c r="F5" s="64"/>
    </row>
    <row r="6" spans="2:24" s="1" customFormat="1" ht="23" customHeight="1">
      <c r="B6" s="20"/>
      <c r="C6" s="21" t="s">
        <v>69</v>
      </c>
      <c r="D6" s="22" t="s">
        <v>10</v>
      </c>
      <c r="E6" s="23" t="s">
        <v>11</v>
      </c>
      <c r="F6" s="23" t="s">
        <v>12</v>
      </c>
      <c r="G6" s="20"/>
    </row>
    <row r="7" spans="2:24" s="6" customFormat="1" ht="11" customHeight="1">
      <c r="B7" s="25"/>
      <c r="C7" s="26"/>
      <c r="D7" s="27"/>
      <c r="E7" s="24"/>
      <c r="F7" s="24"/>
      <c r="G7" s="25"/>
    </row>
    <row r="8" spans="2:24" ht="23" customHeight="1">
      <c r="B8" s="65" t="s">
        <v>13</v>
      </c>
      <c r="C8" s="74">
        <v>7</v>
      </c>
      <c r="D8" s="69">
        <v>938</v>
      </c>
      <c r="E8" s="70">
        <v>816</v>
      </c>
      <c r="F8" s="70">
        <f>(D8-E8)</f>
        <v>122</v>
      </c>
      <c r="G8" s="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4" ht="23" customHeight="1">
      <c r="B9" s="65"/>
      <c r="C9" s="21">
        <v>11</v>
      </c>
      <c r="D9" s="28">
        <v>680</v>
      </c>
      <c r="E9" s="29">
        <v>535</v>
      </c>
      <c r="F9" s="29">
        <f t="shared" ref="F9:F10" si="0">(D9-E9)</f>
        <v>145</v>
      </c>
      <c r="G9" s="2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4" ht="23" customHeight="1">
      <c r="B10" s="65"/>
      <c r="C10" s="74">
        <v>15</v>
      </c>
      <c r="D10" s="69">
        <v>515</v>
      </c>
      <c r="E10" s="70">
        <v>403</v>
      </c>
      <c r="F10" s="70">
        <f t="shared" si="0"/>
        <v>112</v>
      </c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4" ht="11" customHeight="1">
      <c r="B11" s="30"/>
      <c r="C11" s="26"/>
      <c r="D11" s="31"/>
      <c r="E11" s="32"/>
      <c r="F11" s="32"/>
      <c r="G11" s="2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4" s="35" customFormat="1" ht="23" customHeight="1">
      <c r="B12" s="78" t="s">
        <v>14</v>
      </c>
      <c r="C12" s="79">
        <v>4</v>
      </c>
      <c r="D12" s="76">
        <v>2191</v>
      </c>
      <c r="E12" s="77">
        <v>1363</v>
      </c>
      <c r="F12" s="77">
        <f>(D12-E12)</f>
        <v>828</v>
      </c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34"/>
    </row>
    <row r="13" spans="2:24" s="35" customFormat="1" ht="23" customHeight="1">
      <c r="B13" s="78"/>
      <c r="C13" s="75">
        <v>8</v>
      </c>
      <c r="D13" s="69">
        <v>1125</v>
      </c>
      <c r="E13" s="70">
        <v>770</v>
      </c>
      <c r="F13" s="70">
        <f t="shared" ref="F13:F14" si="1">(D13-E13)</f>
        <v>355</v>
      </c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34"/>
    </row>
    <row r="14" spans="2:24" s="35" customFormat="1" ht="23" customHeight="1">
      <c r="B14" s="78"/>
      <c r="C14" s="79">
        <v>15</v>
      </c>
      <c r="D14" s="76">
        <v>937</v>
      </c>
      <c r="E14" s="77">
        <v>586</v>
      </c>
      <c r="F14" s="77">
        <f t="shared" si="1"/>
        <v>351</v>
      </c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34"/>
    </row>
    <row r="15" spans="2:24" ht="11" customHeight="1">
      <c r="B15" s="20"/>
      <c r="C15" s="36"/>
      <c r="D15" s="37"/>
      <c r="E15" s="38"/>
      <c r="F15" s="38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39"/>
    </row>
    <row r="16" spans="2:24" ht="23" customHeight="1">
      <c r="B16" s="65" t="s">
        <v>15</v>
      </c>
      <c r="C16" s="74">
        <v>4</v>
      </c>
      <c r="D16" s="69">
        <v>1033</v>
      </c>
      <c r="E16" s="70">
        <v>842</v>
      </c>
      <c r="F16" s="70">
        <f>(D16-E16)</f>
        <v>191</v>
      </c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23" customHeight="1">
      <c r="B17" s="65"/>
      <c r="C17" s="21">
        <v>8</v>
      </c>
      <c r="D17" s="28">
        <v>816</v>
      </c>
      <c r="E17" s="29">
        <v>584</v>
      </c>
      <c r="F17" s="29">
        <f t="shared" ref="F17:F18" si="2">(D17-E17)</f>
        <v>232</v>
      </c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23" customHeight="1">
      <c r="B18" s="65"/>
      <c r="C18" s="74">
        <v>15</v>
      </c>
      <c r="D18" s="69">
        <v>565</v>
      </c>
      <c r="E18" s="70">
        <v>421</v>
      </c>
      <c r="F18" s="70">
        <f t="shared" si="2"/>
        <v>144</v>
      </c>
      <c r="G18" s="2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1" customHeight="1">
      <c r="B19" s="20"/>
      <c r="C19" s="36"/>
      <c r="D19" s="37"/>
      <c r="E19" s="38"/>
      <c r="F19" s="38"/>
      <c r="G19" s="20"/>
      <c r="H19" s="1"/>
      <c r="I19" s="1"/>
      <c r="J19" s="1"/>
      <c r="K19" s="1"/>
      <c r="Q19" s="1"/>
      <c r="R19" s="1"/>
      <c r="S19" s="1"/>
      <c r="T19" s="1"/>
      <c r="U19" s="1"/>
      <c r="V19" s="1"/>
      <c r="W19" s="1"/>
    </row>
    <row r="20" spans="2:23" ht="23" customHeight="1">
      <c r="B20" s="65" t="s">
        <v>16</v>
      </c>
      <c r="C20" s="44">
        <v>4</v>
      </c>
      <c r="D20" s="76">
        <v>1587</v>
      </c>
      <c r="E20" s="77">
        <v>1131</v>
      </c>
      <c r="F20" s="77">
        <f>(D20-E20)</f>
        <v>456</v>
      </c>
      <c r="G20" s="20"/>
      <c r="H20" s="1"/>
      <c r="I20" s="1"/>
      <c r="J20" s="1"/>
      <c r="K20" s="1"/>
      <c r="Q20" s="1"/>
      <c r="R20" s="1"/>
      <c r="S20" s="1"/>
      <c r="T20" s="1"/>
      <c r="U20" s="1"/>
      <c r="V20" s="1"/>
      <c r="W20" s="1"/>
    </row>
    <row r="21" spans="2:23" ht="23" customHeight="1">
      <c r="B21" s="65"/>
      <c r="C21" s="74">
        <v>8</v>
      </c>
      <c r="D21" s="69">
        <v>1121</v>
      </c>
      <c r="E21" s="70">
        <v>717</v>
      </c>
      <c r="F21" s="70">
        <f t="shared" ref="F21:F22" si="3">(D21-E21)</f>
        <v>404</v>
      </c>
      <c r="G21" s="2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23" customHeight="1">
      <c r="B22" s="65"/>
      <c r="C22" s="44">
        <v>15</v>
      </c>
      <c r="D22" s="76">
        <v>805</v>
      </c>
      <c r="E22" s="77">
        <v>536</v>
      </c>
      <c r="F22" s="77">
        <f t="shared" si="3"/>
        <v>269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1" customHeight="1">
      <c r="B23" s="20"/>
      <c r="C23" s="36"/>
      <c r="D23" s="37"/>
      <c r="E23" s="38"/>
      <c r="F23" s="38"/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23" customHeight="1">
      <c r="B24" s="65" t="s">
        <v>17</v>
      </c>
      <c r="C24" s="74">
        <v>4</v>
      </c>
      <c r="D24" s="69">
        <v>1231</v>
      </c>
      <c r="E24" s="70">
        <v>867</v>
      </c>
      <c r="F24" s="70">
        <f>(D24-E24)</f>
        <v>364</v>
      </c>
      <c r="G24" s="2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23" customHeight="1">
      <c r="B25" s="65"/>
      <c r="C25" s="21">
        <v>8</v>
      </c>
      <c r="D25" s="28">
        <v>874</v>
      </c>
      <c r="E25" s="29">
        <v>584</v>
      </c>
      <c r="F25" s="29">
        <f t="shared" ref="F25:F26" si="4">(D25-E25)</f>
        <v>290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23" customHeight="1">
      <c r="B26" s="65"/>
      <c r="C26" s="74">
        <v>15</v>
      </c>
      <c r="D26" s="69">
        <v>653</v>
      </c>
      <c r="E26" s="70">
        <v>421</v>
      </c>
      <c r="F26" s="70">
        <f t="shared" si="4"/>
        <v>232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1" customHeight="1">
      <c r="B27" s="20"/>
      <c r="C27" s="36"/>
      <c r="D27" s="37"/>
      <c r="E27" s="38"/>
      <c r="F27" s="38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23" customHeight="1">
      <c r="B28" s="65" t="s">
        <v>18</v>
      </c>
      <c r="C28" s="44">
        <v>4</v>
      </c>
      <c r="D28" s="76">
        <v>1978</v>
      </c>
      <c r="E28" s="77">
        <v>1186</v>
      </c>
      <c r="F28" s="77">
        <f>(D28-E28)</f>
        <v>792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23" customHeight="1">
      <c r="B29" s="65"/>
      <c r="C29" s="74">
        <v>8</v>
      </c>
      <c r="D29" s="69">
        <v>1208</v>
      </c>
      <c r="E29" s="70">
        <v>741</v>
      </c>
      <c r="F29" s="70">
        <f t="shared" ref="F29:F30" si="5">(D29-E29)</f>
        <v>467</v>
      </c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23" customHeight="1">
      <c r="B30" s="65"/>
      <c r="C30" s="44">
        <v>15</v>
      </c>
      <c r="D30" s="76">
        <v>881</v>
      </c>
      <c r="E30" s="77">
        <v>553</v>
      </c>
      <c r="F30" s="77">
        <f t="shared" si="5"/>
        <v>328</v>
      </c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1" customHeight="1">
      <c r="B31" s="20"/>
      <c r="C31" s="36"/>
      <c r="D31" s="37"/>
      <c r="E31" s="38"/>
      <c r="F31" s="38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23" customHeight="1">
      <c r="B32" s="67" t="s">
        <v>19</v>
      </c>
      <c r="C32" s="68">
        <v>4</v>
      </c>
      <c r="D32" s="69">
        <v>1523</v>
      </c>
      <c r="E32" s="70">
        <v>988</v>
      </c>
      <c r="F32" s="70">
        <f>(D32-E32)</f>
        <v>535</v>
      </c>
      <c r="G32" s="2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23" customHeight="1">
      <c r="B33" s="67"/>
      <c r="C33" s="40">
        <v>8</v>
      </c>
      <c r="D33" s="28">
        <v>956</v>
      </c>
      <c r="E33" s="29">
        <v>645</v>
      </c>
      <c r="F33" s="29">
        <f t="shared" ref="F33:F34" si="6">(D33-E33)</f>
        <v>311</v>
      </c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23" customHeight="1">
      <c r="B34" s="67"/>
      <c r="C34" s="68">
        <v>15</v>
      </c>
      <c r="D34" s="69">
        <v>691</v>
      </c>
      <c r="E34" s="70">
        <v>476</v>
      </c>
      <c r="F34" s="70">
        <f t="shared" si="6"/>
        <v>215</v>
      </c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1" customHeight="1">
      <c r="B35" s="20"/>
      <c r="C35" s="36"/>
      <c r="D35" s="37"/>
      <c r="E35" s="38"/>
      <c r="F35" s="38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23" customHeight="1">
      <c r="B36" s="67" t="s">
        <v>20</v>
      </c>
      <c r="C36" s="80">
        <v>4</v>
      </c>
      <c r="D36" s="76">
        <v>1322</v>
      </c>
      <c r="E36" s="77">
        <v>884</v>
      </c>
      <c r="F36" s="77">
        <f>(D36-E36)</f>
        <v>438</v>
      </c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23" customHeight="1">
      <c r="B37" s="67"/>
      <c r="C37" s="68">
        <v>8</v>
      </c>
      <c r="D37" s="69">
        <v>810</v>
      </c>
      <c r="E37" s="70">
        <v>563</v>
      </c>
      <c r="F37" s="70">
        <f t="shared" ref="F37:F38" si="7">(D37-E37)</f>
        <v>247</v>
      </c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23" customHeight="1">
      <c r="B38" s="67"/>
      <c r="C38" s="80">
        <v>15</v>
      </c>
      <c r="D38" s="76">
        <v>604</v>
      </c>
      <c r="E38" s="77">
        <v>434</v>
      </c>
      <c r="F38" s="77">
        <f t="shared" si="7"/>
        <v>170</v>
      </c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1" customHeight="1">
      <c r="B39" s="20"/>
      <c r="C39" s="36"/>
      <c r="D39" s="37"/>
      <c r="E39" s="38"/>
      <c r="F39" s="38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23" customHeight="1">
      <c r="B40" s="67" t="s">
        <v>21</v>
      </c>
      <c r="C40" s="68">
        <v>4</v>
      </c>
      <c r="D40" s="69">
        <v>823</v>
      </c>
      <c r="E40" s="70">
        <v>719</v>
      </c>
      <c r="F40" s="70">
        <f>(D40-E40)</f>
        <v>104</v>
      </c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23" customHeight="1">
      <c r="B41" s="67"/>
      <c r="C41" s="40">
        <v>8</v>
      </c>
      <c r="D41" s="28">
        <v>537</v>
      </c>
      <c r="E41" s="41">
        <v>466</v>
      </c>
      <c r="F41" s="29">
        <f t="shared" ref="F41:F42" si="8">(D41-E41)</f>
        <v>71</v>
      </c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23" customHeight="1">
      <c r="B42" s="67"/>
      <c r="C42" s="71">
        <v>15</v>
      </c>
      <c r="D42" s="72">
        <v>407</v>
      </c>
      <c r="E42" s="73">
        <v>350</v>
      </c>
      <c r="F42" s="70">
        <f t="shared" si="8"/>
        <v>57</v>
      </c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mergeCells count="14">
    <mergeCell ref="B2:C2"/>
    <mergeCell ref="D2:F2"/>
    <mergeCell ref="B3:C3"/>
    <mergeCell ref="D3:F3"/>
    <mergeCell ref="D5:F5"/>
    <mergeCell ref="B8:B10"/>
    <mergeCell ref="B12:B14"/>
    <mergeCell ref="B40:B42"/>
    <mergeCell ref="B16:B18"/>
    <mergeCell ref="B20:B22"/>
    <mergeCell ref="B24:B26"/>
    <mergeCell ref="B28:B30"/>
    <mergeCell ref="B32:B34"/>
    <mergeCell ref="B36:B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52"/>
  <sheetViews>
    <sheetView workbookViewId="0">
      <selection activeCell="N64" sqref="N64"/>
    </sheetView>
  </sheetViews>
  <sheetFormatPr baseColWidth="10" defaultRowHeight="15" x14ac:dyDescent="0"/>
  <cols>
    <col min="1" max="1" width="10.83203125" style="1"/>
    <col min="2" max="2" width="5.5" style="1" bestFit="1" customWidth="1"/>
    <col min="3" max="3" width="6.6640625" style="19" customWidth="1"/>
    <col min="4" max="4" width="6.1640625" style="42" customWidth="1"/>
    <col min="5" max="5" width="12.33203125" style="42" customWidth="1"/>
    <col min="6" max="36" width="6.1640625" style="1" customWidth="1"/>
    <col min="37" max="16384" width="10.83203125" style="1"/>
  </cols>
  <sheetData>
    <row r="3" spans="2:37" ht="20">
      <c r="C3" s="83" t="s">
        <v>74</v>
      </c>
      <c r="D3" s="83"/>
      <c r="E3" s="84" t="s">
        <v>68</v>
      </c>
      <c r="F3" s="84"/>
    </row>
    <row r="5" spans="2:37" ht="23" customHeight="1">
      <c r="C5" s="60" t="s">
        <v>22</v>
      </c>
      <c r="D5" s="60"/>
      <c r="E5" s="61" t="s">
        <v>70</v>
      </c>
      <c r="F5" s="61"/>
    </row>
    <row r="6" spans="2:37" ht="23" customHeight="1">
      <c r="C6" s="60" t="s">
        <v>71</v>
      </c>
      <c r="D6" s="60"/>
      <c r="E6" s="61" t="s">
        <v>67</v>
      </c>
      <c r="F6" s="61"/>
    </row>
    <row r="7" spans="2:37" ht="23" customHeight="1">
      <c r="C7" s="60" t="s">
        <v>72</v>
      </c>
      <c r="D7" s="60"/>
      <c r="E7" s="81" t="s">
        <v>73</v>
      </c>
      <c r="F7" s="82"/>
    </row>
    <row r="9" spans="2:37" s="46" customFormat="1" ht="23" customHeight="1">
      <c r="B9" s="43"/>
      <c r="C9" s="44" t="s">
        <v>65</v>
      </c>
      <c r="D9" s="45" t="s">
        <v>22</v>
      </c>
      <c r="E9" s="45" t="s">
        <v>23</v>
      </c>
      <c r="F9" s="23" t="s">
        <v>24</v>
      </c>
      <c r="G9" s="23" t="s">
        <v>25</v>
      </c>
      <c r="H9" s="23" t="s">
        <v>26</v>
      </c>
      <c r="I9" s="23" t="s">
        <v>27</v>
      </c>
      <c r="J9" s="23" t="s">
        <v>28</v>
      </c>
      <c r="K9" s="23" t="s">
        <v>29</v>
      </c>
      <c r="L9" s="23" t="s">
        <v>30</v>
      </c>
      <c r="M9" s="23" t="s">
        <v>31</v>
      </c>
      <c r="N9" s="23" t="s">
        <v>32</v>
      </c>
      <c r="O9" s="23" t="s">
        <v>33</v>
      </c>
      <c r="P9" s="23" t="s">
        <v>34</v>
      </c>
      <c r="Q9" s="23" t="s">
        <v>35</v>
      </c>
      <c r="R9" s="23" t="s">
        <v>36</v>
      </c>
      <c r="S9" s="23" t="s">
        <v>37</v>
      </c>
      <c r="T9" s="43"/>
    </row>
    <row r="10" spans="2:37" ht="23" customHeight="1">
      <c r="B10" s="65" t="s">
        <v>13</v>
      </c>
      <c r="C10" s="74">
        <v>7</v>
      </c>
      <c r="D10" s="69">
        <v>938</v>
      </c>
      <c r="E10" s="69">
        <f>D10-(F10+S10)</f>
        <v>121.97299999999996</v>
      </c>
      <c r="F10" s="70">
        <v>816</v>
      </c>
      <c r="G10" s="70">
        <v>121</v>
      </c>
      <c r="H10" s="70">
        <v>120</v>
      </c>
      <c r="I10" s="70">
        <v>121</v>
      </c>
      <c r="J10" s="70">
        <v>120</v>
      </c>
      <c r="K10" s="70">
        <v>119</v>
      </c>
      <c r="L10" s="70">
        <v>121</v>
      </c>
      <c r="M10" s="70">
        <v>121</v>
      </c>
      <c r="N10" s="70">
        <v>120</v>
      </c>
      <c r="O10" s="70">
        <v>122</v>
      </c>
      <c r="P10" s="85">
        <v>0.24199999999999999</v>
      </c>
      <c r="Q10" s="85">
        <v>7.3999999999999996E-2</v>
      </c>
      <c r="R10" s="85">
        <v>2.1000000000000001E-2</v>
      </c>
      <c r="S10" s="85">
        <v>2.7E-2</v>
      </c>
      <c r="T10" s="20"/>
    </row>
    <row r="11" spans="2:37" ht="23" customHeight="1">
      <c r="B11" s="65"/>
      <c r="C11" s="21">
        <v>11</v>
      </c>
      <c r="D11" s="28">
        <v>680</v>
      </c>
      <c r="E11" s="28">
        <f t="shared" ref="E11:E12" si="0">D11-(F11+S11)</f>
        <v>144.97299999999996</v>
      </c>
      <c r="F11" s="29">
        <v>535</v>
      </c>
      <c r="G11" s="29">
        <v>137</v>
      </c>
      <c r="H11" s="29">
        <v>143</v>
      </c>
      <c r="I11" s="29">
        <v>144</v>
      </c>
      <c r="J11" s="29">
        <v>138</v>
      </c>
      <c r="K11" s="29">
        <v>144</v>
      </c>
      <c r="L11" s="29">
        <v>137</v>
      </c>
      <c r="M11" s="29">
        <v>144</v>
      </c>
      <c r="N11" s="29">
        <v>137</v>
      </c>
      <c r="O11" s="29">
        <v>145</v>
      </c>
      <c r="P11" s="50">
        <v>0.253</v>
      </c>
      <c r="Q11" s="50">
        <v>7.0000000000000007E-2</v>
      </c>
      <c r="R11" s="50">
        <v>1.9E-2</v>
      </c>
      <c r="S11" s="50">
        <v>2.7E-2</v>
      </c>
      <c r="T11" s="20"/>
    </row>
    <row r="12" spans="2:37" ht="23" customHeight="1">
      <c r="B12" s="65"/>
      <c r="C12" s="74">
        <v>15</v>
      </c>
      <c r="D12" s="69">
        <v>515</v>
      </c>
      <c r="E12" s="69">
        <f t="shared" si="0"/>
        <v>111.89800000000002</v>
      </c>
      <c r="F12" s="70">
        <v>403</v>
      </c>
      <c r="G12" s="70">
        <v>111</v>
      </c>
      <c r="H12" s="70">
        <v>107</v>
      </c>
      <c r="I12" s="70">
        <v>111</v>
      </c>
      <c r="J12" s="70">
        <v>106</v>
      </c>
      <c r="K12" s="70">
        <v>111</v>
      </c>
      <c r="L12" s="70">
        <v>106</v>
      </c>
      <c r="M12" s="70">
        <v>111</v>
      </c>
      <c r="N12" s="70">
        <v>106</v>
      </c>
      <c r="O12" s="70">
        <v>112</v>
      </c>
      <c r="P12" s="85">
        <v>0.14899999999999999</v>
      </c>
      <c r="Q12" s="85">
        <v>5.2999999999999999E-2</v>
      </c>
      <c r="R12" s="85">
        <v>0.13900000000000001</v>
      </c>
      <c r="S12" s="85">
        <v>0.10199999999999999</v>
      </c>
      <c r="T12" s="20"/>
    </row>
    <row r="13" spans="2:37" ht="17" customHeight="1">
      <c r="B13" s="20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20"/>
      <c r="P13" s="20"/>
      <c r="Q13" s="20"/>
      <c r="R13" s="20"/>
      <c r="S13" s="20"/>
      <c r="T13" s="20"/>
    </row>
    <row r="14" spans="2:37" s="46" customFormat="1" ht="23" customHeight="1">
      <c r="B14" s="43"/>
      <c r="C14" s="44" t="s">
        <v>9</v>
      </c>
      <c r="D14" s="45" t="s">
        <v>22</v>
      </c>
      <c r="E14" s="45" t="s">
        <v>38</v>
      </c>
      <c r="F14" s="23" t="s">
        <v>24</v>
      </c>
      <c r="G14" s="23" t="s">
        <v>25</v>
      </c>
      <c r="H14" s="23" t="s">
        <v>26</v>
      </c>
      <c r="I14" s="23" t="s">
        <v>27</v>
      </c>
      <c r="J14" s="23" t="s">
        <v>28</v>
      </c>
      <c r="K14" s="23" t="s">
        <v>29</v>
      </c>
      <c r="L14" s="23" t="s">
        <v>30</v>
      </c>
      <c r="M14" s="23" t="s">
        <v>31</v>
      </c>
      <c r="N14" s="23" t="s">
        <v>32</v>
      </c>
      <c r="O14" s="23" t="s">
        <v>33</v>
      </c>
      <c r="P14" s="23" t="s">
        <v>34</v>
      </c>
      <c r="Q14" s="23" t="s">
        <v>35</v>
      </c>
      <c r="R14" s="23" t="s">
        <v>36</v>
      </c>
      <c r="S14" s="23" t="s">
        <v>37</v>
      </c>
      <c r="T14" s="23" t="s">
        <v>39</v>
      </c>
      <c r="U14" s="23" t="s">
        <v>40</v>
      </c>
      <c r="V14" s="23" t="s">
        <v>41</v>
      </c>
      <c r="W14" s="23" t="s">
        <v>42</v>
      </c>
      <c r="X14" s="23" t="s">
        <v>43</v>
      </c>
      <c r="Y14" s="23" t="s">
        <v>44</v>
      </c>
      <c r="Z14" s="23" t="s">
        <v>45</v>
      </c>
      <c r="AA14" s="23" t="s">
        <v>46</v>
      </c>
      <c r="AB14" s="23" t="s">
        <v>47</v>
      </c>
      <c r="AC14" s="23" t="s">
        <v>48</v>
      </c>
      <c r="AD14" s="23" t="s">
        <v>49</v>
      </c>
      <c r="AE14" s="23" t="s">
        <v>50</v>
      </c>
      <c r="AF14" s="23" t="s">
        <v>51</v>
      </c>
      <c r="AG14" s="23" t="s">
        <v>52</v>
      </c>
      <c r="AH14" s="23" t="s">
        <v>53</v>
      </c>
      <c r="AI14" s="23" t="s">
        <v>54</v>
      </c>
      <c r="AJ14" s="23" t="s">
        <v>55</v>
      </c>
    </row>
    <row r="15" spans="2:37" s="52" customFormat="1" ht="23" customHeight="1">
      <c r="B15" s="66" t="s">
        <v>14</v>
      </c>
      <c r="C15" s="75">
        <v>7</v>
      </c>
      <c r="D15" s="69">
        <v>2191</v>
      </c>
      <c r="E15" s="69">
        <f>D15-(F15+AJ15)</f>
        <v>827.5139999999999</v>
      </c>
      <c r="F15" s="70">
        <v>1363</v>
      </c>
      <c r="G15" s="70">
        <v>814</v>
      </c>
      <c r="H15" s="70">
        <v>824</v>
      </c>
      <c r="I15" s="70">
        <v>359</v>
      </c>
      <c r="J15" s="70">
        <v>827</v>
      </c>
      <c r="K15" s="70">
        <v>361</v>
      </c>
      <c r="L15" s="70">
        <v>825</v>
      </c>
      <c r="M15" s="70">
        <v>826</v>
      </c>
      <c r="N15" s="70">
        <v>825</v>
      </c>
      <c r="O15" s="70">
        <v>361</v>
      </c>
      <c r="P15" s="70">
        <v>827</v>
      </c>
      <c r="Q15" s="70">
        <v>361</v>
      </c>
      <c r="R15" s="70">
        <v>827</v>
      </c>
      <c r="S15" s="70">
        <v>826</v>
      </c>
      <c r="T15" s="70">
        <v>827</v>
      </c>
      <c r="U15" s="70">
        <v>361</v>
      </c>
      <c r="V15" s="70">
        <v>825</v>
      </c>
      <c r="W15" s="70">
        <v>362</v>
      </c>
      <c r="X15" s="70">
        <v>822</v>
      </c>
      <c r="Y15" s="70">
        <v>363</v>
      </c>
      <c r="Z15" s="70">
        <v>825</v>
      </c>
      <c r="AA15" s="70">
        <v>361</v>
      </c>
      <c r="AB15" s="70">
        <v>825</v>
      </c>
      <c r="AC15" s="70">
        <v>361</v>
      </c>
      <c r="AD15" s="70">
        <v>820</v>
      </c>
      <c r="AE15" s="70">
        <v>361</v>
      </c>
      <c r="AF15" s="70">
        <v>798</v>
      </c>
      <c r="AG15" s="70">
        <v>361</v>
      </c>
      <c r="AH15" s="70">
        <v>808</v>
      </c>
      <c r="AI15" s="70">
        <v>362</v>
      </c>
      <c r="AJ15" s="85">
        <v>0.48599999999999999</v>
      </c>
      <c r="AK15" s="51"/>
    </row>
    <row r="16" spans="2:37" s="52" customFormat="1" ht="23" customHeight="1">
      <c r="B16" s="66"/>
      <c r="C16" s="33">
        <v>11</v>
      </c>
      <c r="D16" s="28">
        <v>1125</v>
      </c>
      <c r="E16" s="28">
        <f t="shared" ref="E16:E17" si="1">D16-(F16+AJ16)</f>
        <v>354.33199999999999</v>
      </c>
      <c r="F16" s="29">
        <v>770</v>
      </c>
      <c r="G16" s="29">
        <v>354</v>
      </c>
      <c r="H16" s="29">
        <v>354</v>
      </c>
      <c r="I16" s="29">
        <v>183</v>
      </c>
      <c r="J16" s="29">
        <v>353</v>
      </c>
      <c r="K16" s="29">
        <v>183</v>
      </c>
      <c r="L16" s="29">
        <v>353</v>
      </c>
      <c r="M16" s="29">
        <v>354</v>
      </c>
      <c r="N16" s="29">
        <v>353</v>
      </c>
      <c r="O16" s="29">
        <v>184</v>
      </c>
      <c r="P16" s="29">
        <v>353</v>
      </c>
      <c r="Q16" s="29">
        <v>183</v>
      </c>
      <c r="R16" s="29">
        <v>354</v>
      </c>
      <c r="S16" s="29">
        <v>354</v>
      </c>
      <c r="T16" s="29">
        <v>354</v>
      </c>
      <c r="U16" s="29">
        <v>183</v>
      </c>
      <c r="V16" s="29">
        <v>353</v>
      </c>
      <c r="W16" s="29">
        <v>183</v>
      </c>
      <c r="X16" s="29">
        <v>354</v>
      </c>
      <c r="Y16" s="29">
        <v>184</v>
      </c>
      <c r="Z16" s="29">
        <v>353</v>
      </c>
      <c r="AA16" s="29">
        <v>184</v>
      </c>
      <c r="AB16" s="29">
        <v>354</v>
      </c>
      <c r="AC16" s="29">
        <v>183</v>
      </c>
      <c r="AD16" s="29">
        <v>354</v>
      </c>
      <c r="AE16" s="29">
        <v>182</v>
      </c>
      <c r="AF16" s="29">
        <v>354</v>
      </c>
      <c r="AG16" s="29">
        <v>184</v>
      </c>
      <c r="AH16" s="29">
        <v>352</v>
      </c>
      <c r="AI16" s="29">
        <v>184</v>
      </c>
      <c r="AJ16" s="50">
        <v>0.66800000000000004</v>
      </c>
      <c r="AK16" s="51"/>
    </row>
    <row r="17" spans="2:37" s="52" customFormat="1" ht="23" customHeight="1">
      <c r="B17" s="66"/>
      <c r="C17" s="75">
        <v>15</v>
      </c>
      <c r="D17" s="69">
        <v>937</v>
      </c>
      <c r="E17" s="69">
        <f t="shared" si="1"/>
        <v>350.84400000000005</v>
      </c>
      <c r="F17" s="70">
        <v>586</v>
      </c>
      <c r="G17" s="70">
        <v>350</v>
      </c>
      <c r="H17" s="70">
        <v>350</v>
      </c>
      <c r="I17" s="70">
        <v>280</v>
      </c>
      <c r="J17" s="70">
        <v>350</v>
      </c>
      <c r="K17" s="70">
        <v>280</v>
      </c>
      <c r="L17" s="70">
        <v>350</v>
      </c>
      <c r="M17" s="70">
        <v>350</v>
      </c>
      <c r="N17" s="70">
        <v>350</v>
      </c>
      <c r="O17" s="70">
        <v>280</v>
      </c>
      <c r="P17" s="70">
        <v>350</v>
      </c>
      <c r="Q17" s="70">
        <v>280</v>
      </c>
      <c r="R17" s="70">
        <v>350</v>
      </c>
      <c r="S17" s="70">
        <v>350</v>
      </c>
      <c r="T17" s="70">
        <v>350</v>
      </c>
      <c r="U17" s="70">
        <v>280</v>
      </c>
      <c r="V17" s="70">
        <v>350</v>
      </c>
      <c r="W17" s="70">
        <v>280</v>
      </c>
      <c r="X17" s="70">
        <v>349</v>
      </c>
      <c r="Y17" s="70">
        <v>280</v>
      </c>
      <c r="Z17" s="70">
        <v>349</v>
      </c>
      <c r="AA17" s="70">
        <v>280</v>
      </c>
      <c r="AB17" s="70">
        <v>349</v>
      </c>
      <c r="AC17" s="70">
        <v>280</v>
      </c>
      <c r="AD17" s="70">
        <v>349</v>
      </c>
      <c r="AE17" s="70">
        <v>280</v>
      </c>
      <c r="AF17" s="70">
        <v>350</v>
      </c>
      <c r="AG17" s="70">
        <v>280</v>
      </c>
      <c r="AH17" s="70">
        <v>350</v>
      </c>
      <c r="AI17" s="70">
        <v>280</v>
      </c>
      <c r="AJ17" s="85">
        <v>0.156</v>
      </c>
      <c r="AK17" s="51"/>
    </row>
    <row r="18" spans="2:37" ht="17" customHeight="1">
      <c r="B18" s="20"/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2:37" s="46" customFormat="1" ht="23" customHeight="1">
      <c r="B19" s="43"/>
      <c r="C19" s="44" t="s">
        <v>9</v>
      </c>
      <c r="D19" s="45" t="s">
        <v>22</v>
      </c>
      <c r="E19" s="45" t="s">
        <v>56</v>
      </c>
      <c r="F19" s="45" t="s">
        <v>24</v>
      </c>
      <c r="G19" s="45" t="s">
        <v>25</v>
      </c>
      <c r="H19" s="45" t="s">
        <v>26</v>
      </c>
      <c r="I19" s="45" t="s">
        <v>27</v>
      </c>
      <c r="J19" s="45" t="s">
        <v>28</v>
      </c>
      <c r="K19" s="45" t="s">
        <v>29</v>
      </c>
      <c r="L19" s="45" t="s">
        <v>30</v>
      </c>
      <c r="M19" s="45" t="s">
        <v>31</v>
      </c>
      <c r="N19" s="45" t="s">
        <v>32</v>
      </c>
      <c r="O19" s="45" t="s">
        <v>33</v>
      </c>
      <c r="P19" s="45" t="s">
        <v>34</v>
      </c>
      <c r="Q19" s="45" t="s">
        <v>35</v>
      </c>
      <c r="R19" s="45" t="s">
        <v>36</v>
      </c>
      <c r="S19" s="45" t="s">
        <v>37</v>
      </c>
      <c r="T19" s="45" t="s">
        <v>39</v>
      </c>
      <c r="U19" s="45" t="s">
        <v>40</v>
      </c>
      <c r="V19" s="45" t="s">
        <v>41</v>
      </c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2:37" ht="23" customHeight="1">
      <c r="B20" s="65" t="s">
        <v>15</v>
      </c>
      <c r="C20" s="74">
        <v>7</v>
      </c>
      <c r="D20" s="69">
        <v>1033</v>
      </c>
      <c r="E20" s="69">
        <f>D20-(F20+V20)</f>
        <v>190.976</v>
      </c>
      <c r="F20" s="70">
        <v>842</v>
      </c>
      <c r="G20" s="70">
        <v>190</v>
      </c>
      <c r="H20" s="70">
        <v>190</v>
      </c>
      <c r="I20" s="70">
        <v>190</v>
      </c>
      <c r="J20" s="70">
        <v>189</v>
      </c>
      <c r="K20" s="70">
        <v>183</v>
      </c>
      <c r="L20" s="70">
        <v>190</v>
      </c>
      <c r="M20" s="70">
        <v>183</v>
      </c>
      <c r="N20" s="70">
        <v>190</v>
      </c>
      <c r="O20" s="70">
        <v>183</v>
      </c>
      <c r="P20" s="70">
        <v>189</v>
      </c>
      <c r="Q20" s="70">
        <v>190</v>
      </c>
      <c r="R20" s="70">
        <v>190</v>
      </c>
      <c r="S20" s="85">
        <v>0.23499999999999999</v>
      </c>
      <c r="T20" s="85">
        <v>6.2E-2</v>
      </c>
      <c r="U20" s="85">
        <v>1.7000000000000001E-2</v>
      </c>
      <c r="V20" s="85">
        <v>2.4E-2</v>
      </c>
    </row>
    <row r="21" spans="2:37" ht="23" customHeight="1">
      <c r="B21" s="65"/>
      <c r="C21" s="21">
        <v>11</v>
      </c>
      <c r="D21" s="28">
        <v>816</v>
      </c>
      <c r="E21" s="28">
        <f t="shared" ref="E21:E22" si="2">D21-(F21+V21)</f>
        <v>231.97799999999995</v>
      </c>
      <c r="F21" s="29">
        <v>584</v>
      </c>
      <c r="G21" s="29">
        <v>226</v>
      </c>
      <c r="H21" s="29">
        <v>226</v>
      </c>
      <c r="I21" s="29">
        <v>226</v>
      </c>
      <c r="J21" s="29">
        <v>225</v>
      </c>
      <c r="K21" s="29">
        <v>226</v>
      </c>
      <c r="L21" s="29">
        <v>230</v>
      </c>
      <c r="M21" s="29">
        <v>230</v>
      </c>
      <c r="N21" s="29">
        <v>225</v>
      </c>
      <c r="O21" s="29">
        <v>230</v>
      </c>
      <c r="P21" s="29">
        <v>228</v>
      </c>
      <c r="Q21" s="29">
        <v>231</v>
      </c>
      <c r="R21" s="29">
        <v>231</v>
      </c>
      <c r="S21" s="50">
        <v>0.81399999999999995</v>
      </c>
      <c r="T21" s="50">
        <v>7.0999999999999994E-2</v>
      </c>
      <c r="U21" s="50">
        <v>1.4999999999999999E-2</v>
      </c>
      <c r="V21" s="50">
        <v>2.1999999999999999E-2</v>
      </c>
    </row>
    <row r="22" spans="2:37" ht="23" customHeight="1">
      <c r="B22" s="65"/>
      <c r="C22" s="74">
        <v>15</v>
      </c>
      <c r="D22" s="69">
        <v>565</v>
      </c>
      <c r="E22" s="69">
        <f t="shared" si="2"/>
        <v>143.97300000000001</v>
      </c>
      <c r="F22" s="70">
        <v>421</v>
      </c>
      <c r="G22" s="70">
        <v>138</v>
      </c>
      <c r="H22" s="70">
        <v>136</v>
      </c>
      <c r="I22" s="70">
        <v>138</v>
      </c>
      <c r="J22" s="70">
        <v>138</v>
      </c>
      <c r="K22" s="70">
        <v>128</v>
      </c>
      <c r="L22" s="70">
        <v>143</v>
      </c>
      <c r="M22" s="70">
        <v>133</v>
      </c>
      <c r="N22" s="70">
        <v>140</v>
      </c>
      <c r="O22" s="70">
        <v>133</v>
      </c>
      <c r="P22" s="70">
        <v>143</v>
      </c>
      <c r="Q22" s="70">
        <v>142</v>
      </c>
      <c r="R22" s="70">
        <v>143</v>
      </c>
      <c r="S22" s="85">
        <v>1</v>
      </c>
      <c r="T22" s="85">
        <v>5.3999999999999999E-2</v>
      </c>
      <c r="U22" s="85">
        <v>1.6E-2</v>
      </c>
      <c r="V22" s="85">
        <v>2.7E-2</v>
      </c>
    </row>
    <row r="23" spans="2:37" ht="17" customHeight="1">
      <c r="B23" s="20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20"/>
      <c r="P23" s="20"/>
      <c r="Q23" s="20"/>
      <c r="R23" s="20"/>
      <c r="S23" s="20"/>
      <c r="T23" s="20"/>
      <c r="U23" s="20"/>
      <c r="V23" s="20"/>
    </row>
    <row r="24" spans="2:37" s="46" customFormat="1" ht="23" customHeight="1">
      <c r="B24" s="43"/>
      <c r="C24" s="44" t="s">
        <v>9</v>
      </c>
      <c r="D24" s="45" t="s">
        <v>22</v>
      </c>
      <c r="E24" s="45" t="s">
        <v>57</v>
      </c>
      <c r="F24" s="45" t="s">
        <v>24</v>
      </c>
      <c r="G24" s="45" t="s">
        <v>25</v>
      </c>
      <c r="H24" s="45" t="s">
        <v>26</v>
      </c>
      <c r="I24" s="45" t="s">
        <v>27</v>
      </c>
      <c r="J24" s="45" t="s">
        <v>28</v>
      </c>
      <c r="K24" s="45" t="s">
        <v>29</v>
      </c>
      <c r="L24" s="45" t="s">
        <v>30</v>
      </c>
      <c r="M24" s="45" t="s">
        <v>31</v>
      </c>
      <c r="N24" s="45" t="s">
        <v>32</v>
      </c>
      <c r="O24" s="45" t="s">
        <v>33</v>
      </c>
      <c r="P24" s="45" t="s">
        <v>34</v>
      </c>
      <c r="Q24" s="45" t="s">
        <v>35</v>
      </c>
      <c r="R24" s="45" t="s">
        <v>36</v>
      </c>
      <c r="S24" s="45" t="s">
        <v>37</v>
      </c>
      <c r="T24" s="45" t="s">
        <v>39</v>
      </c>
      <c r="U24" s="45" t="s">
        <v>40</v>
      </c>
      <c r="V24" s="45" t="s">
        <v>41</v>
      </c>
      <c r="W24" s="45" t="s">
        <v>42</v>
      </c>
      <c r="X24" s="45" t="s">
        <v>43</v>
      </c>
      <c r="Y24" s="45" t="s">
        <v>44</v>
      </c>
      <c r="Z24" s="45" t="s">
        <v>45</v>
      </c>
      <c r="AA24" s="45" t="s">
        <v>46</v>
      </c>
      <c r="AB24" s="45" t="s">
        <v>47</v>
      </c>
      <c r="AC24" s="45" t="s">
        <v>48</v>
      </c>
      <c r="AD24" s="45" t="s">
        <v>49</v>
      </c>
      <c r="AE24" s="45" t="s">
        <v>50</v>
      </c>
      <c r="AF24" s="45" t="s">
        <v>51</v>
      </c>
      <c r="AG24" s="45" t="s">
        <v>52</v>
      </c>
    </row>
    <row r="25" spans="2:37" ht="23" customHeight="1">
      <c r="B25" s="65" t="s">
        <v>16</v>
      </c>
      <c r="C25" s="74">
        <v>7</v>
      </c>
      <c r="D25" s="69">
        <v>1587</v>
      </c>
      <c r="E25" s="69">
        <f>D25-(F25+AG25)</f>
        <v>455.96900000000005</v>
      </c>
      <c r="F25" s="70">
        <v>1131</v>
      </c>
      <c r="G25" s="70">
        <v>454</v>
      </c>
      <c r="H25" s="70">
        <v>451</v>
      </c>
      <c r="I25" s="70">
        <v>453</v>
      </c>
      <c r="J25" s="70">
        <v>454</v>
      </c>
      <c r="K25" s="70">
        <v>440</v>
      </c>
      <c r="L25" s="70">
        <v>455</v>
      </c>
      <c r="M25" s="70">
        <v>441</v>
      </c>
      <c r="N25" s="70">
        <v>455</v>
      </c>
      <c r="O25" s="70">
        <v>441</v>
      </c>
      <c r="P25" s="70">
        <v>455</v>
      </c>
      <c r="Q25" s="70">
        <v>441</v>
      </c>
      <c r="R25" s="70">
        <v>451</v>
      </c>
      <c r="S25" s="70">
        <v>455</v>
      </c>
      <c r="T25" s="70">
        <v>455</v>
      </c>
      <c r="U25" s="70">
        <v>455</v>
      </c>
      <c r="V25" s="70">
        <v>442</v>
      </c>
      <c r="W25" s="70">
        <v>454</v>
      </c>
      <c r="X25" s="70">
        <v>442</v>
      </c>
      <c r="Y25" s="70">
        <v>455</v>
      </c>
      <c r="Z25" s="70">
        <v>442</v>
      </c>
      <c r="AA25" s="70">
        <v>455</v>
      </c>
      <c r="AB25" s="70">
        <v>442</v>
      </c>
      <c r="AC25" s="85">
        <v>0.65900000000000003</v>
      </c>
      <c r="AD25" s="85">
        <v>6.3E-2</v>
      </c>
      <c r="AE25" s="85">
        <v>4.8000000000000001E-2</v>
      </c>
      <c r="AF25" s="85">
        <v>1.7999999999999999E-2</v>
      </c>
      <c r="AG25" s="85">
        <v>3.1E-2</v>
      </c>
    </row>
    <row r="26" spans="2:37" ht="23" customHeight="1">
      <c r="B26" s="65"/>
      <c r="C26" s="21">
        <v>11</v>
      </c>
      <c r="D26" s="28">
        <v>1121</v>
      </c>
      <c r="E26" s="28">
        <f t="shared" ref="E26:E27" si="3">D26-(F26+AG26)</f>
        <v>403.97500000000002</v>
      </c>
      <c r="F26" s="29">
        <v>717</v>
      </c>
      <c r="G26" s="29">
        <v>401</v>
      </c>
      <c r="H26" s="29">
        <v>401</v>
      </c>
      <c r="I26" s="29">
        <v>402</v>
      </c>
      <c r="J26" s="29">
        <v>401</v>
      </c>
      <c r="K26" s="29">
        <v>388</v>
      </c>
      <c r="L26" s="29">
        <v>401</v>
      </c>
      <c r="M26" s="29">
        <v>388</v>
      </c>
      <c r="N26" s="29">
        <v>401</v>
      </c>
      <c r="O26" s="29">
        <v>389</v>
      </c>
      <c r="P26" s="29">
        <v>400</v>
      </c>
      <c r="Q26" s="29">
        <v>389</v>
      </c>
      <c r="R26" s="29">
        <v>401</v>
      </c>
      <c r="S26" s="29">
        <v>401</v>
      </c>
      <c r="T26" s="29">
        <v>403</v>
      </c>
      <c r="U26" s="29">
        <v>400</v>
      </c>
      <c r="V26" s="29">
        <v>389</v>
      </c>
      <c r="W26" s="29">
        <v>400</v>
      </c>
      <c r="X26" s="29">
        <v>389</v>
      </c>
      <c r="Y26" s="29">
        <v>400</v>
      </c>
      <c r="Z26" s="29">
        <v>389</v>
      </c>
      <c r="AA26" s="29">
        <v>400</v>
      </c>
      <c r="AB26" s="29">
        <v>389</v>
      </c>
      <c r="AC26" s="50">
        <v>0.83099999999999996</v>
      </c>
      <c r="AD26" s="50">
        <v>8.1000000000000003E-2</v>
      </c>
      <c r="AE26" s="50">
        <v>5.0999999999999997E-2</v>
      </c>
      <c r="AF26" s="50">
        <v>1.7000000000000001E-2</v>
      </c>
      <c r="AG26" s="50">
        <v>2.5000000000000001E-2</v>
      </c>
    </row>
    <row r="27" spans="2:37" ht="23" customHeight="1">
      <c r="B27" s="65"/>
      <c r="C27" s="74">
        <v>15</v>
      </c>
      <c r="D27" s="69">
        <v>805</v>
      </c>
      <c r="E27" s="69">
        <f t="shared" si="3"/>
        <v>268.98199999999997</v>
      </c>
      <c r="F27" s="70">
        <v>536</v>
      </c>
      <c r="G27" s="70">
        <v>268</v>
      </c>
      <c r="H27" s="70">
        <v>257</v>
      </c>
      <c r="I27" s="70">
        <v>268</v>
      </c>
      <c r="J27" s="70">
        <v>257</v>
      </c>
      <c r="K27" s="70">
        <v>268</v>
      </c>
      <c r="L27" s="70">
        <v>257</v>
      </c>
      <c r="M27" s="70">
        <v>268</v>
      </c>
      <c r="N27" s="70">
        <v>256</v>
      </c>
      <c r="O27" s="70">
        <v>268</v>
      </c>
      <c r="P27" s="70">
        <v>266</v>
      </c>
      <c r="Q27" s="70">
        <v>268</v>
      </c>
      <c r="R27" s="70">
        <v>257</v>
      </c>
      <c r="S27" s="70">
        <v>256</v>
      </c>
      <c r="T27" s="70">
        <v>257</v>
      </c>
      <c r="U27" s="70">
        <v>256</v>
      </c>
      <c r="V27" s="70">
        <v>257</v>
      </c>
      <c r="W27" s="70">
        <v>256</v>
      </c>
      <c r="X27" s="70">
        <v>257</v>
      </c>
      <c r="Y27" s="70">
        <v>256</v>
      </c>
      <c r="Z27" s="70">
        <v>257</v>
      </c>
      <c r="AA27" s="70">
        <v>256</v>
      </c>
      <c r="AB27" s="70">
        <v>257</v>
      </c>
      <c r="AC27" s="85">
        <v>0.68899999999999995</v>
      </c>
      <c r="AD27" s="85">
        <v>6.0999999999999999E-2</v>
      </c>
      <c r="AE27" s="85">
        <v>0.05</v>
      </c>
      <c r="AF27" s="85">
        <v>1.2E-2</v>
      </c>
      <c r="AG27" s="85">
        <v>1.7999999999999999E-2</v>
      </c>
    </row>
    <row r="28" spans="2:37" ht="17" customHeight="1">
      <c r="B28" s="20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2:37" s="46" customFormat="1" ht="23" customHeight="1">
      <c r="C29" s="47" t="s">
        <v>58</v>
      </c>
      <c r="D29" s="45" t="s">
        <v>22</v>
      </c>
      <c r="E29" s="45" t="s">
        <v>59</v>
      </c>
      <c r="F29" s="45" t="s">
        <v>24</v>
      </c>
      <c r="G29" s="45" t="s">
        <v>25</v>
      </c>
      <c r="H29" s="45" t="s">
        <v>26</v>
      </c>
      <c r="I29" s="45" t="s">
        <v>27</v>
      </c>
      <c r="J29" s="45" t="s">
        <v>28</v>
      </c>
      <c r="K29" s="45" t="s">
        <v>29</v>
      </c>
      <c r="L29" s="45" t="s">
        <v>30</v>
      </c>
      <c r="M29" s="45" t="s">
        <v>31</v>
      </c>
      <c r="N29" s="45" t="s">
        <v>32</v>
      </c>
      <c r="O29" s="45" t="s">
        <v>33</v>
      </c>
      <c r="P29" s="45" t="s">
        <v>34</v>
      </c>
      <c r="Q29" s="45" t="s">
        <v>35</v>
      </c>
      <c r="R29" s="45" t="s">
        <v>36</v>
      </c>
      <c r="S29" s="45" t="s">
        <v>37</v>
      </c>
      <c r="T29" s="45" t="s">
        <v>39</v>
      </c>
      <c r="U29" s="45" t="s">
        <v>40</v>
      </c>
      <c r="V29" s="45" t="s">
        <v>41</v>
      </c>
      <c r="W29" s="45" t="s">
        <v>42</v>
      </c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2:37" ht="23" customHeight="1">
      <c r="B30" s="65" t="s">
        <v>17</v>
      </c>
      <c r="C30" s="74">
        <v>7</v>
      </c>
      <c r="D30" s="69">
        <v>1231</v>
      </c>
      <c r="E30" s="69">
        <f>D30-(F30+W30)</f>
        <v>363.96500000000003</v>
      </c>
      <c r="F30" s="70">
        <v>867</v>
      </c>
      <c r="G30" s="70">
        <v>272</v>
      </c>
      <c r="H30" s="70">
        <v>276</v>
      </c>
      <c r="I30" s="70">
        <v>361</v>
      </c>
      <c r="J30" s="70">
        <v>271</v>
      </c>
      <c r="K30" s="70">
        <v>361</v>
      </c>
      <c r="L30" s="70">
        <v>275</v>
      </c>
      <c r="M30" s="70">
        <v>217</v>
      </c>
      <c r="N30" s="70">
        <v>276</v>
      </c>
      <c r="O30" s="70">
        <v>361</v>
      </c>
      <c r="P30" s="70">
        <v>272</v>
      </c>
      <c r="Q30" s="70">
        <v>217</v>
      </c>
      <c r="R30" s="70">
        <v>271</v>
      </c>
      <c r="S30" s="70">
        <v>362</v>
      </c>
      <c r="T30" s="85">
        <v>0.44</v>
      </c>
      <c r="U30" s="85">
        <v>0.18099999999999999</v>
      </c>
      <c r="V30" s="85">
        <v>1.6E-2</v>
      </c>
      <c r="W30" s="85">
        <v>3.5000000000000003E-2</v>
      </c>
    </row>
    <row r="31" spans="2:37" ht="23" customHeight="1">
      <c r="B31" s="65"/>
      <c r="C31" s="21">
        <v>11</v>
      </c>
      <c r="D31" s="28">
        <v>874</v>
      </c>
      <c r="E31" s="28">
        <f t="shared" ref="E31:E32" si="4">D31-(F31+W31)</f>
        <v>289.51599999999996</v>
      </c>
      <c r="F31" s="29">
        <v>584</v>
      </c>
      <c r="G31" s="29">
        <v>205</v>
      </c>
      <c r="H31" s="29">
        <v>206</v>
      </c>
      <c r="I31" s="29">
        <v>287</v>
      </c>
      <c r="J31" s="29">
        <v>204</v>
      </c>
      <c r="K31" s="29">
        <v>287</v>
      </c>
      <c r="L31" s="29">
        <v>207</v>
      </c>
      <c r="M31" s="29">
        <v>207</v>
      </c>
      <c r="N31" s="29">
        <v>210</v>
      </c>
      <c r="O31" s="29">
        <v>287</v>
      </c>
      <c r="P31" s="29">
        <v>211</v>
      </c>
      <c r="Q31" s="29">
        <v>207</v>
      </c>
      <c r="R31" s="29">
        <v>203</v>
      </c>
      <c r="S31" s="29">
        <v>289</v>
      </c>
      <c r="T31" s="50">
        <v>0.68700000000000006</v>
      </c>
      <c r="U31" s="50">
        <v>0.22</v>
      </c>
      <c r="V31" s="50">
        <v>2.5999999999999999E-2</v>
      </c>
      <c r="W31" s="50">
        <v>0.48399999999999999</v>
      </c>
    </row>
    <row r="32" spans="2:37" ht="23" customHeight="1">
      <c r="B32" s="65"/>
      <c r="C32" s="74">
        <v>15</v>
      </c>
      <c r="D32" s="69">
        <v>653</v>
      </c>
      <c r="E32" s="69">
        <f t="shared" si="4"/>
        <v>231.95999999999998</v>
      </c>
      <c r="F32" s="70">
        <v>421</v>
      </c>
      <c r="G32" s="70">
        <v>151</v>
      </c>
      <c r="H32" s="70">
        <v>150</v>
      </c>
      <c r="I32" s="70">
        <v>229</v>
      </c>
      <c r="J32" s="70">
        <v>152</v>
      </c>
      <c r="K32" s="70">
        <v>229</v>
      </c>
      <c r="L32" s="70">
        <v>150</v>
      </c>
      <c r="M32" s="70">
        <v>166</v>
      </c>
      <c r="N32" s="70">
        <v>151</v>
      </c>
      <c r="O32" s="70">
        <v>229</v>
      </c>
      <c r="P32" s="70">
        <v>151</v>
      </c>
      <c r="Q32" s="70">
        <v>165</v>
      </c>
      <c r="R32" s="70">
        <v>154</v>
      </c>
      <c r="S32" s="70">
        <v>231</v>
      </c>
      <c r="T32" s="85">
        <v>0.74</v>
      </c>
      <c r="U32" s="85">
        <v>0.28599999999999998</v>
      </c>
      <c r="V32" s="85">
        <v>0.01</v>
      </c>
      <c r="W32" s="85">
        <v>0.04</v>
      </c>
    </row>
    <row r="33" spans="2:34" ht="17" customHeight="1">
      <c r="B33" s="20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20"/>
      <c r="P33" s="20"/>
      <c r="Q33" s="20"/>
      <c r="R33" s="20"/>
      <c r="S33" s="20"/>
      <c r="T33" s="20"/>
      <c r="U33" s="20"/>
      <c r="V33" s="20"/>
      <c r="W33" s="20"/>
    </row>
    <row r="34" spans="2:34" s="46" customFormat="1" ht="23" customHeight="1">
      <c r="C34" s="47" t="s">
        <v>58</v>
      </c>
      <c r="D34" s="45" t="s">
        <v>22</v>
      </c>
      <c r="E34" s="45" t="s">
        <v>60</v>
      </c>
      <c r="F34" s="45" t="s">
        <v>24</v>
      </c>
      <c r="G34" s="45" t="s">
        <v>25</v>
      </c>
      <c r="H34" s="45" t="s">
        <v>26</v>
      </c>
      <c r="I34" s="45" t="s">
        <v>27</v>
      </c>
      <c r="J34" s="45" t="s">
        <v>28</v>
      </c>
      <c r="K34" s="45" t="s">
        <v>29</v>
      </c>
      <c r="L34" s="45" t="s">
        <v>30</v>
      </c>
      <c r="M34" s="45" t="s">
        <v>31</v>
      </c>
      <c r="N34" s="45" t="s">
        <v>32</v>
      </c>
      <c r="O34" s="45" t="s">
        <v>33</v>
      </c>
      <c r="P34" s="45" t="s">
        <v>34</v>
      </c>
      <c r="Q34" s="45" t="s">
        <v>35</v>
      </c>
      <c r="R34" s="45" t="s">
        <v>36</v>
      </c>
      <c r="S34" s="45" t="s">
        <v>37</v>
      </c>
      <c r="T34" s="45" t="s">
        <v>39</v>
      </c>
      <c r="U34" s="45" t="s">
        <v>40</v>
      </c>
      <c r="V34" s="45" t="s">
        <v>41</v>
      </c>
      <c r="W34" s="45" t="s">
        <v>42</v>
      </c>
      <c r="X34" s="45" t="s">
        <v>43</v>
      </c>
      <c r="Y34" s="45" t="s">
        <v>44</v>
      </c>
      <c r="Z34" s="45" t="s">
        <v>45</v>
      </c>
      <c r="AA34" s="45" t="s">
        <v>46</v>
      </c>
      <c r="AB34" s="45" t="s">
        <v>47</v>
      </c>
      <c r="AC34" s="45" t="s">
        <v>48</v>
      </c>
      <c r="AD34" s="45" t="s">
        <v>49</v>
      </c>
      <c r="AE34" s="45" t="s">
        <v>50</v>
      </c>
      <c r="AF34" s="45" t="s">
        <v>51</v>
      </c>
      <c r="AG34" s="45" t="s">
        <v>52</v>
      </c>
      <c r="AH34" s="45" t="s">
        <v>53</v>
      </c>
    </row>
    <row r="35" spans="2:34" ht="23" customHeight="1">
      <c r="B35" s="65" t="s">
        <v>18</v>
      </c>
      <c r="C35" s="74">
        <v>7</v>
      </c>
      <c r="D35" s="69">
        <v>1978</v>
      </c>
      <c r="E35" s="69">
        <f>D35-(F35+AH35)</f>
        <v>790</v>
      </c>
      <c r="F35" s="70">
        <v>1186</v>
      </c>
      <c r="G35" s="70">
        <v>787</v>
      </c>
      <c r="H35" s="70">
        <v>787</v>
      </c>
      <c r="I35" s="70">
        <v>787</v>
      </c>
      <c r="J35" s="70">
        <v>788</v>
      </c>
      <c r="K35" s="70">
        <v>787</v>
      </c>
      <c r="L35" s="70">
        <v>788</v>
      </c>
      <c r="M35" s="70">
        <v>786</v>
      </c>
      <c r="N35" s="70">
        <v>788</v>
      </c>
      <c r="O35" s="70">
        <v>786</v>
      </c>
      <c r="P35" s="70">
        <v>788</v>
      </c>
      <c r="Q35" s="70">
        <v>787</v>
      </c>
      <c r="R35" s="70">
        <v>789</v>
      </c>
      <c r="S35" s="70">
        <v>786</v>
      </c>
      <c r="T35" s="70">
        <v>789</v>
      </c>
      <c r="U35" s="70">
        <v>567</v>
      </c>
      <c r="V35" s="70">
        <v>787</v>
      </c>
      <c r="W35" s="70">
        <v>787</v>
      </c>
      <c r="X35" s="70">
        <v>787</v>
      </c>
      <c r="Y35" s="70">
        <v>786</v>
      </c>
      <c r="Z35" s="70">
        <v>787</v>
      </c>
      <c r="AA35" s="70">
        <v>786</v>
      </c>
      <c r="AB35" s="70">
        <v>787</v>
      </c>
      <c r="AC35" s="70">
        <v>786</v>
      </c>
      <c r="AD35" s="70">
        <v>787</v>
      </c>
      <c r="AE35" s="70">
        <v>784</v>
      </c>
      <c r="AF35" s="70">
        <v>787</v>
      </c>
      <c r="AG35" s="70">
        <v>2</v>
      </c>
      <c r="AH35" s="70">
        <v>2</v>
      </c>
    </row>
    <row r="36" spans="2:34" ht="23" customHeight="1">
      <c r="B36" s="65"/>
      <c r="C36" s="21">
        <v>11</v>
      </c>
      <c r="D36" s="28">
        <v>1208</v>
      </c>
      <c r="E36" s="28">
        <f t="shared" ref="E36:E37" si="5">D36-(F36+AH36)</f>
        <v>466.92999999999995</v>
      </c>
      <c r="F36" s="29">
        <v>741</v>
      </c>
      <c r="G36" s="29">
        <v>466</v>
      </c>
      <c r="H36" s="29">
        <v>464</v>
      </c>
      <c r="I36" s="29">
        <v>465</v>
      </c>
      <c r="J36" s="29">
        <v>465</v>
      </c>
      <c r="K36" s="29">
        <v>466</v>
      </c>
      <c r="L36" s="29">
        <v>466</v>
      </c>
      <c r="M36" s="29">
        <v>464</v>
      </c>
      <c r="N36" s="29">
        <v>466</v>
      </c>
      <c r="O36" s="29">
        <v>466</v>
      </c>
      <c r="P36" s="29">
        <v>466</v>
      </c>
      <c r="Q36" s="29">
        <v>464</v>
      </c>
      <c r="R36" s="29">
        <v>466</v>
      </c>
      <c r="S36" s="29">
        <v>466</v>
      </c>
      <c r="T36" s="29">
        <v>466</v>
      </c>
      <c r="U36" s="29">
        <v>237</v>
      </c>
      <c r="V36" s="29">
        <v>464</v>
      </c>
      <c r="W36" s="29">
        <v>463</v>
      </c>
      <c r="X36" s="29">
        <v>464</v>
      </c>
      <c r="Y36" s="29">
        <v>465</v>
      </c>
      <c r="Z36" s="29">
        <v>465</v>
      </c>
      <c r="AA36" s="29">
        <v>465</v>
      </c>
      <c r="AB36" s="29">
        <v>465</v>
      </c>
      <c r="AC36" s="29">
        <v>464</v>
      </c>
      <c r="AD36" s="29">
        <v>465</v>
      </c>
      <c r="AE36" s="29">
        <v>461</v>
      </c>
      <c r="AF36" s="29">
        <v>466</v>
      </c>
      <c r="AG36" s="29">
        <v>1</v>
      </c>
      <c r="AH36" s="50">
        <v>7.0000000000000007E-2</v>
      </c>
    </row>
    <row r="37" spans="2:34" ht="23" customHeight="1">
      <c r="B37" s="65"/>
      <c r="C37" s="74">
        <v>15</v>
      </c>
      <c r="D37" s="69">
        <v>881</v>
      </c>
      <c r="E37" s="69">
        <f t="shared" si="5"/>
        <v>327.51</v>
      </c>
      <c r="F37" s="70">
        <v>553</v>
      </c>
      <c r="G37" s="70">
        <v>323</v>
      </c>
      <c r="H37" s="70">
        <v>322</v>
      </c>
      <c r="I37" s="70">
        <v>322</v>
      </c>
      <c r="J37" s="70">
        <v>322</v>
      </c>
      <c r="K37" s="70">
        <v>321</v>
      </c>
      <c r="L37" s="70">
        <v>322</v>
      </c>
      <c r="M37" s="70">
        <v>321</v>
      </c>
      <c r="N37" s="70">
        <v>323</v>
      </c>
      <c r="O37" s="70">
        <v>321</v>
      </c>
      <c r="P37" s="70">
        <v>322</v>
      </c>
      <c r="Q37" s="70">
        <v>321</v>
      </c>
      <c r="R37" s="70">
        <v>323</v>
      </c>
      <c r="S37" s="70">
        <v>321</v>
      </c>
      <c r="T37" s="70">
        <v>323</v>
      </c>
      <c r="U37" s="70">
        <v>224</v>
      </c>
      <c r="V37" s="70">
        <v>320</v>
      </c>
      <c r="W37" s="70">
        <v>328</v>
      </c>
      <c r="X37" s="70">
        <v>328</v>
      </c>
      <c r="Y37" s="70">
        <v>328</v>
      </c>
      <c r="Z37" s="70">
        <v>328</v>
      </c>
      <c r="AA37" s="70">
        <v>325</v>
      </c>
      <c r="AB37" s="70">
        <v>328</v>
      </c>
      <c r="AC37" s="70">
        <v>328</v>
      </c>
      <c r="AD37" s="70">
        <v>328</v>
      </c>
      <c r="AE37" s="70">
        <v>327</v>
      </c>
      <c r="AF37" s="70">
        <v>328</v>
      </c>
      <c r="AG37" s="70">
        <v>5</v>
      </c>
      <c r="AH37" s="85">
        <v>0.49</v>
      </c>
    </row>
    <row r="38" spans="2:34" ht="17" customHeight="1">
      <c r="B38" s="20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2:34" s="46" customFormat="1" ht="23" customHeight="1">
      <c r="C39" s="47" t="s">
        <v>58</v>
      </c>
      <c r="D39" s="45" t="s">
        <v>22</v>
      </c>
      <c r="E39" s="48" t="s">
        <v>61</v>
      </c>
      <c r="F39" s="45" t="s">
        <v>24</v>
      </c>
      <c r="G39" s="45" t="s">
        <v>25</v>
      </c>
      <c r="H39" s="45" t="s">
        <v>26</v>
      </c>
      <c r="I39" s="45" t="s">
        <v>27</v>
      </c>
      <c r="J39" s="45" t="s">
        <v>28</v>
      </c>
      <c r="K39" s="45" t="s">
        <v>29</v>
      </c>
      <c r="L39" s="45" t="s">
        <v>30</v>
      </c>
      <c r="M39" s="45" t="s">
        <v>31</v>
      </c>
      <c r="N39" s="45" t="s">
        <v>32</v>
      </c>
      <c r="O39" s="45" t="s">
        <v>33</v>
      </c>
      <c r="P39" s="45" t="s">
        <v>34</v>
      </c>
      <c r="Q39" s="45" t="s">
        <v>35</v>
      </c>
      <c r="R39" s="45" t="s">
        <v>36</v>
      </c>
      <c r="S39" s="45" t="s">
        <v>37</v>
      </c>
      <c r="T39" s="45" t="s">
        <v>39</v>
      </c>
      <c r="U39" s="45" t="s">
        <v>40</v>
      </c>
      <c r="V39" s="45" t="s">
        <v>41</v>
      </c>
      <c r="W39" s="45" t="s">
        <v>42</v>
      </c>
      <c r="X39" s="45" t="s">
        <v>43</v>
      </c>
      <c r="Y39" s="45" t="s">
        <v>44</v>
      </c>
      <c r="Z39" s="45" t="s">
        <v>45</v>
      </c>
      <c r="AA39" s="45" t="s">
        <v>46</v>
      </c>
      <c r="AB39" s="45" t="s">
        <v>47</v>
      </c>
      <c r="AC39" s="43"/>
      <c r="AD39" s="43"/>
      <c r="AE39" s="43"/>
      <c r="AF39" s="43"/>
      <c r="AG39" s="43"/>
      <c r="AH39" s="43"/>
    </row>
    <row r="40" spans="2:34" ht="23" customHeight="1">
      <c r="B40" s="67" t="s">
        <v>19</v>
      </c>
      <c r="C40" s="68">
        <v>7</v>
      </c>
      <c r="D40" s="69">
        <v>1523</v>
      </c>
      <c r="E40" s="69">
        <f>D40-(F40-AB40)</f>
        <v>535.62800000000004</v>
      </c>
      <c r="F40" s="70">
        <v>988</v>
      </c>
      <c r="G40" s="70">
        <v>509</v>
      </c>
      <c r="H40" s="70">
        <v>509</v>
      </c>
      <c r="I40" s="70">
        <v>508</v>
      </c>
      <c r="J40" s="70">
        <v>509</v>
      </c>
      <c r="K40" s="70">
        <v>513</v>
      </c>
      <c r="L40" s="70">
        <v>509</v>
      </c>
      <c r="M40" s="70">
        <v>513</v>
      </c>
      <c r="N40" s="70">
        <v>509</v>
      </c>
      <c r="O40" s="70">
        <v>513</v>
      </c>
      <c r="P40" s="70">
        <v>509</v>
      </c>
      <c r="Q40" s="70">
        <v>513</v>
      </c>
      <c r="R40" s="70">
        <v>512</v>
      </c>
      <c r="S40" s="70">
        <v>513</v>
      </c>
      <c r="T40" s="70">
        <v>522</v>
      </c>
      <c r="U40" s="70">
        <v>522</v>
      </c>
      <c r="V40" s="70">
        <v>534</v>
      </c>
      <c r="W40" s="70">
        <v>534</v>
      </c>
      <c r="X40" s="70">
        <v>509</v>
      </c>
      <c r="Y40" s="70">
        <v>534</v>
      </c>
      <c r="Z40" s="85">
        <v>0.17</v>
      </c>
      <c r="AA40" s="85">
        <v>3.2000000000000001E-2</v>
      </c>
      <c r="AB40" s="85">
        <v>0.628</v>
      </c>
    </row>
    <row r="41" spans="2:34" ht="23" customHeight="1">
      <c r="B41" s="67"/>
      <c r="C41" s="40">
        <v>11</v>
      </c>
      <c r="D41" s="28">
        <v>956</v>
      </c>
      <c r="E41" s="28">
        <f t="shared" ref="E41:E42" si="6">D41-(F41-AB41)</f>
        <v>311.03999999999996</v>
      </c>
      <c r="F41" s="29">
        <v>645</v>
      </c>
      <c r="G41" s="29">
        <v>306</v>
      </c>
      <c r="H41" s="29">
        <v>306</v>
      </c>
      <c r="I41" s="29">
        <v>306</v>
      </c>
      <c r="J41" s="29">
        <v>306</v>
      </c>
      <c r="K41" s="29">
        <v>306</v>
      </c>
      <c r="L41" s="29">
        <v>306</v>
      </c>
      <c r="M41" s="29">
        <v>306</v>
      </c>
      <c r="N41" s="29">
        <v>306</v>
      </c>
      <c r="O41" s="29">
        <v>306</v>
      </c>
      <c r="P41" s="29">
        <v>306</v>
      </c>
      <c r="Q41" s="29">
        <v>306</v>
      </c>
      <c r="R41" s="29">
        <v>306</v>
      </c>
      <c r="S41" s="29">
        <v>306</v>
      </c>
      <c r="T41" s="29">
        <v>306</v>
      </c>
      <c r="U41" s="29">
        <v>306</v>
      </c>
      <c r="V41" s="29">
        <v>306</v>
      </c>
      <c r="W41" s="29">
        <v>306</v>
      </c>
      <c r="X41" s="29">
        <v>310</v>
      </c>
      <c r="Y41" s="29">
        <v>310</v>
      </c>
      <c r="Z41" s="50">
        <v>9.4E-2</v>
      </c>
      <c r="AA41" s="50">
        <v>0.02</v>
      </c>
      <c r="AB41" s="50">
        <v>0.04</v>
      </c>
    </row>
    <row r="42" spans="2:34" ht="23" customHeight="1">
      <c r="B42" s="67"/>
      <c r="C42" s="68">
        <v>15</v>
      </c>
      <c r="D42" s="69">
        <v>691</v>
      </c>
      <c r="E42" s="69">
        <f t="shared" si="6"/>
        <v>215.05</v>
      </c>
      <c r="F42" s="70">
        <v>476</v>
      </c>
      <c r="G42" s="70">
        <v>204</v>
      </c>
      <c r="H42" s="70">
        <v>204</v>
      </c>
      <c r="I42" s="70">
        <v>204</v>
      </c>
      <c r="J42" s="70">
        <v>204</v>
      </c>
      <c r="K42" s="70">
        <v>204</v>
      </c>
      <c r="L42" s="70">
        <v>204</v>
      </c>
      <c r="M42" s="70">
        <v>204</v>
      </c>
      <c r="N42" s="70">
        <v>204</v>
      </c>
      <c r="O42" s="70">
        <v>205</v>
      </c>
      <c r="P42" s="70">
        <v>204</v>
      </c>
      <c r="Q42" s="70">
        <v>205</v>
      </c>
      <c r="R42" s="70">
        <v>204</v>
      </c>
      <c r="S42" s="70">
        <v>205</v>
      </c>
      <c r="T42" s="70">
        <v>204</v>
      </c>
      <c r="U42" s="70">
        <v>205</v>
      </c>
      <c r="V42" s="70">
        <v>209</v>
      </c>
      <c r="W42" s="70">
        <v>209</v>
      </c>
      <c r="X42" s="70">
        <v>214</v>
      </c>
      <c r="Y42" s="70">
        <v>214</v>
      </c>
      <c r="Z42" s="85">
        <v>7.0999999999999994E-2</v>
      </c>
      <c r="AA42" s="85">
        <v>1.9E-2</v>
      </c>
      <c r="AB42" s="85">
        <v>0.05</v>
      </c>
    </row>
    <row r="43" spans="2:34" ht="17" customHeight="1">
      <c r="B43" s="20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2:34" s="46" customFormat="1" ht="23" customHeight="1">
      <c r="C44" s="47" t="s">
        <v>58</v>
      </c>
      <c r="D44" s="48" t="s">
        <v>62</v>
      </c>
      <c r="E44" s="48" t="s">
        <v>63</v>
      </c>
      <c r="F44" s="45" t="s">
        <v>24</v>
      </c>
      <c r="G44" s="45" t="s">
        <v>25</v>
      </c>
      <c r="H44" s="45" t="s">
        <v>26</v>
      </c>
      <c r="I44" s="45" t="s">
        <v>27</v>
      </c>
      <c r="J44" s="45" t="s">
        <v>28</v>
      </c>
      <c r="K44" s="45" t="s">
        <v>29</v>
      </c>
      <c r="L44" s="45" t="s">
        <v>30</v>
      </c>
      <c r="M44" s="45" t="s">
        <v>31</v>
      </c>
      <c r="N44" s="45" t="s">
        <v>32</v>
      </c>
      <c r="O44" s="45" t="s">
        <v>33</v>
      </c>
      <c r="P44" s="45" t="s">
        <v>34</v>
      </c>
      <c r="Q44" s="45" t="s">
        <v>35</v>
      </c>
      <c r="R44" s="45" t="s">
        <v>36</v>
      </c>
      <c r="S44" s="45" t="s">
        <v>37</v>
      </c>
      <c r="T44" s="45" t="s">
        <v>39</v>
      </c>
      <c r="U44" s="45" t="s">
        <v>40</v>
      </c>
      <c r="V44" s="45" t="s">
        <v>41</v>
      </c>
      <c r="W44" s="45" t="s">
        <v>42</v>
      </c>
      <c r="X44" s="43"/>
      <c r="Y44" s="43"/>
      <c r="Z44" s="43"/>
      <c r="AA44" s="43"/>
      <c r="AB44" s="43"/>
    </row>
    <row r="45" spans="2:34" ht="23" customHeight="1">
      <c r="B45" s="67" t="s">
        <v>20</v>
      </c>
      <c r="C45" s="68">
        <v>7</v>
      </c>
      <c r="D45" s="69">
        <v>1322</v>
      </c>
      <c r="E45" s="69">
        <f>D45-(F45+W45)</f>
        <v>437.96600000000001</v>
      </c>
      <c r="F45" s="70">
        <v>884</v>
      </c>
      <c r="G45" s="70">
        <v>331</v>
      </c>
      <c r="H45" s="70">
        <v>331</v>
      </c>
      <c r="I45" s="70">
        <v>331</v>
      </c>
      <c r="J45" s="70">
        <v>331</v>
      </c>
      <c r="K45" s="70">
        <v>331</v>
      </c>
      <c r="L45" s="70">
        <v>331</v>
      </c>
      <c r="M45" s="70">
        <v>331</v>
      </c>
      <c r="N45" s="70">
        <v>331</v>
      </c>
      <c r="O45" s="70">
        <v>331</v>
      </c>
      <c r="P45" s="70">
        <v>331</v>
      </c>
      <c r="Q45" s="70">
        <v>331</v>
      </c>
      <c r="R45" s="70">
        <v>437</v>
      </c>
      <c r="S45" s="70">
        <v>437</v>
      </c>
      <c r="T45" s="85">
        <v>0.154</v>
      </c>
      <c r="U45" s="85">
        <v>0.17399999999999999</v>
      </c>
      <c r="V45" s="85">
        <v>0.15</v>
      </c>
      <c r="W45" s="85">
        <v>3.4000000000000002E-2</v>
      </c>
    </row>
    <row r="46" spans="2:34" ht="23" customHeight="1">
      <c r="B46" s="67"/>
      <c r="C46" s="40">
        <v>11</v>
      </c>
      <c r="D46" s="28">
        <v>810</v>
      </c>
      <c r="E46" s="28">
        <f t="shared" ref="E46:E47" si="7">D46-(F46+W46)</f>
        <v>246.75</v>
      </c>
      <c r="F46" s="29">
        <v>563</v>
      </c>
      <c r="G46" s="29">
        <v>186</v>
      </c>
      <c r="H46" s="29">
        <v>184</v>
      </c>
      <c r="I46" s="29">
        <v>186</v>
      </c>
      <c r="J46" s="29">
        <v>184</v>
      </c>
      <c r="K46" s="29">
        <v>186</v>
      </c>
      <c r="L46" s="29">
        <v>183</v>
      </c>
      <c r="M46" s="29">
        <v>186</v>
      </c>
      <c r="N46" s="29">
        <v>197</v>
      </c>
      <c r="O46" s="29">
        <v>197</v>
      </c>
      <c r="P46" s="29">
        <v>197</v>
      </c>
      <c r="Q46" s="29">
        <v>197</v>
      </c>
      <c r="R46" s="29">
        <v>246</v>
      </c>
      <c r="S46" s="29">
        <v>245</v>
      </c>
      <c r="T46" s="50">
        <v>0.13400000000000001</v>
      </c>
      <c r="U46" s="50">
        <v>0.14199999999999999</v>
      </c>
      <c r="V46" s="50">
        <v>0.123</v>
      </c>
      <c r="W46" s="50">
        <v>0.25</v>
      </c>
    </row>
    <row r="47" spans="2:34" ht="23" customHeight="1">
      <c r="B47" s="67"/>
      <c r="C47" s="68">
        <v>15</v>
      </c>
      <c r="D47" s="69">
        <v>604</v>
      </c>
      <c r="E47" s="69">
        <f t="shared" si="7"/>
        <v>169.97699999999998</v>
      </c>
      <c r="F47" s="70">
        <v>434</v>
      </c>
      <c r="G47" s="70">
        <v>140</v>
      </c>
      <c r="H47" s="70">
        <v>140</v>
      </c>
      <c r="I47" s="70">
        <v>140</v>
      </c>
      <c r="J47" s="70">
        <v>139</v>
      </c>
      <c r="K47" s="70">
        <v>140</v>
      </c>
      <c r="L47" s="70">
        <v>144</v>
      </c>
      <c r="M47" s="70">
        <v>144</v>
      </c>
      <c r="N47" s="70">
        <v>140</v>
      </c>
      <c r="O47" s="70">
        <v>144</v>
      </c>
      <c r="P47" s="70">
        <v>142</v>
      </c>
      <c r="Q47" s="70">
        <v>144</v>
      </c>
      <c r="R47" s="70">
        <v>169</v>
      </c>
      <c r="S47" s="70">
        <v>169</v>
      </c>
      <c r="T47" s="85">
        <v>0.99</v>
      </c>
      <c r="U47" s="85">
        <v>0.83</v>
      </c>
      <c r="V47" s="85">
        <v>7.3999999999999996E-2</v>
      </c>
      <c r="W47" s="85">
        <v>2.3E-2</v>
      </c>
    </row>
    <row r="48" spans="2:34" ht="17" customHeight="1">
      <c r="B48" s="20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20"/>
      <c r="P48" s="20"/>
      <c r="Q48" s="20"/>
      <c r="R48" s="20"/>
      <c r="S48" s="20"/>
      <c r="T48" s="20"/>
      <c r="U48" s="20"/>
      <c r="V48" s="20"/>
      <c r="W48" s="20"/>
    </row>
    <row r="49" spans="2:23" s="46" customFormat="1" ht="23" customHeight="1">
      <c r="C49" s="47" t="s">
        <v>58</v>
      </c>
      <c r="D49" s="48" t="s">
        <v>62</v>
      </c>
      <c r="E49" s="48" t="s">
        <v>64</v>
      </c>
      <c r="F49" s="45" t="s">
        <v>24</v>
      </c>
      <c r="G49" s="45" t="s">
        <v>25</v>
      </c>
      <c r="H49" s="45" t="s">
        <v>26</v>
      </c>
      <c r="I49" s="45" t="s">
        <v>27</v>
      </c>
      <c r="J49" s="45" t="s">
        <v>28</v>
      </c>
      <c r="K49" s="45" t="s">
        <v>29</v>
      </c>
      <c r="L49" s="49"/>
      <c r="M49" s="49"/>
      <c r="N49" s="49"/>
      <c r="O49" s="43"/>
      <c r="P49" s="43"/>
      <c r="Q49" s="43"/>
      <c r="R49" s="43"/>
      <c r="S49" s="43"/>
      <c r="T49" s="43"/>
      <c r="U49" s="43"/>
      <c r="V49" s="43"/>
      <c r="W49" s="43"/>
    </row>
    <row r="50" spans="2:23" ht="23" customHeight="1">
      <c r="B50" s="67" t="s">
        <v>21</v>
      </c>
      <c r="C50" s="68">
        <v>7</v>
      </c>
      <c r="D50" s="69">
        <v>823</v>
      </c>
      <c r="E50" s="69">
        <f>D50-(F50+K50)</f>
        <v>103.524</v>
      </c>
      <c r="F50" s="70">
        <v>719</v>
      </c>
      <c r="G50" s="70">
        <v>102</v>
      </c>
      <c r="H50" s="70">
        <v>103</v>
      </c>
      <c r="I50" s="70">
        <v>103</v>
      </c>
      <c r="J50" s="70">
        <v>19</v>
      </c>
      <c r="K50" s="85">
        <v>0.47599999999999998</v>
      </c>
      <c r="L50" s="37"/>
      <c r="M50" s="37"/>
      <c r="N50" s="37"/>
      <c r="O50" s="20"/>
      <c r="P50" s="20"/>
      <c r="Q50" s="20"/>
      <c r="R50" s="20"/>
      <c r="S50" s="20"/>
      <c r="T50" s="20"/>
    </row>
    <row r="51" spans="2:23" ht="23" customHeight="1">
      <c r="B51" s="67"/>
      <c r="C51" s="40">
        <v>11</v>
      </c>
      <c r="D51" s="28">
        <v>537</v>
      </c>
      <c r="E51" s="28">
        <f t="shared" ref="E51:E52" si="8">D51-(F51+K51)</f>
        <v>70.874000000000024</v>
      </c>
      <c r="F51" s="41">
        <v>466</v>
      </c>
      <c r="G51" s="41">
        <v>70</v>
      </c>
      <c r="H51" s="41">
        <v>71</v>
      </c>
      <c r="I51" s="41">
        <v>63</v>
      </c>
      <c r="J51" s="41">
        <v>18</v>
      </c>
      <c r="K51" s="53">
        <v>0.126</v>
      </c>
    </row>
    <row r="52" spans="2:23" ht="23" customHeight="1">
      <c r="B52" s="67"/>
      <c r="C52" s="71">
        <v>15</v>
      </c>
      <c r="D52" s="72">
        <v>407</v>
      </c>
      <c r="E52" s="69">
        <f t="shared" si="8"/>
        <v>56.875999999999976</v>
      </c>
      <c r="F52" s="73">
        <v>350</v>
      </c>
      <c r="G52" s="73">
        <v>56</v>
      </c>
      <c r="H52" s="73">
        <v>57</v>
      </c>
      <c r="I52" s="73">
        <v>57</v>
      </c>
      <c r="J52" s="73">
        <v>18</v>
      </c>
      <c r="K52" s="86">
        <v>0.124</v>
      </c>
    </row>
  </sheetData>
  <mergeCells count="17">
    <mergeCell ref="C3:D3"/>
    <mergeCell ref="E3:F3"/>
    <mergeCell ref="C5:D5"/>
    <mergeCell ref="E5:F5"/>
    <mergeCell ref="C6:D6"/>
    <mergeCell ref="E6:F6"/>
    <mergeCell ref="C7:D7"/>
    <mergeCell ref="E7:F7"/>
    <mergeCell ref="B40:B42"/>
    <mergeCell ref="B45:B47"/>
    <mergeCell ref="B50:B52"/>
    <mergeCell ref="B10:B12"/>
    <mergeCell ref="B15:B17"/>
    <mergeCell ref="B20:B22"/>
    <mergeCell ref="B25:B27"/>
    <mergeCell ref="B30:B32"/>
    <mergeCell ref="B35:B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graficas</vt:lpstr>
      <vt:lpstr>query-time</vt:lpstr>
      <vt:lpstr>task-time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Ceballos</dc:creator>
  <cp:lastModifiedBy>oscar</cp:lastModifiedBy>
  <cp:lastPrinted>2020-02-29T22:10:50Z</cp:lastPrinted>
  <dcterms:created xsi:type="dcterms:W3CDTF">2019-01-11T01:50:36Z</dcterms:created>
  <dcterms:modified xsi:type="dcterms:W3CDTF">2020-03-31T05:02:24Z</dcterms:modified>
</cp:coreProperties>
</file>