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3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2da parte\Composicion de algoritmos\Especificaciones\"/>
    </mc:Choice>
  </mc:AlternateContent>
  <bookViews>
    <workbookView xWindow="0" yWindow="0" windowWidth="20220" windowHeight="8925" firstSheet="2" activeTab="2"/>
  </bookViews>
  <sheets>
    <sheet name="Introducción" sheetId="6" state="hidden" r:id="rId1"/>
    <sheet name="Cómo programarlo" sheetId="7" state="hidden" r:id="rId2"/>
    <sheet name="Calculos" sheetId="1" r:id="rId3"/>
    <sheet name="Valoracion" sheetId="4" r:id="rId4"/>
    <sheet name="Lista de valoracion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5" l="1"/>
  <c r="D20" i="5"/>
  <c r="D19" i="5" l="1"/>
  <c r="E19" i="5" s="1"/>
  <c r="B31" i="1"/>
  <c r="D31" i="1" s="1"/>
  <c r="D10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>Si tiene solo un ejemplo, la prueba unitaria podria llamarse solamente "RealizaElCalculoDelValorDeMercado"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<sst xmlns="http://schemas.openxmlformats.org/spreadsheetml/2006/main" count="214" uniqueCount="147">
  <si>
    <t>Entonces</t>
  </si>
  <si>
    <t>Cuando</t>
  </si>
  <si>
    <t>Dada</t>
  </si>
  <si>
    <t>Ejemplos:</t>
  </si>
  <si>
    <t>Ejemplo</t>
  </si>
  <si>
    <t>Aporte de garantia</t>
  </si>
  <si>
    <t>Fecha actual</t>
  </si>
  <si>
    <t>Valor de mercado</t>
  </si>
  <si>
    <t>Porcentaje de cobertura</t>
  </si>
  <si>
    <t>la &lt;fecha actual&gt;</t>
  </si>
  <si>
    <t>Dado</t>
  </si>
  <si>
    <t>Dadas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</si>
  <si>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</si>
  <si>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</si>
  <si>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</si>
  <si>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</si>
  <si>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</si>
  <si>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</si>
  <si>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</si>
  <si>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</si>
  <si>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</si>
  <si>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</si>
  <si>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</si>
  <si>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</si>
  <si>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</si>
  <si>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</si>
  <si>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</si>
  <si>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</si>
  <si>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</si>
  <si>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</si>
  <si>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</si>
  <si>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</si>
  <si>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</si>
  <si>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</si>
  <si>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</si>
  <si>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</si>
  <si>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</si>
  <si>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</si>
  <si>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</si>
  <si>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</si>
  <si>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</si>
  <si>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</si>
  <si>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</si>
  <si>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</si>
  <si>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</si>
  <si>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</si>
  <si>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</si>
  <si>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</si>
  <si>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</si>
  <si>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</si>
  <si>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</si>
  <si>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</si>
  <si>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</si>
  <si>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</si>
  <si>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</si>
  <si>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</si>
  <si>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</si>
  <si>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</si>
  <si>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</si>
  <si>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</si>
  <si>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</si>
  <si>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</si>
  <si>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</si>
  <si>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</si>
  <si>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</si>
  <si>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</si>
  <si>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</si>
  <si>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</si>
  <si>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</si>
  <si>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</si>
  <si>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</si>
  <si>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</si>
  <si>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</si>
  <si>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</si>
  <si>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</si>
  <si>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</si>
  <si>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</si>
  <si>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</si>
  <si>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</si>
  <si>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</si>
  <si>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</si>
  <si>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</si>
  <si>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</si>
  <si>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</si>
  <si>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</si>
  <si>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</si>
  <si>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</si>
  <si>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</si>
  <si>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</si>
  <si>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</si>
  <si>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</si>
  <si>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</si>
  <si>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</si>
  <si>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</si>
  <si>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</si>
  <si>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</si>
  <si>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</si>
  <si>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</si>
  <si>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</si>
  <si>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</si>
  <si>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</si>
  <si>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</si>
  <si>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</si>
  <si>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</si>
  <si>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</si>
  <si>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</si>
  <si>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</si>
  <si>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</si>
  <si>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</si>
  <si>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</si>
  <si>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</si>
  <si>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</si>
  <si>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</si>
  <si>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Pasos para programar una especificación con ejemplos</t>
  </si>
  <si>
    <t>Genere la valoración de una emisión en colones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</si>
  <si>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</si>
  <si>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</si>
  <si>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</si>
  <si>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</si>
  <si>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</si>
  <si>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</si>
  <si>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</si>
  <si>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</si>
  <si>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</si>
  <si>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</si>
  <si>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</si>
  <si>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</si>
  <si>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</si>
  <si>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</si>
  <si>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</si>
  <si>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</si>
  <si>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</si>
  <si>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</si>
  <si>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</si>
  <si>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</si>
  <si>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</si>
  <si>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</si>
  <si>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</si>
  <si>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</si>
  <si>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</si>
  <si>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</si>
  <si>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</si>
  <si>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</si>
  <si>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Nuevosaldo</t>
  </si>
  <si>
    <t>el saldo es de &lt;nuevo saldo&gt; colones</t>
  </si>
  <si>
    <t>Además, siempre utilice las palabras del negocio, no palabras técnicas o abreviaturas que no sean comunes.</t>
  </si>
  <si>
    <t>Si faltan mas  días para el vencimiento de la emisión que los indicados por los "dias minimos" permitidos, el porcentaje de cobertura revisado sera el recibido, sino sera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</si>
</sst>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0" fontId="2" fillId="0" borderId="1" xfId="2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5" borderId="0" xfId="7"/>
    <xf numFmtId="0" fontId="6" fillId="6" borderId="0" xfId="8"/>
    <xf numFmtId="0" fontId="11" fillId="0" borderId="0" xfId="9"/>
    <xf numFmtId="0" fontId="3" fillId="7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1" xfId="2" applyAlignment="1"/>
    <xf numFmtId="14" fontId="5" fillId="0" borderId="0" xfId="0" applyNumberFormat="1" applyFont="1"/>
    <xf numFmtId="0" fontId="0" fillId="0" borderId="0" xfId="0"/>
  </cellXfs>
  <cellStyles count="10">
    <cellStyle name="20% - Accent1" xfId="7" builtinId="30"/>
    <cellStyle name="Accent2" xfId="4" builtinId="33"/>
    <cellStyle name="Accent5" xfId="8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9" builtinId="8"/>
    <cellStyle name="Normal" xfId="0" builtinId="0"/>
  </cellStyles>
  <dxfs count="29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30" name="Table2431" displayName="Table2431" ref="B17:E20" totalsRowShown="0">
  <autoFilter ref="B17:E20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31" name="Table2532" displayName="Table2532" ref="B5:F8" totalsRowShown="0">
  <autoFilter ref="B5:F8"/>
  <tableColumns count="5">
    <tableColumn id="5" name="ISIN" dataDxfId="1"/>
    <tableColumn id="1" name="Fecha de vencimiento del valor oficial" dataDxfId="0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32" name="Table2633" displayName="Table2633" ref="B11:C14" totalsRowShown="0">
  <autoFilter ref="B11:C14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26"/>
    <tableColumn id="2" name="Puntos de la historia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24" tableBorderDxfId="23">
  <autoFilter ref="B69:D72"/>
  <tableColumns count="3">
    <tableColumn id="1" name="Ejemplo" dataDxfId="22"/>
    <tableColumn id="2" name="Iteración" dataDxfId="21"/>
    <tableColumn id="3" name="Velocidad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B21:G24" totalsRowShown="0">
  <autoFilter ref="B21:G24"/>
  <tableColumns count="6">
    <tableColumn id="5" name="Ejemplo" dataDxfId="19"/>
    <tableColumn id="6" name="Porcentaje de cobertura" dataDxfId="18"/>
    <tableColumn id="4" name="Fecha actual" dataDxfId="17"/>
    <tableColumn id="1" name="Fecha de vencimiento del valor oficial" dataDxfId="16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8" name="Table28" displayName="Table28" ref="B9:D10" totalsRowShown="0" headerRowDxfId="15" dataDxfId="14" tableBorderDxfId="13">
  <autoFilter ref="B9:D10"/>
  <tableColumns count="3">
    <tableColumn id="1" name="Precio limpio del vector de precios" dataDxfId="12" dataCellStyle="Comma"/>
    <tableColumn id="2" name="Monto nominal del saldo" dataDxfId="11" dataCellStyle="Comma"/>
    <tableColumn id="3" name="Valor de mercado" dataDxfId="10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9" name="Table2830" displayName="Table2830" ref="B30:D31" totalsRowShown="0" headerRowDxfId="9" dataDxfId="8" tableBorderDxfId="7">
  <autoFilter ref="B30:D31"/>
  <tableColumns count="3">
    <tableColumn id="1" name="Valor de mercado" dataDxfId="6" dataCellStyle="Comma">
      <calculatedColumnFormula>+Table28[Precio limpio del vector de precios]*(Table28[Monto nominal del saldo]/100)</calculatedColumnFormula>
    </tableColumn>
    <tableColumn id="2" name="Porcentaje de cobertura revisado" dataDxfId="5"/>
    <tableColumn id="3" name="Aporte de garantía" dataDxfId="4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4" name="Table24" displayName="Table24" ref="B13:E14" totalsRowShown="0">
  <autoFilter ref="B13:E14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5" name="Table25" displayName="Table25" ref="B5:F6" totalsRowShown="0">
  <autoFilter ref="B5:F6"/>
  <tableColumns count="5">
    <tableColumn id="5" name="ISIN" dataDxfId="3"/>
    <tableColumn id="1" name="Fecha de vencimiento del valor oficial" dataDxfId="2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6" name="Table26" displayName="Table26" ref="B9:C10" totalsRowShown="0">
  <autoFilter ref="B9:C10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8" t="s">
        <v>23</v>
      </c>
      <c r="B1" s="8"/>
    </row>
    <row r="2" spans="1:10" ht="15.75" thickTop="1" x14ac:dyDescent="0.25">
      <c r="A2" s="10" t="s">
        <v>24</v>
      </c>
    </row>
    <row r="3" spans="1:10" x14ac:dyDescent="0.25">
      <c r="A3" t="s">
        <v>37</v>
      </c>
    </row>
    <row r="4" spans="1:10" x14ac:dyDescent="0.25">
      <c r="A4" t="s">
        <v>38</v>
      </c>
    </row>
    <row r="5" spans="1:10" x14ac:dyDescent="0.25">
      <c r="A5" t="s">
        <v>36</v>
      </c>
    </row>
    <row r="7" spans="1:10" x14ac:dyDescent="0.25">
      <c r="A7" t="s">
        <v>39</v>
      </c>
    </row>
    <row r="8" spans="1:10" x14ac:dyDescent="0.25">
      <c r="H8" s="23"/>
      <c r="I8" s="23"/>
      <c r="J8" s="23"/>
    </row>
    <row r="9" spans="1:10" x14ac:dyDescent="0.25">
      <c r="B9" s="15" t="s">
        <v>25</v>
      </c>
      <c r="C9" s="14" t="s">
        <v>35</v>
      </c>
      <c r="D9" s="14"/>
      <c r="E9" s="14"/>
      <c r="F9" s="14"/>
      <c r="G9" s="14"/>
      <c r="H9" s="23"/>
      <c r="I9" s="23"/>
      <c r="J9" s="23"/>
    </row>
    <row r="10" spans="1:10" x14ac:dyDescent="0.25">
      <c r="B10" t="s">
        <v>28</v>
      </c>
      <c r="H10" s="23"/>
      <c r="I10" s="23"/>
      <c r="J10" s="23"/>
    </row>
    <row r="11" spans="1:10" x14ac:dyDescent="0.25">
      <c r="H11" s="23"/>
      <c r="I11" s="23"/>
      <c r="J11" s="23"/>
    </row>
    <row r="12" spans="1:10" x14ac:dyDescent="0.25">
      <c r="B12" s="15" t="s">
        <v>26</v>
      </c>
      <c r="C12" s="14" t="s">
        <v>29</v>
      </c>
      <c r="D12" s="14"/>
      <c r="E12" s="14"/>
      <c r="F12" s="14"/>
      <c r="G12" s="14"/>
      <c r="H12" s="23"/>
      <c r="I12" s="23"/>
      <c r="J12" s="23"/>
    </row>
    <row r="13" spans="1:10" x14ac:dyDescent="0.25">
      <c r="B13" t="s">
        <v>1</v>
      </c>
      <c r="H13" s="23"/>
      <c r="I13" s="23"/>
      <c r="J13" s="23"/>
    </row>
    <row r="14" spans="1:10" x14ac:dyDescent="0.25">
      <c r="H14" s="23"/>
      <c r="I14" s="23"/>
      <c r="J14" s="23"/>
    </row>
    <row r="15" spans="1:10" x14ac:dyDescent="0.25">
      <c r="B15" s="15" t="s">
        <v>27</v>
      </c>
      <c r="C15" s="14" t="s">
        <v>30</v>
      </c>
      <c r="D15" s="14"/>
      <c r="E15" s="14"/>
      <c r="F15" s="14"/>
      <c r="G15" s="14"/>
      <c r="H15" s="23"/>
      <c r="I15" s="23"/>
      <c r="J15" s="23"/>
    </row>
    <row r="16" spans="1:10" x14ac:dyDescent="0.25">
      <c r="B16" t="s">
        <v>0</v>
      </c>
      <c r="H16" s="23"/>
      <c r="I16" s="23"/>
      <c r="J16" s="23"/>
    </row>
    <row r="17" spans="1:10" x14ac:dyDescent="0.25">
      <c r="H17" s="23"/>
      <c r="I17" s="23"/>
      <c r="J17" s="23"/>
    </row>
    <row r="18" spans="1:10" x14ac:dyDescent="0.25">
      <c r="A18" s="5" t="s">
        <v>31</v>
      </c>
      <c r="H18" s="23"/>
      <c r="I18" s="23"/>
      <c r="J18" s="23"/>
    </row>
    <row r="19" spans="1:10" x14ac:dyDescent="0.25">
      <c r="H19" s="23"/>
      <c r="I19" s="23"/>
      <c r="J19" s="23"/>
    </row>
    <row r="20" spans="1:10" x14ac:dyDescent="0.25">
      <c r="B20" s="1" t="s">
        <v>2</v>
      </c>
      <c r="C20" t="s">
        <v>32</v>
      </c>
    </row>
    <row r="21" spans="1:10" x14ac:dyDescent="0.25">
      <c r="B21" s="1" t="s">
        <v>1</v>
      </c>
      <c r="C21" t="s">
        <v>34</v>
      </c>
    </row>
    <row r="22" spans="1:10" x14ac:dyDescent="0.25">
      <c r="B22" s="1" t="s">
        <v>0</v>
      </c>
      <c r="C22" t="s">
        <v>33</v>
      </c>
    </row>
    <row r="24" spans="1:10" x14ac:dyDescent="0.25">
      <c r="A24" t="s">
        <v>40</v>
      </c>
    </row>
    <row r="25" spans="1:10" x14ac:dyDescent="0.25">
      <c r="A25" t="s">
        <v>41</v>
      </c>
    </row>
    <row r="26" spans="1:10" x14ac:dyDescent="0.25">
      <c r="A26" t="s">
        <v>42</v>
      </c>
    </row>
    <row r="27" spans="1:10" x14ac:dyDescent="0.25">
      <c r="A27" t="s">
        <v>43</v>
      </c>
    </row>
    <row r="29" spans="1:10" x14ac:dyDescent="0.25">
      <c r="A29" s="5" t="s">
        <v>44</v>
      </c>
    </row>
    <row r="30" spans="1:10" x14ac:dyDescent="0.25">
      <c r="A30" t="s">
        <v>45</v>
      </c>
    </row>
    <row r="32" spans="1:10" x14ac:dyDescent="0.25">
      <c r="B32" s="1" t="s">
        <v>2</v>
      </c>
      <c r="C32" t="s">
        <v>47</v>
      </c>
    </row>
    <row r="33" spans="1:5" x14ac:dyDescent="0.25">
      <c r="B33" s="1" t="s">
        <v>1</v>
      </c>
      <c r="C33" t="s">
        <v>46</v>
      </c>
    </row>
    <row r="34" spans="1:5" x14ac:dyDescent="0.25">
      <c r="B34" s="1" t="s">
        <v>0</v>
      </c>
      <c r="C34" t="s">
        <v>144</v>
      </c>
    </row>
    <row r="36" spans="1:5" x14ac:dyDescent="0.25">
      <c r="B36" s="1" t="s">
        <v>3</v>
      </c>
    </row>
    <row r="38" spans="1:5" x14ac:dyDescent="0.25">
      <c r="B38" s="1" t="s">
        <v>4</v>
      </c>
      <c r="C38" t="s">
        <v>48</v>
      </c>
      <c r="D38" t="s">
        <v>49</v>
      </c>
      <c r="E38" t="s">
        <v>143</v>
      </c>
    </row>
    <row r="39" spans="1:5" x14ac:dyDescent="0.25">
      <c r="B39" t="s">
        <v>50</v>
      </c>
      <c r="C39">
        <v>1000</v>
      </c>
      <c r="D39">
        <v>998</v>
      </c>
      <c r="E39">
        <v>2</v>
      </c>
    </row>
    <row r="40" spans="1:5" x14ac:dyDescent="0.25">
      <c r="B40" t="s">
        <v>54</v>
      </c>
      <c r="C40">
        <v>1000</v>
      </c>
      <c r="D40">
        <v>1001</v>
      </c>
      <c r="E40">
        <v>1000</v>
      </c>
    </row>
    <row r="41" spans="1:5" x14ac:dyDescent="0.25">
      <c r="B41" t="s">
        <v>51</v>
      </c>
      <c r="C41">
        <v>1000</v>
      </c>
      <c r="D41">
        <v>1000</v>
      </c>
      <c r="E41">
        <v>0</v>
      </c>
    </row>
    <row r="42" spans="1:5" x14ac:dyDescent="0.25">
      <c r="B42" t="s">
        <v>52</v>
      </c>
      <c r="C42">
        <v>1000</v>
      </c>
      <c r="D42">
        <v>998.9</v>
      </c>
      <c r="E42">
        <v>1.1000000000000001</v>
      </c>
    </row>
    <row r="44" spans="1:5" x14ac:dyDescent="0.25">
      <c r="A44" s="17" t="s">
        <v>55</v>
      </c>
      <c r="B44" t="s">
        <v>53</v>
      </c>
    </row>
    <row r="45" spans="1:5" x14ac:dyDescent="0.25">
      <c r="B45" t="s">
        <v>145</v>
      </c>
    </row>
    <row r="47" spans="1:5" ht="18" thickBot="1" x14ac:dyDescent="0.35">
      <c r="A47" s="13" t="s">
        <v>56</v>
      </c>
    </row>
    <row r="48" spans="1:5" ht="15.75" thickTop="1" x14ac:dyDescent="0.25">
      <c r="A48" s="16" t="s">
        <v>57</v>
      </c>
    </row>
    <row r="49" spans="1:4" x14ac:dyDescent="0.25">
      <c r="A49" s="16" t="s">
        <v>59</v>
      </c>
    </row>
    <row r="51" spans="1:4" x14ac:dyDescent="0.25">
      <c r="A51" s="17" t="s">
        <v>55</v>
      </c>
      <c r="B51" t="s">
        <v>58</v>
      </c>
    </row>
    <row r="53" spans="1:4" x14ac:dyDescent="0.25">
      <c r="A53" s="5" t="s">
        <v>60</v>
      </c>
    </row>
    <row r="54" spans="1:4" x14ac:dyDescent="0.25">
      <c r="A54" t="s">
        <v>61</v>
      </c>
    </row>
    <row r="56" spans="1:4" x14ac:dyDescent="0.25">
      <c r="B56" s="1" t="s">
        <v>11</v>
      </c>
      <c r="C56" t="s">
        <v>15</v>
      </c>
    </row>
    <row r="57" spans="1:4" x14ac:dyDescent="0.25">
      <c r="B57" s="1"/>
      <c r="C57" t="s">
        <v>13</v>
      </c>
      <c r="D57" t="s">
        <v>14</v>
      </c>
    </row>
    <row r="58" spans="1:4" x14ac:dyDescent="0.25">
      <c r="B58" s="1"/>
      <c r="C58">
        <v>1</v>
      </c>
      <c r="D58">
        <v>8</v>
      </c>
    </row>
    <row r="59" spans="1:4" x14ac:dyDescent="0.25">
      <c r="B59" s="1"/>
      <c r="C59">
        <v>2</v>
      </c>
      <c r="D59">
        <v>3</v>
      </c>
    </row>
    <row r="60" spans="1:4" x14ac:dyDescent="0.25">
      <c r="B60" s="1"/>
      <c r="C60">
        <v>0</v>
      </c>
      <c r="D60">
        <v>5</v>
      </c>
    </row>
    <row r="61" spans="1:4" x14ac:dyDescent="0.25">
      <c r="B61" s="1"/>
      <c r="C61">
        <v>2</v>
      </c>
      <c r="D61">
        <v>2</v>
      </c>
    </row>
    <row r="62" spans="1:4" x14ac:dyDescent="0.25">
      <c r="B62" s="1"/>
      <c r="C62">
        <v>2</v>
      </c>
      <c r="D62">
        <v>5</v>
      </c>
    </row>
    <row r="63" spans="1:4" x14ac:dyDescent="0.25">
      <c r="B63" s="1"/>
      <c r="C63">
        <v>3</v>
      </c>
      <c r="D63">
        <v>1</v>
      </c>
    </row>
    <row r="64" spans="1:4" x14ac:dyDescent="0.25">
      <c r="B64" s="1"/>
      <c r="C64">
        <v>5</v>
      </c>
      <c r="D64">
        <v>1</v>
      </c>
    </row>
    <row r="65" spans="1:4" x14ac:dyDescent="0.25">
      <c r="B65" s="1"/>
    </row>
    <row r="66" spans="1:4" x14ac:dyDescent="0.25">
      <c r="B66" s="1" t="s">
        <v>12</v>
      </c>
      <c r="C66" t="s">
        <v>22</v>
      </c>
    </row>
    <row r="67" spans="1:4" x14ac:dyDescent="0.25">
      <c r="B67" s="1" t="s">
        <v>0</v>
      </c>
      <c r="C67" t="s">
        <v>16</v>
      </c>
    </row>
    <row r="69" spans="1:4" x14ac:dyDescent="0.25">
      <c r="B69" s="9" t="s">
        <v>4</v>
      </c>
      <c r="C69" s="9" t="s">
        <v>17</v>
      </c>
      <c r="D69" s="9" t="s">
        <v>18</v>
      </c>
    </row>
    <row r="70" spans="1:4" x14ac:dyDescent="0.25">
      <c r="B70" s="11" t="s">
        <v>19</v>
      </c>
      <c r="C70">
        <v>4</v>
      </c>
      <c r="D70">
        <v>0</v>
      </c>
    </row>
    <row r="71" spans="1:4" x14ac:dyDescent="0.25">
      <c r="B71" s="11" t="s">
        <v>20</v>
      </c>
      <c r="C71">
        <v>1</v>
      </c>
      <c r="D71">
        <v>8</v>
      </c>
    </row>
    <row r="72" spans="1:4" x14ac:dyDescent="0.25">
      <c r="B72" s="11" t="s">
        <v>21</v>
      </c>
      <c r="C72">
        <v>2</v>
      </c>
      <c r="D72">
        <v>10</v>
      </c>
    </row>
    <row r="74" spans="1:4" x14ac:dyDescent="0.25">
      <c r="A74" s="17" t="s">
        <v>55</v>
      </c>
      <c r="B74" t="s">
        <v>62</v>
      </c>
    </row>
    <row r="75" spans="1:4" x14ac:dyDescent="0.25">
      <c r="B75" t="s">
        <v>63</v>
      </c>
    </row>
    <row r="77" spans="1:4" x14ac:dyDescent="0.25">
      <c r="A77" s="1" t="s">
        <v>64</v>
      </c>
    </row>
    <row r="78" spans="1:4" x14ac:dyDescent="0.25">
      <c r="A78" s="18" t="s">
        <v>65</v>
      </c>
    </row>
    <row r="79" spans="1:4" s="24" customFormat="1" x14ac:dyDescent="0.25">
      <c r="A79" s="18" t="s">
        <v>68</v>
      </c>
    </row>
    <row r="80" spans="1:4" x14ac:dyDescent="0.25">
      <c r="A80" s="18" t="s">
        <v>66</v>
      </c>
    </row>
    <row r="81" spans="1:1" x14ac:dyDescent="0.25">
      <c r="A81" s="18" t="s">
        <v>67</v>
      </c>
    </row>
    <row r="83" spans="1:1" s="24" customFormat="1" x14ac:dyDescent="0.25"/>
    <row r="84" spans="1:1" s="24" customFormat="1" ht="20.25" thickBot="1" x14ac:dyDescent="0.35">
      <c r="A84" s="27" t="s">
        <v>134</v>
      </c>
    </row>
    <row r="85" spans="1:1" s="24" customFormat="1" ht="15.75" thickTop="1" x14ac:dyDescent="0.25">
      <c r="A85" s="25" t="s">
        <v>135</v>
      </c>
    </row>
    <row r="86" spans="1:1" x14ac:dyDescent="0.25">
      <c r="A86" t="s">
        <v>136</v>
      </c>
    </row>
    <row r="87" spans="1:1" x14ac:dyDescent="0.25">
      <c r="A87" t="s">
        <v>137</v>
      </c>
    </row>
    <row r="89" spans="1:1" ht="20.25" thickBot="1" x14ac:dyDescent="0.35">
      <c r="A89" s="8" t="s">
        <v>133</v>
      </c>
    </row>
    <row r="90" spans="1:1" ht="15.75" thickTop="1" x14ac:dyDescent="0.25"/>
    <row r="91" spans="1:1" x14ac:dyDescent="0.25">
      <c r="A91" s="1" t="s">
        <v>115</v>
      </c>
    </row>
    <row r="92" spans="1:1" x14ac:dyDescent="0.25">
      <c r="A92" t="s">
        <v>116</v>
      </c>
    </row>
    <row r="93" spans="1:1" x14ac:dyDescent="0.25">
      <c r="A93" t="s">
        <v>117</v>
      </c>
    </row>
    <row r="94" spans="1:1" x14ac:dyDescent="0.25">
      <c r="A94" t="s">
        <v>119</v>
      </c>
    </row>
    <row r="95" spans="1:1" x14ac:dyDescent="0.25">
      <c r="A95" t="s">
        <v>118</v>
      </c>
    </row>
    <row r="96" spans="1:1" x14ac:dyDescent="0.25">
      <c r="A96" s="24" t="s">
        <v>125</v>
      </c>
    </row>
    <row r="98" spans="1:1" x14ac:dyDescent="0.25">
      <c r="A98" s="1" t="s">
        <v>120</v>
      </c>
    </row>
    <row r="99" spans="1:1" x14ac:dyDescent="0.25">
      <c r="A99" t="s">
        <v>126</v>
      </c>
    </row>
    <row r="100" spans="1:1" x14ac:dyDescent="0.25">
      <c r="A100" s="24" t="s">
        <v>123</v>
      </c>
    </row>
    <row r="101" spans="1:1" x14ac:dyDescent="0.25">
      <c r="A101" s="24" t="s">
        <v>124</v>
      </c>
    </row>
    <row r="102" spans="1:1" x14ac:dyDescent="0.25">
      <c r="A102" s="24" t="s">
        <v>125</v>
      </c>
    </row>
    <row r="104" spans="1:1" x14ac:dyDescent="0.25">
      <c r="A104" s="1" t="s">
        <v>121</v>
      </c>
    </row>
    <row r="105" spans="1:1" x14ac:dyDescent="0.25">
      <c r="A105" t="s">
        <v>122</v>
      </c>
    </row>
    <row r="106" spans="1:1" x14ac:dyDescent="0.25">
      <c r="A106" t="s">
        <v>123</v>
      </c>
    </row>
    <row r="107" spans="1:1" x14ac:dyDescent="0.25">
      <c r="A107" t="s">
        <v>124</v>
      </c>
    </row>
    <row r="108" spans="1:1" x14ac:dyDescent="0.25">
      <c r="A108" t="s">
        <v>125</v>
      </c>
    </row>
    <row r="112" spans="1:1" ht="20.25" thickBot="1" x14ac:dyDescent="0.35">
      <c r="A112" s="8" t="s">
        <v>127</v>
      </c>
    </row>
    <row r="113" spans="1:1" ht="15.75" thickTop="1" x14ac:dyDescent="0.25"/>
    <row r="114" spans="1:1" x14ac:dyDescent="0.25">
      <c r="A114" s="4" t="s">
        <v>132</v>
      </c>
    </row>
    <row r="115" spans="1:1" x14ac:dyDescent="0.25">
      <c r="A115" t="s">
        <v>131</v>
      </c>
    </row>
    <row r="116" spans="1:1" x14ac:dyDescent="0.25">
      <c r="A116" t="s">
        <v>130</v>
      </c>
    </row>
    <row r="117" spans="1:1" x14ac:dyDescent="0.25">
      <c r="A117" t="s">
        <v>129</v>
      </c>
    </row>
    <row r="118" spans="1:1" x14ac:dyDescent="0.25">
      <c r="A118" t="s">
        <v>128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8" t="s">
        <v>113</v>
      </c>
      <c r="B1" s="24"/>
      <c r="C1" s="24"/>
      <c r="D1" s="24"/>
      <c r="E1" s="24"/>
    </row>
    <row r="2" spans="1:5" ht="15.75" thickTop="1" x14ac:dyDescent="0.25"/>
    <row r="3" spans="1:5" x14ac:dyDescent="0.25">
      <c r="A3" s="1" t="s">
        <v>108</v>
      </c>
    </row>
    <row r="4" spans="1:5" x14ac:dyDescent="0.25">
      <c r="A4" s="1" t="s">
        <v>101</v>
      </c>
    </row>
    <row r="5" spans="1:5" x14ac:dyDescent="0.25">
      <c r="A5" s="18" t="s">
        <v>107</v>
      </c>
    </row>
    <row r="6" spans="1:5" x14ac:dyDescent="0.25">
      <c r="A6" s="18" t="s">
        <v>96</v>
      </c>
    </row>
    <row r="7" spans="1:5" x14ac:dyDescent="0.25">
      <c r="A7" s="18" t="s">
        <v>97</v>
      </c>
    </row>
    <row r="8" spans="1:5" x14ac:dyDescent="0.25">
      <c r="A8" s="26" t="s">
        <v>102</v>
      </c>
    </row>
    <row r="9" spans="1:5" x14ac:dyDescent="0.25">
      <c r="A9" s="26" t="s">
        <v>103</v>
      </c>
    </row>
    <row r="10" spans="1:5" x14ac:dyDescent="0.25">
      <c r="A10" s="18" t="s">
        <v>98</v>
      </c>
    </row>
    <row r="11" spans="1:5" x14ac:dyDescent="0.25">
      <c r="A11" s="18" t="s">
        <v>99</v>
      </c>
    </row>
    <row r="12" spans="1:5" x14ac:dyDescent="0.25">
      <c r="A12" s="18" t="s">
        <v>100</v>
      </c>
    </row>
    <row r="13" spans="1:5" x14ac:dyDescent="0.25">
      <c r="A13" s="26" t="s">
        <v>104</v>
      </c>
    </row>
    <row r="14" spans="1:5" x14ac:dyDescent="0.25">
      <c r="A14" s="26" t="s">
        <v>105</v>
      </c>
    </row>
    <row r="15" spans="1:5" x14ac:dyDescent="0.25">
      <c r="A15" s="26" t="s">
        <v>106</v>
      </c>
    </row>
    <row r="19" spans="1:1" x14ac:dyDescent="0.25">
      <c r="A19" s="1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tabSelected="1" zoomScaleNormal="100" workbookViewId="0">
      <selection activeCell="B32" sqref="B32"/>
    </sheetView>
  </sheetViews>
  <sheetFormatPr defaultRowHeight="15" x14ac:dyDescent="0.25"/>
  <cols>
    <col min="1" max="1" width="12.7109375" customWidth="1"/>
    <col min="2" max="2" width="36.5703125" customWidth="1"/>
    <col min="3" max="3" width="22" customWidth="1"/>
    <col min="4" max="4" width="20.85546875" customWidth="1"/>
    <col min="5" max="5" width="21.28515625" customWidth="1"/>
    <col min="6" max="6" width="13.5703125" customWidth="1"/>
    <col min="7" max="7" width="33.28515625" bestFit="1" customWidth="1"/>
  </cols>
  <sheetData>
    <row r="1" spans="1:4" s="24" customFormat="1" x14ac:dyDescent="0.25">
      <c r="A1" s="5" t="s">
        <v>69</v>
      </c>
      <c r="B1" t="s">
        <v>81</v>
      </c>
      <c r="C1" s="7"/>
      <c r="D1"/>
    </row>
    <row r="2" spans="1:4" s="24" customFormat="1" x14ac:dyDescent="0.25">
      <c r="A2" s="20" t="s">
        <v>93</v>
      </c>
      <c r="B2" s="7"/>
      <c r="C2" s="7"/>
      <c r="D2"/>
    </row>
    <row r="3" spans="1:4" s="24" customFormat="1" x14ac:dyDescent="0.25">
      <c r="A3" s="7"/>
      <c r="B3" s="7"/>
      <c r="C3" s="7"/>
      <c r="D3"/>
    </row>
    <row r="4" spans="1:4" s="24" customFormat="1" x14ac:dyDescent="0.25">
      <c r="A4" s="28" t="s">
        <v>10</v>
      </c>
      <c r="B4" s="7" t="s">
        <v>139</v>
      </c>
      <c r="C4" s="7"/>
    </row>
    <row r="5" spans="1:4" s="24" customFormat="1" x14ac:dyDescent="0.25">
      <c r="A5" s="28" t="s">
        <v>1</v>
      </c>
      <c r="B5" s="7" t="s">
        <v>140</v>
      </c>
      <c r="C5" s="7"/>
    </row>
    <row r="6" spans="1:4" s="24" customFormat="1" x14ac:dyDescent="0.25">
      <c r="A6" s="28" t="s">
        <v>0</v>
      </c>
      <c r="B6" s="7" t="s">
        <v>138</v>
      </c>
      <c r="C6" s="7"/>
    </row>
    <row r="7" spans="1:4" s="24" customFormat="1" x14ac:dyDescent="0.25">
      <c r="A7" s="28"/>
      <c r="B7" s="7"/>
      <c r="C7" s="7"/>
    </row>
    <row r="8" spans="1:4" s="24" customFormat="1" x14ac:dyDescent="0.25">
      <c r="A8" s="28" t="s">
        <v>3</v>
      </c>
    </row>
    <row r="9" spans="1:4" s="24" customFormat="1" x14ac:dyDescent="0.25">
      <c r="A9"/>
      <c r="B9" s="9" t="s">
        <v>76</v>
      </c>
      <c r="C9" s="9" t="s">
        <v>79</v>
      </c>
      <c r="D9" s="9" t="s">
        <v>7</v>
      </c>
    </row>
    <row r="10" spans="1:4" s="24" customFormat="1" x14ac:dyDescent="0.25">
      <c r="B10" s="3">
        <v>80</v>
      </c>
      <c r="C10" s="21">
        <v>3578000</v>
      </c>
      <c r="D10" s="21">
        <f>+Table28[Precio limpio del vector de precios]*(Table28[Monto nominal del saldo]/100)</f>
        <v>2862400</v>
      </c>
    </row>
    <row r="11" spans="1:4" s="24" customFormat="1" x14ac:dyDescent="0.25">
      <c r="B11" s="22"/>
      <c r="C11" s="12"/>
      <c r="D11" s="22"/>
    </row>
    <row r="12" spans="1:4" x14ac:dyDescent="0.25">
      <c r="A12" s="5" t="s">
        <v>69</v>
      </c>
      <c r="B12" t="s">
        <v>88</v>
      </c>
    </row>
    <row r="13" spans="1:4" s="19" customFormat="1" x14ac:dyDescent="0.25">
      <c r="A13" s="2" t="s">
        <v>146</v>
      </c>
    </row>
    <row r="15" spans="1:4" x14ac:dyDescent="0.25">
      <c r="A15" s="1" t="s">
        <v>2</v>
      </c>
      <c r="B15" t="s">
        <v>9</v>
      </c>
    </row>
    <row r="16" spans="1:4" x14ac:dyDescent="0.25">
      <c r="A16" s="1" t="s">
        <v>71</v>
      </c>
      <c r="B16" t="s">
        <v>84</v>
      </c>
    </row>
    <row r="17" spans="1:7" x14ac:dyDescent="0.25">
      <c r="A17" s="1" t="s">
        <v>1</v>
      </c>
      <c r="B17" t="s">
        <v>82</v>
      </c>
    </row>
    <row r="18" spans="1:7" x14ac:dyDescent="0.25">
      <c r="A18" s="1" t="s">
        <v>0</v>
      </c>
      <c r="B18" t="s">
        <v>83</v>
      </c>
    </row>
    <row r="20" spans="1:7" x14ac:dyDescent="0.25">
      <c r="A20" s="1" t="s">
        <v>3</v>
      </c>
    </row>
    <row r="21" spans="1:7" x14ac:dyDescent="0.25">
      <c r="B21" t="s">
        <v>4</v>
      </c>
      <c r="C21" s="29" t="s">
        <v>8</v>
      </c>
      <c r="D21" t="s">
        <v>6</v>
      </c>
      <c r="E21" t="s">
        <v>74</v>
      </c>
      <c r="F21" t="s">
        <v>75</v>
      </c>
      <c r="G21" t="s">
        <v>89</v>
      </c>
    </row>
    <row r="22" spans="1:7" x14ac:dyDescent="0.25">
      <c r="B22" s="28" t="s">
        <v>85</v>
      </c>
      <c r="C22" s="29">
        <v>0.8</v>
      </c>
      <c r="D22" s="7">
        <v>42370</v>
      </c>
      <c r="E22" s="7">
        <v>42527</v>
      </c>
      <c r="F22">
        <v>7</v>
      </c>
      <c r="G22">
        <v>0.8</v>
      </c>
    </row>
    <row r="23" spans="1:7" x14ac:dyDescent="0.25">
      <c r="B23" s="28" t="s">
        <v>86</v>
      </c>
      <c r="C23" s="29">
        <v>0.8</v>
      </c>
      <c r="D23" s="7">
        <v>42370</v>
      </c>
      <c r="E23" s="7">
        <v>42377</v>
      </c>
      <c r="F23">
        <v>7</v>
      </c>
      <c r="G23">
        <v>0.8</v>
      </c>
    </row>
    <row r="24" spans="1:7" x14ac:dyDescent="0.25">
      <c r="B24" s="28" t="s">
        <v>87</v>
      </c>
      <c r="C24" s="29">
        <v>0.8</v>
      </c>
      <c r="D24" s="7">
        <v>42370</v>
      </c>
      <c r="E24" s="7">
        <v>42370</v>
      </c>
      <c r="F24">
        <v>7</v>
      </c>
      <c r="G24">
        <v>0</v>
      </c>
    </row>
    <row r="25" spans="1:7" x14ac:dyDescent="0.25">
      <c r="A25" s="7"/>
      <c r="B25" s="7"/>
      <c r="C25" s="7"/>
    </row>
    <row r="26" spans="1:7" x14ac:dyDescent="0.25">
      <c r="A26" s="22"/>
      <c r="B26" s="12"/>
      <c r="C26" s="22"/>
    </row>
    <row r="27" spans="1:7" x14ac:dyDescent="0.25">
      <c r="A27" s="5" t="s">
        <v>69</v>
      </c>
      <c r="B27" t="s">
        <v>90</v>
      </c>
      <c r="C27" s="7"/>
    </row>
    <row r="28" spans="1:7" x14ac:dyDescent="0.25">
      <c r="A28" s="20" t="s">
        <v>91</v>
      </c>
      <c r="B28" s="7"/>
      <c r="C28" s="7"/>
    </row>
    <row r="29" spans="1:7" x14ac:dyDescent="0.25">
      <c r="A29" s="7"/>
      <c r="B29" s="7"/>
      <c r="C29" s="7"/>
    </row>
    <row r="30" spans="1:7" x14ac:dyDescent="0.25">
      <c r="B30" s="9" t="s">
        <v>7</v>
      </c>
      <c r="C30" s="9" t="s">
        <v>89</v>
      </c>
      <c r="D30" s="9" t="s">
        <v>92</v>
      </c>
    </row>
    <row r="31" spans="1:7" x14ac:dyDescent="0.25">
      <c r="B31" s="21">
        <f>+Table28[Precio limpio del vector de precios]*(Table28[Monto nominal del saldo]/100)</f>
        <v>2862400</v>
      </c>
      <c r="C31">
        <v>0.8</v>
      </c>
      <c r="D31" s="21">
        <f>+Table2830[Valor de mercado]*Table2830[Porcentaje de cobertura revisado]</f>
        <v>2289920</v>
      </c>
    </row>
    <row r="32" spans="1:7" x14ac:dyDescent="0.25">
      <c r="A32" s="22"/>
      <c r="B32" s="12"/>
      <c r="C32" s="22"/>
    </row>
    <row r="33" spans="1:5" x14ac:dyDescent="0.25">
      <c r="A33" s="4"/>
    </row>
    <row r="34" spans="1:5" x14ac:dyDescent="0.25">
      <c r="E34" s="24"/>
    </row>
  </sheetData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workbookViewId="0">
      <selection activeCell="B38" sqref="B38"/>
    </sheetView>
  </sheetViews>
  <sheetFormatPr defaultRowHeight="15" x14ac:dyDescent="0.25"/>
  <cols>
    <col min="1" max="1" width="18.28515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6" x14ac:dyDescent="0.25">
      <c r="A1" s="5" t="s">
        <v>69</v>
      </c>
      <c r="B1" t="s">
        <v>114</v>
      </c>
    </row>
    <row r="3" spans="1:6" x14ac:dyDescent="0.25">
      <c r="A3" s="1" t="s">
        <v>2</v>
      </c>
      <c r="B3" t="s">
        <v>70</v>
      </c>
    </row>
    <row r="4" spans="1:6" x14ac:dyDescent="0.25">
      <c r="A4" s="1" t="s">
        <v>71</v>
      </c>
      <c r="B4" t="s">
        <v>72</v>
      </c>
    </row>
    <row r="5" spans="1:6" x14ac:dyDescent="0.25">
      <c r="B5" s="24" t="s">
        <v>77</v>
      </c>
      <c r="C5" t="s">
        <v>74</v>
      </c>
      <c r="D5" t="s">
        <v>75</v>
      </c>
      <c r="E5" t="s">
        <v>8</v>
      </c>
      <c r="F5" t="s">
        <v>76</v>
      </c>
    </row>
    <row r="6" spans="1:6" x14ac:dyDescent="0.25">
      <c r="B6" s="24" t="s">
        <v>78</v>
      </c>
      <c r="C6" s="7">
        <v>42527</v>
      </c>
      <c r="D6">
        <v>7</v>
      </c>
      <c r="E6">
        <v>0.8</v>
      </c>
      <c r="F6">
        <v>80</v>
      </c>
    </row>
    <row r="8" spans="1:6" x14ac:dyDescent="0.25">
      <c r="A8" s="1" t="s">
        <v>12</v>
      </c>
      <c r="B8" t="s">
        <v>73</v>
      </c>
    </row>
    <row r="9" spans="1:6" x14ac:dyDescent="0.25">
      <c r="B9" t="s">
        <v>77</v>
      </c>
      <c r="C9" t="s">
        <v>79</v>
      </c>
    </row>
    <row r="10" spans="1:6" x14ac:dyDescent="0.25">
      <c r="B10" t="s">
        <v>78</v>
      </c>
      <c r="C10" s="6">
        <v>3578000</v>
      </c>
    </row>
    <row r="12" spans="1:6" x14ac:dyDescent="0.25">
      <c r="A12" s="1" t="s">
        <v>0</v>
      </c>
      <c r="B12" t="s">
        <v>80</v>
      </c>
    </row>
    <row r="13" spans="1:6" x14ac:dyDescent="0.25">
      <c r="B13" t="s">
        <v>77</v>
      </c>
      <c r="C13" t="s">
        <v>8</v>
      </c>
      <c r="D13" t="s">
        <v>7</v>
      </c>
      <c r="E13" t="s">
        <v>5</v>
      </c>
    </row>
    <row r="14" spans="1:6" x14ac:dyDescent="0.25">
      <c r="B14" t="s">
        <v>78</v>
      </c>
      <c r="C14">
        <v>0.8</v>
      </c>
      <c r="D14" s="6">
        <v>2862400</v>
      </c>
      <c r="E14" s="6">
        <v>2289920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B40" sqref="B40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6" x14ac:dyDescent="0.25">
      <c r="A1" s="5" t="s">
        <v>69</v>
      </c>
      <c r="B1" t="s">
        <v>142</v>
      </c>
    </row>
    <row r="3" spans="1:6" x14ac:dyDescent="0.25">
      <c r="A3" s="1" t="s">
        <v>2</v>
      </c>
      <c r="B3" t="s">
        <v>70</v>
      </c>
    </row>
    <row r="4" spans="1:6" x14ac:dyDescent="0.25">
      <c r="A4" s="1" t="s">
        <v>71</v>
      </c>
      <c r="B4" t="s">
        <v>72</v>
      </c>
    </row>
    <row r="5" spans="1:6" x14ac:dyDescent="0.25">
      <c r="B5" t="s">
        <v>77</v>
      </c>
      <c r="C5" t="s">
        <v>74</v>
      </c>
      <c r="D5" t="s">
        <v>75</v>
      </c>
      <c r="E5" t="s">
        <v>8</v>
      </c>
      <c r="F5" t="s">
        <v>76</v>
      </c>
    </row>
    <row r="6" spans="1:6" x14ac:dyDescent="0.25">
      <c r="B6" t="s">
        <v>78</v>
      </c>
      <c r="C6" s="7">
        <v>42527</v>
      </c>
      <c r="D6">
        <v>7</v>
      </c>
      <c r="E6">
        <v>0.8</v>
      </c>
      <c r="F6">
        <v>80</v>
      </c>
    </row>
    <row r="7" spans="1:6" x14ac:dyDescent="0.25">
      <c r="B7" s="7" t="s">
        <v>95</v>
      </c>
      <c r="C7" s="7">
        <v>42370</v>
      </c>
      <c r="D7">
        <v>14</v>
      </c>
      <c r="E7">
        <v>0.9</v>
      </c>
      <c r="F7">
        <v>800</v>
      </c>
    </row>
    <row r="8" spans="1:6" s="24" customFormat="1" x14ac:dyDescent="0.25">
      <c r="B8" s="7" t="s">
        <v>141</v>
      </c>
      <c r="C8" s="7">
        <v>42005</v>
      </c>
      <c r="D8" s="24">
        <v>14</v>
      </c>
      <c r="E8" s="24">
        <v>0.9</v>
      </c>
      <c r="F8" s="24">
        <v>800</v>
      </c>
    </row>
    <row r="10" spans="1:6" x14ac:dyDescent="0.25">
      <c r="A10" s="1" t="s">
        <v>12</v>
      </c>
      <c r="B10" t="s">
        <v>94</v>
      </c>
    </row>
    <row r="11" spans="1:6" x14ac:dyDescent="0.25">
      <c r="B11" t="s">
        <v>77</v>
      </c>
      <c r="C11" t="s">
        <v>79</v>
      </c>
    </row>
    <row r="12" spans="1:6" x14ac:dyDescent="0.25">
      <c r="B12" t="s">
        <v>78</v>
      </c>
      <c r="C12" s="6">
        <v>3578000</v>
      </c>
    </row>
    <row r="13" spans="1:6" x14ac:dyDescent="0.25">
      <c r="B13" t="s">
        <v>95</v>
      </c>
      <c r="C13" s="6">
        <v>4578000</v>
      </c>
    </row>
    <row r="14" spans="1:6" s="24" customFormat="1" x14ac:dyDescent="0.25">
      <c r="B14" s="7" t="s">
        <v>141</v>
      </c>
      <c r="C14" s="6">
        <v>6576000</v>
      </c>
    </row>
    <row r="16" spans="1:6" x14ac:dyDescent="0.25">
      <c r="A16" s="1" t="s">
        <v>0</v>
      </c>
      <c r="B16" t="s">
        <v>80</v>
      </c>
    </row>
    <row r="17" spans="2:5" x14ac:dyDescent="0.25">
      <c r="B17" t="s">
        <v>77</v>
      </c>
      <c r="C17" t="s">
        <v>8</v>
      </c>
      <c r="D17" t="s">
        <v>7</v>
      </c>
      <c r="E17" t="s">
        <v>5</v>
      </c>
    </row>
    <row r="18" spans="2:5" x14ac:dyDescent="0.25">
      <c r="B18" t="s">
        <v>78</v>
      </c>
      <c r="C18">
        <v>0.8</v>
      </c>
      <c r="D18" s="6">
        <v>2862400</v>
      </c>
      <c r="E18" s="6">
        <v>2289920</v>
      </c>
    </row>
    <row r="19" spans="2:5" x14ac:dyDescent="0.25">
      <c r="B19" t="s">
        <v>95</v>
      </c>
      <c r="C19">
        <v>0</v>
      </c>
      <c r="D19" s="6">
        <f>+C13*(F7/100)</f>
        <v>36624000</v>
      </c>
      <c r="E19" s="6">
        <f>Table2431[[#This Row],[Valor de mercado]]*Table2431[[#This Row],[Porcentaje de cobertura]]</f>
        <v>0</v>
      </c>
    </row>
    <row r="20" spans="2:5" x14ac:dyDescent="0.25">
      <c r="B20" s="7" t="s">
        <v>141</v>
      </c>
      <c r="C20" s="24">
        <v>0</v>
      </c>
      <c r="D20" s="6">
        <f>+C14*(F8/100)</f>
        <v>52608000</v>
      </c>
      <c r="E20" s="6">
        <f>Table2431[[#This Row],[Valor de mercado]]*Table2431[[#This Row],[Porcentaje de cobertura]]</f>
        <v>0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Introducción</vt:lpstr>
      <vt:lpstr>Cómo programarlo</vt:lpstr>
      <vt:lpstr>Calculos</vt:lpstr>
      <vt:lpstr>Valoracion</vt:lpstr>
      <vt:lpstr>Lista de valoraciones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2017-10-30T04:17:31Z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