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3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4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5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Materiales\"/>
    </mc:Choice>
  </mc:AlternateContent>
  <bookViews>
    <workbookView xWindow="0" yWindow="0" windowWidth="20220" windowHeight="8925" firstSheet="5" activeTab="6"/>
  </bookViews>
  <sheets>
    <sheet name="Introducción" sheetId="6" state="hidden" r:id="rId1"/>
    <sheet name="Cómo programarlo" sheetId="7" state="hidden" r:id="rId2"/>
    <sheet name="escalar" sheetId="1" r:id="rId3"/>
    <sheet name="validacion" sheetId="2" r:id="rId4"/>
    <sheet name="lista de escalares" sheetId="3" r:id="rId5"/>
    <sheet name="estructura de datos" sheetId="4" r:id="rId6"/>
    <sheet name="lista de estructuras de dato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5" l="1"/>
  <c r="D37" i="5"/>
  <c r="F15" i="5"/>
  <c r="D36" i="5" l="1"/>
  <c r="E36" i="5" s="1"/>
  <c r="B33" i="1"/>
  <c r="D33" i="1" s="1"/>
  <c r="D12" i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10" authorId="0" shapeId="0">
      <text>
        <r>
          <rPr>
            <sz val="9"/>
            <color indexed="81"/>
            <rFont val="Tahoma"/>
            <family val="2"/>
          </rPr>
          <t>Si tiene solo un ejemplo, la prueba unitaria podria llamarse solamente "RealizaElCalculoDelValorDeMercado"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Nombre sus pruebas unitarias como el ejemplo que verifican.
Use una herramienta como https://html-cleaner.com/case-converter/ para facilitarlo.</t>
        </r>
      </text>
    </comment>
    <comment ref="A39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40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59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Mantenga las columnas sin modificar en la mayor cantidad de ejemplos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Iniciamos por un ejemplo válido.</t>
        </r>
      </text>
    </comment>
    <comment ref="C17" authorId="0" shapeId="0">
      <text>
        <r>
          <rPr>
            <sz val="9"/>
            <color indexed="81"/>
            <rFont val="Tahoma"/>
            <family val="2"/>
          </rPr>
          <t>Cambie un valor cuando el resultado sea afectado.</t>
        </r>
      </text>
    </comment>
    <comment ref="D28" authorId="0" shapeId="0">
      <text>
        <r>
          <rPr>
            <sz val="9"/>
            <color indexed="81"/>
            <rFont val="Tahoma"/>
            <family val="2"/>
          </rPr>
          <t>Números enteros
Es válido si:
0 &lt;= puntosPlanificados &lt;= 100</t>
        </r>
      </text>
    </comment>
    <comment ref="E28" authorId="0" shapeId="0">
      <text>
        <r>
          <rPr>
            <sz val="9"/>
            <color indexed="81"/>
            <rFont val="Tahoma"/>
            <family val="2"/>
          </rPr>
          <t>Números enteros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Números reales</t>
        </r>
      </text>
    </comment>
    <comment ref="H28" authorId="0" shapeId="0">
      <text>
        <r>
          <rPr>
            <sz val="9"/>
            <color indexed="81"/>
            <rFont val="Tahoma"/>
            <family val="2"/>
          </rPr>
          <t>Números reales</t>
        </r>
      </text>
    </comment>
    <comment ref="B29" authorId="0" shapeId="0">
      <text>
        <r>
          <rPr>
            <sz val="9"/>
            <color indexed="81"/>
            <rFont val="Tahoma"/>
            <family val="2"/>
          </rPr>
          <t>Inicie con un ejemplo usual. Su fin es explicar un caso normal.</t>
        </r>
      </text>
    </comment>
    <comment ref="G40" authorId="0" shapeId="0">
      <text>
        <r>
          <rPr>
            <sz val="9"/>
            <color indexed="81"/>
            <rFont val="Tahoma"/>
            <family val="2"/>
          </rPr>
          <t>Use datos límite donde se evidencie que se inclumple una validación.</t>
        </r>
      </text>
    </comment>
    <comment ref="H41" authorId="0" shapeId="0">
      <text>
        <r>
          <rPr>
            <sz val="9"/>
            <color indexed="81"/>
            <rFont val="Tahoma"/>
            <family val="2"/>
          </rPr>
          <t>Este campo depende de la capacidad del equipo</t>
        </r>
      </text>
    </comment>
    <comment ref="F61" authorId="0" shapeId="0">
      <text>
        <r>
          <rPr>
            <sz val="9"/>
            <color indexed="81"/>
            <rFont val="Tahoma"/>
            <family val="2"/>
          </rPr>
          <t>Al validar textos, revise que no contenga espacios solamente, además de revisar si es un texto vacío.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>Al retornar una lista, se asume que el algoritmo que retorna un escalar tiene sus pruebas unitarias.
Aquí no es necesario revisar todos los casos.</t>
        </r>
      </text>
    </comment>
  </commentList>
</comments>
</file>

<file path=xl/comments5.xml><?xml version="1.0" encoding="utf-8"?>
<comments xmlns="http://schemas.openxmlformats.org/spreadsheetml/2006/main">
  <authors>
    <author>Centeno, Oscar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Ya que no hay parámetros adicionales a los datos por el usuario, la línea "Dada" no es requerida.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Debe ser la fecha actual</t>
        </r>
      </text>
    </comment>
    <comment ref="C24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32" authorId="0" shapeId="0">
      <text>
        <r>
          <rPr>
            <sz val="9"/>
            <color indexed="81"/>
            <rFont val="Tahoma"/>
            <family val="2"/>
          </rPr>
          <t>ISIN es el numero que identifica a una emisión de valores</t>
        </r>
      </text>
    </comment>
  </commentList>
</comments>
</file>

<file path=xl/comments6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Centeno, Oscar:</t>
        </r>
        <r>
          <rPr>
            <sz val="9"/>
            <color indexed="81"/>
            <rFont val="Tahoma"/>
            <family val="2"/>
          </rPr>
          <t xml:space="preserve">
Identificador de una emisión</t>
        </r>
      </text>
    </comment>
  </commentList>
</comments>
</file>

<file path=xl/sharedStrings.xml><?xml version="1.0" encoding="utf-8"?>
<sst xmlns="http://schemas.openxmlformats.org/spreadsheetml/2006/main" count="501" uniqueCount="258">
  <si>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</si>
  <si>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</si>
  <si>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</si>
  <si>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</si>
  <si>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</si>
  <si>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</si>
  <si>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</si>
  <si>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</si>
  <si>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</si>
  <si>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</si>
  <si>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</si>
  <si>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</si>
  <si>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</si>
  <si>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</si>
  <si>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</si>
  <si>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</si>
  <si>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</si>
  <si>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</si>
  <si>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</si>
  <si>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</si>
  <si>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</si>
  <si>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</si>
  <si>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</si>
  <si>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</si>
  <si>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</si>
  <si>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</si>
  <si>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</si>
  <si>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</si>
  <si>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</si>
  <si>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Aporte de garantia</t>
  </si>
  <si>
    <t>Fecha actual</t>
  </si>
  <si>
    <t>Valor de mercado</t>
  </si>
  <si>
    <t>Porcentaje de cobertura</t>
  </si>
  <si>
    <t>Algoritmos que retornan un dato escalar</t>
  </si>
  <si>
    <t>la &lt;fecha actual&gt;</t>
  </si>
  <si>
    <t>Valide los datos de una iteración</t>
  </si>
  <si>
    <t>Numero</t>
  </si>
  <si>
    <t>Fecha inicial</t>
  </si>
  <si>
    <t>Fecha final</t>
  </si>
  <si>
    <t>Es válida</t>
  </si>
  <si>
    <t>se determina si &lt;es valida o no&gt;</t>
  </si>
  <si>
    <t>Es válida o no</t>
  </si>
  <si>
    <t>Todos son validos</t>
  </si>
  <si>
    <t>se valida una iteración con &lt;numero&gt;, &lt;fecha inicial&gt; y &lt;fecha final&gt;</t>
  </si>
  <si>
    <t>Dado</t>
  </si>
  <si>
    <t>Fecha de inicio</t>
  </si>
  <si>
    <t>Fecha final debe ser posterior a la inicial</t>
  </si>
  <si>
    <t>Es inválida</t>
  </si>
  <si>
    <t>Numero debe ser positivo</t>
  </si>
  <si>
    <t>Las fechas no deben traslapar a las iteraciones existentes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</si>
  <si>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</si>
  <si>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</si>
  <si>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Algoritmos de validación</t>
  </si>
  <si>
    <t>Valide los datos de un reporte de incidente</t>
  </si>
  <si>
    <t>Total de incidentes</t>
  </si>
  <si>
    <t>Descripción</t>
  </si>
  <si>
    <t>Fecha de reporte</t>
  </si>
  <si>
    <t>se valida un reporte de incidente con &lt;Fecha de reporte&gt;, &lt;Total de incidentes&gt; y &lt;Descripción&gt;</t>
  </si>
  <si>
    <t>Errores de instalación</t>
  </si>
  <si>
    <t xml:space="preserve">Fecha de reporte debe ser posterior a la fecha actual </t>
  </si>
  <si>
    <t>Total de incidentes debe ser mayor que cero</t>
  </si>
  <si>
    <t>Descripción es requerida</t>
  </si>
  <si>
    <t>Descripción tiene un máximo de 140 letras</t>
  </si>
  <si>
    <t>&lt;texto de 141 letras&gt;</t>
  </si>
  <si>
    <t>Algoritmos que retornan una lista de escalares</t>
  </si>
  <si>
    <t>Dadas</t>
  </si>
  <si>
    <t xml:space="preserve">Recomendación: </t>
  </si>
  <si>
    <t>Ya que el algoritmo contiene un ciclo, realice tres pruebas (si no recibe iteraciones, si recibe una, si recibe 3)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</si>
  <si>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</si>
  <si>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</si>
  <si>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</si>
  <si>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</si>
  <si>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</si>
  <si>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</si>
  <si>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</si>
  <si>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</si>
  <si>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</si>
  <si>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</si>
  <si>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</si>
  <si>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</si>
  <si>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</si>
  <si>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</si>
  <si>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</si>
  <si>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</si>
  <si>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</si>
  <si>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</si>
  <si>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</si>
  <si>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</si>
  <si>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</si>
  <si>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</si>
  <si>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</si>
  <si>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</si>
  <si>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</si>
  <si>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</si>
  <si>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</si>
  <si>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</si>
  <si>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</si>
  <si>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</si>
  <si>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</si>
  <si>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</si>
  <si>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</si>
  <si>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</si>
  <si>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</si>
  <si>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</si>
  <si>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</si>
  <si>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</si>
  <si>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</si>
  <si>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</si>
  <si>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</si>
  <si>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</si>
  <si>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</si>
  <si>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</si>
  <si>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</si>
  <si>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</si>
  <si>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</si>
  <si>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</si>
  <si>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</si>
  <si>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</si>
  <si>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</si>
  <si>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</si>
  <si>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</si>
  <si>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</si>
  <si>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</si>
  <si>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</si>
  <si>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</si>
  <si>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Creacion de un nuevo proyecto</t>
  </si>
  <si>
    <t>que la fecha actual es "2018-10-20"</t>
  </si>
  <si>
    <t>el usuario indica el nombre "Proyecto Excepcional" y la fecha de inicio es "2018-10-26"</t>
  </si>
  <si>
    <t>el nuevo proyecto generado es</t>
  </si>
  <si>
    <t>Propiedad</t>
  </si>
  <si>
    <t>Valor</t>
  </si>
  <si>
    <t>Nombre</t>
  </si>
  <si>
    <t>Proyecto Excepcional</t>
  </si>
  <si>
    <t>Fecha de creacion</t>
  </si>
  <si>
    <t>Escenario</t>
  </si>
  <si>
    <t>que la fecha actual es "1/1/2016"</t>
  </si>
  <si>
    <t xml:space="preserve">Y </t>
  </si>
  <si>
    <t>la siguiente infomación oficial dada por el supervisor</t>
  </si>
  <si>
    <t>se valora la emisión</t>
  </si>
  <si>
    <t>Fecha de vencimiento del valor oficial</t>
  </si>
  <si>
    <t>Dias minimos al vencimiento del emisor</t>
  </si>
  <si>
    <t>Precio limpio del vector de precios</t>
  </si>
  <si>
    <t>ISIN</t>
  </si>
  <si>
    <t>HDA000000000001</t>
  </si>
  <si>
    <t>Monto nominal del saldo</t>
  </si>
  <si>
    <t>la valoración es la siguiente</t>
  </si>
  <si>
    <t>Cálculo del valor de mercado</t>
  </si>
  <si>
    <t>se valora una emisión de valores</t>
  </si>
  <si>
    <t>se obtiene el &lt;porcentaje de cobertura&gt;</t>
  </si>
  <si>
    <t>se tiene los datos de &lt;fecha de vencimiento del valor oficial&gt;, &lt;dias minimos al vencimiento del emisor&gt; y el &lt;porcentaje de cobertura&gt;</t>
  </si>
  <si>
    <t>La emision vence en mas de 7 días</t>
  </si>
  <si>
    <t>La emision vence en 7 días</t>
  </si>
  <si>
    <t>La emision vence en menos de 7 días</t>
  </si>
  <si>
    <t>Cálculo del porcentaje de cobertura revisado</t>
  </si>
  <si>
    <t>Porcentaje de cobertura revisado</t>
  </si>
  <si>
    <t>Cálculo del aporte de garantía</t>
  </si>
  <si>
    <t>Aporte de garantía = el valor de mercado * el porcentaje de cobertura revisado</t>
  </si>
  <si>
    <t>Aporte de garantía</t>
  </si>
  <si>
    <t>Valor de mercado = monto nominal del saldo * (precio limpio del vector de precios / 100);</t>
  </si>
  <si>
    <t>se valora las emisiones</t>
  </si>
  <si>
    <t>HDA000000000002</t>
  </si>
  <si>
    <t>se valida una iteración con &lt;puntos planificados&gt;, &lt;puntos terminados&gt;, &lt;capacidad del equipo&gt; y &lt;tiempo no efectivo&gt;</t>
  </si>
  <si>
    <t>Tiempo no efectivo</t>
  </si>
  <si>
    <t>un proyecto con las iteraciones en los siguientes rangos de fechas</t>
  </si>
  <si>
    <t>Capacidad del equipo tiene un maximo de 1000 días</t>
  </si>
  <si>
    <t>Puntos planificados tiene un maximo de 100 puntos</t>
  </si>
  <si>
    <t>Puntos terminados tiene un maximo de 100 puntos</t>
  </si>
  <si>
    <t>Valide las estadisticas de una iteracion</t>
  </si>
  <si>
    <t>Puntos planificados pueden ser cero</t>
  </si>
  <si>
    <t>Puntos planificados pueden ser el máximo permitido</t>
  </si>
  <si>
    <t>Puntos terminados pueden ser cero</t>
  </si>
  <si>
    <t>Puntos terminados pueden ser el máximo permitido</t>
  </si>
  <si>
    <t>Ser explícitos en los límites ayuda a evitar errores por descuidos.</t>
  </si>
  <si>
    <t>Capacidad del equipo puede ser cero</t>
  </si>
  <si>
    <t>Capacidad del equipo puede ser el máximo permitido</t>
  </si>
  <si>
    <t>Descripción es requerida (validacion en espacios en blanco)</t>
  </si>
  <si>
    <t>Puntos planificados debe ser un número entero positivo</t>
  </si>
  <si>
    <t>Capacidad del equipo debe ser un número positivo</t>
  </si>
  <si>
    <t>Puntos terminados debe ser un número entero positivo</t>
  </si>
  <si>
    <t>Ejercicio: utilice la clase Iteracion con las tres propiedades nuevas.</t>
  </si>
  <si>
    <t>Si no hay informacion de puntos disponible no se validan</t>
  </si>
  <si>
    <t>Ejercicio: Utilice una clase "Iteracion" con tres propiedades.</t>
  </si>
  <si>
    <t>Utilice la regla de negocio que obtiene la métrica para una sola iteración.</t>
  </si>
  <si>
    <t>Genere la lista de métricas de puntos.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</si>
  <si>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</si>
  <si>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</si>
  <si>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</si>
  <si>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</si>
  <si>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</si>
  <si>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</si>
  <si>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</si>
  <si>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</si>
  <si>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</si>
  <si>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</si>
  <si>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</si>
  <si>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</si>
  <si>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</si>
  <si>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</si>
  <si>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</si>
  <si>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</si>
  <si>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</si>
  <si>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Métricas de puntos</t>
  </si>
  <si>
    <t>se genera las métricas para las iteraciones</t>
  </si>
  <si>
    <t>Cada fila corresponde a una iteración</t>
  </si>
  <si>
    <t>las métricas de puntos son</t>
  </si>
  <si>
    <t>Pasos para programar una especificación con ejemplos</t>
  </si>
  <si>
    <t>Genere las métricas de una iteración</t>
  </si>
  <si>
    <t>fecha inicial</t>
  </si>
  <si>
    <t>fecha final</t>
  </si>
  <si>
    <t>Recuerde que el cómo realizar cada cálculo es una especificación aparte, donde se explica las fórmulas.</t>
  </si>
  <si>
    <t>Algoritmos que retornan una estructura de datos</t>
  </si>
  <si>
    <t>Algoritmos que retornan listas de estructuras de datos</t>
  </si>
  <si>
    <t>las iteraciones del proyecto</t>
  </si>
  <si>
    <t>Si no hay informacion de días disponible no se validan</t>
  </si>
  <si>
    <t>Días no efectivos</t>
  </si>
  <si>
    <t>Dias no efectivos debe ser un número positivo</t>
  </si>
  <si>
    <t>Dias no efectivos puede ser cero</t>
  </si>
  <si>
    <t>Dias no efectivos debe ser igual o menor a la Capacidad del equipo</t>
  </si>
  <si>
    <t>Dias no efectivos puede ser igual a la Capacidad del equipo</t>
  </si>
  <si>
    <t>Recuerde indicar todo dato requerido para generar el resultado final, especialmente los datos que vienen de fuentes externas de datos o la fecha actual. No queremos estar acoplados a la fecha del sistema (Date.Now).</t>
  </si>
  <si>
    <t>Genere la valoración de una emisión en colones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</si>
  <si>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</si>
  <si>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</si>
  <si>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</si>
  <si>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</si>
  <si>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</si>
  <si>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</si>
  <si>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</si>
  <si>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</si>
  <si>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</si>
  <si>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</si>
  <si>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</si>
  <si>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</si>
  <si>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</si>
  <si>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</si>
  <si>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</si>
  <si>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</si>
  <si>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</si>
  <si>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</si>
  <si>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</si>
  <si>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</si>
  <si>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</si>
  <si>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</si>
  <si>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</si>
  <si>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</si>
  <si>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</si>
  <si>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se obtiene el &lt;valor de mercado&gt;</t>
  </si>
  <si>
    <t>que el supervisor reporta un &lt;Precio limpio del vector de precios&gt;</t>
  </si>
  <si>
    <t>se calcula el valor de mercado de una emisión con un &lt;monto nominal del saldo&gt;</t>
  </si>
  <si>
    <t>HDA000000000003</t>
  </si>
  <si>
    <t>Genere la valoración de las emisiones en colones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</si>
  <si>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</si>
  <si>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</si>
  <si>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</si>
  <si>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</si>
  <si>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</si>
  <si>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</si>
  <si>
    <t>Si faltan mas  días para el vencimiento de la emisión que los indicados por los "dias minimos" permitidos, el porcentaje de cobertura revisado sera el recibido, sino sera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</si>
</sst>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3" applyNumberFormat="0" applyFill="0" applyAlignment="0" applyProtection="0"/>
    <xf numFmtId="0" fontId="1" fillId="5" borderId="4" applyNumberFormat="0" applyFont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3"/>
    <xf numFmtId="0" fontId="0" fillId="0" borderId="2" xfId="0" applyFont="1" applyBorder="1"/>
    <xf numFmtId="0" fontId="0" fillId="0" borderId="0" xfId="0" applyFont="1"/>
    <xf numFmtId="0" fontId="6" fillId="2" borderId="0" xfId="4"/>
    <xf numFmtId="43" fontId="0" fillId="0" borderId="0" xfId="1" applyFont="1"/>
    <xf numFmtId="14" fontId="0" fillId="0" borderId="0" xfId="0" applyNumberFormat="1"/>
    <xf numFmtId="14" fontId="0" fillId="0" borderId="2" xfId="0" applyNumberFormat="1" applyFont="1" applyBorder="1"/>
    <xf numFmtId="0" fontId="0" fillId="0" borderId="0" xfId="0" applyFill="1"/>
    <xf numFmtId="0" fontId="2" fillId="0" borderId="1" xfId="2"/>
    <xf numFmtId="14" fontId="0" fillId="0" borderId="0" xfId="0" applyNumberFormat="1" applyFont="1"/>
    <xf numFmtId="0" fontId="3" fillId="4" borderId="0" xfId="0" applyFont="1" applyFill="1" applyBorder="1"/>
    <xf numFmtId="0" fontId="6" fillId="3" borderId="0" xfId="5"/>
    <xf numFmtId="0" fontId="5" fillId="0" borderId="2" xfId="0" applyFont="1" applyBorder="1"/>
    <xf numFmtId="0" fontId="0" fillId="0" borderId="0" xfId="0" applyFont="1" applyBorder="1"/>
    <xf numFmtId="0" fontId="9" fillId="0" borderId="3" xfId="6"/>
    <xf numFmtId="0" fontId="1" fillId="6" borderId="0" xfId="8"/>
    <xf numFmtId="0" fontId="6" fillId="7" borderId="0" xfId="9"/>
    <xf numFmtId="0" fontId="0" fillId="5" borderId="4" xfId="7" applyFont="1"/>
    <xf numFmtId="0" fontId="11" fillId="0" borderId="0" xfId="10"/>
    <xf numFmtId="0" fontId="3" fillId="8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14" fontId="4" fillId="0" borderId="0" xfId="3" applyNumberFormat="1"/>
    <xf numFmtId="43" fontId="0" fillId="0" borderId="2" xfId="1" applyFont="1" applyBorder="1"/>
    <xf numFmtId="43" fontId="0" fillId="0" borderId="0" xfId="1" applyFont="1" applyBorder="1"/>
    <xf numFmtId="0" fontId="0" fillId="0" borderId="0" xfId="0"/>
    <xf numFmtId="0" fontId="0" fillId="0" borderId="0" xfId="0"/>
    <xf numFmtId="0" fontId="0" fillId="6" borderId="0" xfId="8" applyFont="1"/>
    <xf numFmtId="9" fontId="1" fillId="6" borderId="0" xfId="8" applyNumberFormat="1"/>
    <xf numFmtId="0" fontId="1" fillId="5" borderId="4" xfId="7"/>
    <xf numFmtId="0" fontId="3" fillId="4" borderId="2" xfId="0" applyFont="1" applyFill="1" applyBorder="1"/>
    <xf numFmtId="14" fontId="0" fillId="0" borderId="7" xfId="0" applyNumberFormat="1" applyFont="1" applyBorder="1"/>
    <xf numFmtId="14" fontId="0" fillId="0" borderId="8" xfId="0" applyNumberFormat="1" applyFont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9" fontId="0" fillId="0" borderId="2" xfId="0" applyNumberFormat="1" applyFont="1" applyBorder="1"/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11" applyFont="1"/>
    <xf numFmtId="0" fontId="2" fillId="0" borderId="1" xfId="2" applyAlignment="1"/>
    <xf numFmtId="14" fontId="5" fillId="0" borderId="0" xfId="0" applyNumberFormat="1" applyFont="1"/>
    <xf numFmtId="0" fontId="0" fillId="0" borderId="0" xfId="0"/>
    <xf numFmtId="0" fontId="0" fillId="0" borderId="0" xfId="0"/>
  </cellXfs>
  <cellStyles count="12">
    <cellStyle name="20% - Accent1" xfId="8" builtinId="30"/>
    <cellStyle name="Accent2" xfId="4" builtinId="33"/>
    <cellStyle name="Accent5" xfId="9" builtinId="45"/>
    <cellStyle name="Accent6" xfId="5" builtinId="49"/>
    <cellStyle name="Comma" xfId="1" builtinId="3"/>
    <cellStyle name="Explanatory Text" xfId="3" builtinId="53"/>
    <cellStyle name="Heading 1" xfId="2" builtinId="16"/>
    <cellStyle name="Heading 2" xfId="6" builtinId="17"/>
    <cellStyle name="Hyperlink" xfId="10" builtinId="8"/>
    <cellStyle name="Normal" xfId="0" builtinId="0"/>
    <cellStyle name="Note" xfId="7" builtinId="10"/>
    <cellStyle name="Percent" xfId="11" builtinId="5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ont>
        <b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6"/>
      <tableStyleElement type="headerRow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B6:C8" totalsRowShown="0">
  <autoFilter ref="B6:C8"/>
  <tableColumns count="2">
    <tableColumn id="2" name="Fecha de inicio" dataDxfId="47"/>
    <tableColumn id="3" name="Fecha final" dataDxfId="4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7" name="Table168" displayName="Table168" ref="B28:I47" totalsRowShown="0">
  <autoFilter ref="B28:I47"/>
  <tableColumns count="8">
    <tableColumn id="1" name="Ejemplo" dataDxfId="45"/>
    <tableColumn id="7" name="Hay informacion de puntos disponible" dataDxfId="44"/>
    <tableColumn id="2" name="Puntos planificados" dataCellStyle="Normal"/>
    <tableColumn id="3" name="Puntos terminados" dataCellStyle="Normal"/>
    <tableColumn id="8" name="Hay informacion de dias disponible"/>
    <tableColumn id="4" name="Capacidad del equipo" dataCellStyle="Normal"/>
    <tableColumn id="5" name="Días no efectivos"/>
    <tableColumn id="6" name="Es válida o no" dataDxfId="43"/>
  </tableColumns>
  <tableStyleInfo name="TableStyleLight9" showFirstColumn="1" showLastColumn="0" showRowStripes="1" showColumnStripes="0"/>
</table>
</file>

<file path=xl/tables/table12.xml><?xml version="1.0" encoding="utf-8"?>
<table xmlns="http://schemas.openxmlformats.org/spreadsheetml/2006/main" id="8" name="Table1689" displayName="Table1689" ref="B57:G63" totalsRowShown="0">
  <autoFilter ref="B57:G63"/>
  <tableColumns count="6">
    <tableColumn id="1" name="Ejemplo" dataDxfId="42"/>
    <tableColumn id="7" name="Fecha actual" dataDxfId="41"/>
    <tableColumn id="2" name="Fecha de reporte" dataCellStyle="Normal"/>
    <tableColumn id="3" name="Total de incidentes" dataCellStyle="Normal"/>
    <tableColumn id="4" name="Descripción" dataCellStyle="Normal"/>
    <tableColumn id="6" name="Es válida o no" dataDxfId="40"/>
  </tableColumns>
  <tableStyleInfo name="TableStyleLight9" showFirstColumn="1" showLastColumn="0" showRowStripes="1" showColumnStripes="0"/>
</table>
</file>

<file path=xl/tables/table13.xml><?xml version="1.0" encoding="utf-8"?>
<table xmlns="http://schemas.openxmlformats.org/spreadsheetml/2006/main" id="10" name="Table10" displayName="Table10" ref="B8:D11" totalsRowShown="0" headerRowDxfId="39" dataDxfId="38" tableBorderDxfId="37">
  <autoFilter ref="B8:D11"/>
  <tableColumns count="3">
    <tableColumn id="1" name="Puntos planificados" dataDxfId="36"/>
    <tableColumn id="2" name="Puntos terminados" dataDxfId="35"/>
    <tableColumn id="3" name="Hay informacion de puntos disponible" dataDxfId="34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4" name="Table5" displayName="Table5" ref="B14:B17" totalsRowShown="0" headerRowDxfId="33" dataDxfId="32" tableBorderDxfId="31">
  <autoFilter ref="B14:B17"/>
  <tableColumns count="1">
    <tableColumn id="1" name="Métricas de puntos" dataDxfId="3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9" name="Table412" displayName="Table412" ref="B24:F25" totalsRowShown="0">
  <autoFilter ref="B24:F25"/>
  <tableColumns count="5">
    <tableColumn id="1" name="Iteración"/>
    <tableColumn id="2" name="Fecha inicial" dataDxfId="29"/>
    <tableColumn id="6" name="Fecha final" dataDxfId="28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Table1021" displayName="Table1021" ref="A9:B12" totalsRowShown="0">
  <autoFilter ref="A9:B12"/>
  <tableColumns count="2">
    <tableColumn id="1" name="Propiedad"/>
    <tableColumn id="2" name="Valor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4" name="Table24" displayName="Table24" ref="B40:E41" totalsRowShown="0">
  <autoFilter ref="B40:E41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5" name="Table25" displayName="Table25" ref="B32:F33" totalsRowShown="0">
  <autoFilter ref="B32:F33"/>
  <tableColumns count="5">
    <tableColumn id="5" name="ISIN" dataDxfId="27"/>
    <tableColumn id="1" name="Fecha de vencimiento del valor oficial" dataDxfId="26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6" name="Table26" displayName="Table26" ref="B36:C37" totalsRowShown="0">
  <autoFilter ref="B36:C37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74"/>
    <tableColumn id="2" name="Puntos de la historia" dataDxfId="7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2" name="Table22" displayName="Table22" ref="B20:J21" totalsRowShown="0" headerRowDxfId="25" dataDxfId="24" tableBorderDxfId="23">
  <autoFilter ref="B20:J21"/>
  <tableColumns count="9">
    <tableColumn id="1" name="Numero" dataDxfId="22"/>
    <tableColumn id="2" name="Fecha inicial" dataDxfId="21"/>
    <tableColumn id="3" name="Fecha final" dataDxfId="20"/>
    <tableColumn id="10" name="Hay informacion de puntos disponible" dataDxfId="19"/>
    <tableColumn id="4" name="Puntos planificados" dataDxfId="18"/>
    <tableColumn id="5" name="Puntos terminados" dataDxfId="17"/>
    <tableColumn id="6" name="Hay informacion de dias disponible" dataDxfId="16"/>
    <tableColumn id="7" name="Capacidad del equipo" dataDxfId="15"/>
    <tableColumn id="8" name="Dias no efectivos" dataDxfId="1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30" name="Table2431" displayName="Table2431" ref="B34:E37" totalsRowShown="0">
  <autoFilter ref="B34:E37"/>
  <tableColumns count="4">
    <tableColumn id="1" name="ISIN"/>
    <tableColumn id="2" name="Porcentaje de cobertura"/>
    <tableColumn id="3" name="Valor de mercado" dataCellStyle="Comma"/>
    <tableColumn id="4" name="Aporte de garantia" dataCellStyle="Comma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31" name="Table2532" displayName="Table2532" ref="B22:F25" totalsRowShown="0">
  <autoFilter ref="B22:F25"/>
  <tableColumns count="5">
    <tableColumn id="5" name="ISIN" dataDxfId="13"/>
    <tableColumn id="1" name="Fecha de vencimiento del valor oficial" dataDxfId="12"/>
    <tableColumn id="2" name="Dias minimos al vencimiento del emisor"/>
    <tableColumn id="3" name="Porcentaje de cobertura"/>
    <tableColumn id="4" name="Precio limpio del vector de precio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2" name="Table2633" displayName="Table2633" ref="B28:C31" totalsRowShown="0">
  <autoFilter ref="B28:C31"/>
  <tableColumns count="2">
    <tableColumn id="1" name="ISIN"/>
    <tableColumn id="2" name="Monto nominal del saldo" dataCellStyle="Comma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18" name="Table1819" displayName="Table1819" ref="B6:J9" totalsRowShown="0" headerRowDxfId="11" dataDxfId="10">
  <autoFilter ref="B6:J9"/>
  <tableColumns count="9">
    <tableColumn id="1" name="Numero"/>
    <tableColumn id="2" name="fecha inicial" dataDxfId="9"/>
    <tableColumn id="3" name="fecha final" dataDxfId="8"/>
    <tableColumn id="10" name="Hay informacion de puntos disponible" dataDxfId="7"/>
    <tableColumn id="4" name="Puntos planificados" dataDxfId="6"/>
    <tableColumn id="5" name="Puntos terminados" dataDxfId="5"/>
    <tableColumn id="6" name="Hay informacion de dias disponible" dataDxfId="4"/>
    <tableColumn id="7" name="Capacidad del equipo" dataDxfId="3"/>
    <tableColumn id="8" name="Dias no efectivos" dataDxfId="2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"/>
    <tableColumn id="6" name="Fecha final" dataDxfId="0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72" tableBorderDxfId="71">
  <autoFilter ref="B69:D72"/>
  <tableColumns count="3">
    <tableColumn id="1" name="Ejemplo" dataDxfId="70"/>
    <tableColumn id="2" name="Iteración" dataDxfId="69"/>
    <tableColumn id="3" name="Velocidad" dataDxfId="6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43:F48" totalsRowShown="0">
  <autoFilter ref="B43:F48"/>
  <tableColumns count="5">
    <tableColumn id="1" name="Ejemplo" dataDxfId="67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3" name="Table14" displayName="Table14" ref="B59:F63" totalsRowShown="0">
  <autoFilter ref="B59:F63"/>
  <tableColumns count="5">
    <tableColumn id="1" name="Ejemplo" dataDxfId="66"/>
    <tableColumn id="6" name="Hay informacion de dias disponible" dataDxfId="65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27" name="Table27" displayName="Table27" ref="B23:G26" totalsRowShown="0">
  <autoFilter ref="B23:G26"/>
  <tableColumns count="6">
    <tableColumn id="5" name="Ejemplo" dataDxfId="64"/>
    <tableColumn id="6" name="Porcentaje de cobertura" dataDxfId="63"/>
    <tableColumn id="4" name="Fecha actual" dataDxfId="62"/>
    <tableColumn id="1" name="Fecha de vencimiento del valor oficial" dataDxfId="61"/>
    <tableColumn id="2" name="Dias minimos al vencimiento del emisor"/>
    <tableColumn id="3" name="Porcentaje de cobertura revisado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8" name="Table28" displayName="Table28" ref="B11:D12" totalsRowShown="0" headerRowDxfId="60" dataDxfId="59" tableBorderDxfId="58">
  <autoFilter ref="B11:D12"/>
  <tableColumns count="3">
    <tableColumn id="1" name="Precio limpio del vector de precios" dataDxfId="57" dataCellStyle="Comma"/>
    <tableColumn id="2" name="Monto nominal del saldo" dataDxfId="56" dataCellStyle="Comma"/>
    <tableColumn id="3" name="Valor de mercado" dataDxfId="55" dataCellStyle="Comma">
      <calculatedColumnFormula>+Table28[Precio limpio del vector de precios]*(Table28[Monto nominal del saldo]/100)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9" name="Table2830" displayName="Table2830" ref="B32:D33" totalsRowShown="0" headerRowDxfId="54" dataDxfId="53" tableBorderDxfId="52">
  <autoFilter ref="B32:D33"/>
  <tableColumns count="3">
    <tableColumn id="1" name="Valor de mercado" dataDxfId="51" dataCellStyle="Comma">
      <calculatedColumnFormula>+Table28[Precio limpio del vector de precios]*(Table28[Monto nominal del saldo]/100)</calculatedColumnFormula>
    </tableColumn>
    <tableColumn id="2" name="Porcentaje de cobertura revisado" dataDxfId="50"/>
    <tableColumn id="3" name="Aporte de garantía" dataDxfId="49" dataCellStyle="Comma">
      <calculatedColumnFormula>+Table2830[Valor de mercado]*Table2830[Porcentaje de cobertura revisado]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Table16" displayName="Table16" ref="B15:F19" totalsRowShown="0">
  <autoFilter ref="B15:F19"/>
  <tableColumns count="5">
    <tableColumn id="1" name="Ejemplo" dataDxfId="48"/>
    <tableColumn id="2" name="Numero"/>
    <tableColumn id="3" name="Fecha inicial"/>
    <tableColumn id="4" name="Fecha final"/>
    <tableColumn id="5" name="Es válida o no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5.v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comments" Target="../comments6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11" t="s">
        <v>79</v>
      </c>
      <c r="B1" s="11"/>
    </row>
    <row r="2" spans="1:10" ht="15.75" thickTop="1" x14ac:dyDescent="0.25">
      <c r="A2" s="14" t="s">
        <v>80</v>
      </c>
    </row>
    <row r="3" spans="1:10" x14ac:dyDescent="0.25">
      <c r="A3" t="s">
        <v>93</v>
      </c>
    </row>
    <row r="4" spans="1:10" x14ac:dyDescent="0.25">
      <c r="A4" t="s">
        <v>94</v>
      </c>
    </row>
    <row r="5" spans="1:10" x14ac:dyDescent="0.25">
      <c r="A5" t="s">
        <v>92</v>
      </c>
    </row>
    <row r="7" spans="1:10" x14ac:dyDescent="0.25">
      <c r="A7" t="s">
        <v>95</v>
      </c>
    </row>
    <row r="8" spans="1:10" x14ac:dyDescent="0.25">
      <c r="H8" s="28"/>
      <c r="I8" s="28"/>
      <c r="J8" s="28"/>
    </row>
    <row r="9" spans="1:10" x14ac:dyDescent="0.25">
      <c r="B9" s="19" t="s">
        <v>81</v>
      </c>
      <c r="C9" s="18" t="s">
        <v>91</v>
      </c>
      <c r="D9" s="18"/>
      <c r="E9" s="18"/>
      <c r="F9" s="18"/>
      <c r="G9" s="18"/>
      <c r="H9" s="28"/>
      <c r="I9" s="28"/>
      <c r="J9" s="28"/>
    </row>
    <row r="10" spans="1:10" x14ac:dyDescent="0.25">
      <c r="B10" t="s">
        <v>84</v>
      </c>
      <c r="H10" s="28"/>
      <c r="I10" s="28"/>
      <c r="J10" s="28"/>
    </row>
    <row r="11" spans="1:10" x14ac:dyDescent="0.25">
      <c r="H11" s="28"/>
      <c r="I11" s="28"/>
      <c r="J11" s="28"/>
    </row>
    <row r="12" spans="1:10" x14ac:dyDescent="0.25">
      <c r="B12" s="19" t="s">
        <v>82</v>
      </c>
      <c r="C12" s="18" t="s">
        <v>85</v>
      </c>
      <c r="D12" s="18"/>
      <c r="E12" s="18"/>
      <c r="F12" s="18"/>
      <c r="G12" s="18"/>
      <c r="H12" s="28"/>
      <c r="I12" s="28"/>
      <c r="J12" s="28"/>
    </row>
    <row r="13" spans="1:10" x14ac:dyDescent="0.25">
      <c r="B13" t="s">
        <v>2</v>
      </c>
      <c r="H13" s="28"/>
      <c r="I13" s="28"/>
      <c r="J13" s="28"/>
    </row>
    <row r="14" spans="1:10" x14ac:dyDescent="0.25">
      <c r="H14" s="28"/>
      <c r="I14" s="28"/>
      <c r="J14" s="28"/>
    </row>
    <row r="15" spans="1:10" x14ac:dyDescent="0.25">
      <c r="B15" s="19" t="s">
        <v>83</v>
      </c>
      <c r="C15" s="18" t="s">
        <v>86</v>
      </c>
      <c r="D15" s="18"/>
      <c r="E15" s="18"/>
      <c r="F15" s="18"/>
      <c r="G15" s="18"/>
      <c r="H15" s="28"/>
      <c r="I15" s="28"/>
      <c r="J15" s="28"/>
    </row>
    <row r="16" spans="1:10" x14ac:dyDescent="0.25">
      <c r="B16" t="s">
        <v>1</v>
      </c>
      <c r="H16" s="28"/>
      <c r="I16" s="28"/>
      <c r="J16" s="28"/>
    </row>
    <row r="17" spans="1:10" x14ac:dyDescent="0.25">
      <c r="H17" s="28"/>
      <c r="I17" s="28"/>
      <c r="J17" s="28"/>
    </row>
    <row r="18" spans="1:10" x14ac:dyDescent="0.25">
      <c r="A18" s="6" t="s">
        <v>87</v>
      </c>
      <c r="H18" s="28"/>
      <c r="I18" s="28"/>
      <c r="J18" s="28"/>
    </row>
    <row r="19" spans="1:10" x14ac:dyDescent="0.25">
      <c r="H19" s="28"/>
      <c r="I19" s="28"/>
      <c r="J19" s="28"/>
    </row>
    <row r="20" spans="1:10" x14ac:dyDescent="0.25">
      <c r="B20" s="2" t="s">
        <v>3</v>
      </c>
      <c r="C20" t="s">
        <v>88</v>
      </c>
    </row>
    <row r="21" spans="1:10" x14ac:dyDescent="0.25">
      <c r="B21" s="2" t="s">
        <v>2</v>
      </c>
      <c r="C21" t="s">
        <v>90</v>
      </c>
    </row>
    <row r="22" spans="1:10" x14ac:dyDescent="0.25">
      <c r="B22" s="2" t="s">
        <v>1</v>
      </c>
      <c r="C22" t="s">
        <v>89</v>
      </c>
    </row>
    <row r="24" spans="1:10" x14ac:dyDescent="0.25">
      <c r="A24" t="s">
        <v>96</v>
      </c>
    </row>
    <row r="25" spans="1:10" x14ac:dyDescent="0.25">
      <c r="A25" t="s">
        <v>97</v>
      </c>
    </row>
    <row r="26" spans="1:10" x14ac:dyDescent="0.25">
      <c r="A26" t="s">
        <v>98</v>
      </c>
    </row>
    <row r="27" spans="1:10" x14ac:dyDescent="0.25">
      <c r="A27" t="s">
        <v>99</v>
      </c>
    </row>
    <row r="29" spans="1:10" x14ac:dyDescent="0.25">
      <c r="A29" s="6" t="s">
        <v>100</v>
      </c>
    </row>
    <row r="30" spans="1:10" x14ac:dyDescent="0.25">
      <c r="A30" t="s">
        <v>101</v>
      </c>
    </row>
    <row r="32" spans="1:10" x14ac:dyDescent="0.25">
      <c r="B32" s="2" t="s">
        <v>3</v>
      </c>
      <c r="C32" t="s">
        <v>103</v>
      </c>
    </row>
    <row r="33" spans="1:5" x14ac:dyDescent="0.25">
      <c r="B33" s="2" t="s">
        <v>2</v>
      </c>
      <c r="C33" t="s">
        <v>102</v>
      </c>
    </row>
    <row r="34" spans="1:5" x14ac:dyDescent="0.25">
      <c r="B34" s="2" t="s">
        <v>1</v>
      </c>
      <c r="C34" t="s">
        <v>255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104</v>
      </c>
      <c r="D38" t="s">
        <v>105</v>
      </c>
      <c r="E38" t="s">
        <v>254</v>
      </c>
    </row>
    <row r="39" spans="1:5" x14ac:dyDescent="0.25">
      <c r="B39" t="s">
        <v>106</v>
      </c>
      <c r="C39">
        <v>1000</v>
      </c>
      <c r="D39">
        <v>998</v>
      </c>
      <c r="E39">
        <v>2</v>
      </c>
    </row>
    <row r="40" spans="1:5" x14ac:dyDescent="0.25">
      <c r="B40" t="s">
        <v>110</v>
      </c>
      <c r="C40">
        <v>1000</v>
      </c>
      <c r="D40">
        <v>1001</v>
      </c>
      <c r="E40">
        <v>1000</v>
      </c>
    </row>
    <row r="41" spans="1:5" x14ac:dyDescent="0.25">
      <c r="B41" t="s">
        <v>107</v>
      </c>
      <c r="C41">
        <v>1000</v>
      </c>
      <c r="D41">
        <v>1000</v>
      </c>
      <c r="E41">
        <v>0</v>
      </c>
    </row>
    <row r="42" spans="1:5" x14ac:dyDescent="0.25">
      <c r="B42" t="s">
        <v>108</v>
      </c>
      <c r="C42">
        <v>1000</v>
      </c>
      <c r="D42">
        <v>998.9</v>
      </c>
      <c r="E42">
        <v>1.1000000000000001</v>
      </c>
    </row>
    <row r="44" spans="1:5" x14ac:dyDescent="0.25">
      <c r="A44" s="22" t="s">
        <v>111</v>
      </c>
      <c r="B44" t="s">
        <v>109</v>
      </c>
    </row>
    <row r="45" spans="1:5" x14ac:dyDescent="0.25">
      <c r="B45" t="s">
        <v>256</v>
      </c>
    </row>
    <row r="47" spans="1:5" ht="18" thickBot="1" x14ac:dyDescent="0.35">
      <c r="A47" s="17" t="s">
        <v>112</v>
      </c>
    </row>
    <row r="48" spans="1:5" ht="15.75" thickTop="1" x14ac:dyDescent="0.25">
      <c r="A48" s="21" t="s">
        <v>113</v>
      </c>
    </row>
    <row r="49" spans="1:4" x14ac:dyDescent="0.25">
      <c r="A49" s="21" t="s">
        <v>115</v>
      </c>
    </row>
    <row r="51" spans="1:4" x14ac:dyDescent="0.25">
      <c r="A51" s="22" t="s">
        <v>111</v>
      </c>
      <c r="B51" t="s">
        <v>114</v>
      </c>
    </row>
    <row r="53" spans="1:4" x14ac:dyDescent="0.25">
      <c r="A53" s="6" t="s">
        <v>116</v>
      </c>
    </row>
    <row r="54" spans="1:4" x14ac:dyDescent="0.25">
      <c r="A54" t="s">
        <v>117</v>
      </c>
    </row>
    <row r="56" spans="1:4" x14ac:dyDescent="0.25">
      <c r="B56" s="2" t="s">
        <v>65</v>
      </c>
      <c r="C56" t="s">
        <v>71</v>
      </c>
    </row>
    <row r="57" spans="1:4" x14ac:dyDescent="0.25">
      <c r="B57" s="2"/>
      <c r="C57" t="s">
        <v>69</v>
      </c>
      <c r="D57" t="s">
        <v>70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68</v>
      </c>
      <c r="C66" t="s">
        <v>78</v>
      </c>
    </row>
    <row r="67" spans="1:4" x14ac:dyDescent="0.25">
      <c r="B67" s="2" t="s">
        <v>1</v>
      </c>
      <c r="C67" t="s">
        <v>72</v>
      </c>
    </row>
    <row r="69" spans="1:4" x14ac:dyDescent="0.25">
      <c r="B69" s="13" t="s">
        <v>6</v>
      </c>
      <c r="C69" s="13" t="s">
        <v>73</v>
      </c>
      <c r="D69" s="13" t="s">
        <v>74</v>
      </c>
    </row>
    <row r="70" spans="1:4" x14ac:dyDescent="0.25">
      <c r="B70" s="15" t="s">
        <v>75</v>
      </c>
      <c r="C70">
        <v>4</v>
      </c>
      <c r="D70">
        <v>0</v>
      </c>
    </row>
    <row r="71" spans="1:4" x14ac:dyDescent="0.25">
      <c r="B71" s="15" t="s">
        <v>76</v>
      </c>
      <c r="C71">
        <v>1</v>
      </c>
      <c r="D71">
        <v>8</v>
      </c>
    </row>
    <row r="72" spans="1:4" x14ac:dyDescent="0.25">
      <c r="B72" s="15" t="s">
        <v>77</v>
      </c>
      <c r="C72">
        <v>2</v>
      </c>
      <c r="D72">
        <v>10</v>
      </c>
    </row>
    <row r="74" spans="1:4" x14ac:dyDescent="0.25">
      <c r="A74" s="22" t="s">
        <v>111</v>
      </c>
      <c r="B74" t="s">
        <v>118</v>
      </c>
    </row>
    <row r="75" spans="1:4" x14ac:dyDescent="0.25">
      <c r="B75" t="s">
        <v>119</v>
      </c>
    </row>
    <row r="77" spans="1:4" x14ac:dyDescent="0.25">
      <c r="A77" s="2" t="s">
        <v>120</v>
      </c>
    </row>
    <row r="78" spans="1:4" x14ac:dyDescent="0.25">
      <c r="A78" s="23" t="s">
        <v>121</v>
      </c>
    </row>
    <row r="79" spans="1:4" s="29" customFormat="1" x14ac:dyDescent="0.25">
      <c r="A79" s="23" t="s">
        <v>124</v>
      </c>
    </row>
    <row r="80" spans="1:4" x14ac:dyDescent="0.25">
      <c r="A80" s="23" t="s">
        <v>122</v>
      </c>
    </row>
    <row r="81" spans="1:1" x14ac:dyDescent="0.25">
      <c r="A81" s="23" t="s">
        <v>123</v>
      </c>
    </row>
    <row r="83" spans="1:1" s="29" customFormat="1" x14ac:dyDescent="0.25"/>
    <row r="84" spans="1:1" s="29" customFormat="1" ht="20.25" thickBot="1" x14ac:dyDescent="0.35">
      <c r="A84" s="45" t="s">
        <v>242</v>
      </c>
    </row>
    <row r="85" spans="1:1" s="29" customFormat="1" ht="15.75" thickTop="1" x14ac:dyDescent="0.25">
      <c r="A85" s="39" t="s">
        <v>243</v>
      </c>
    </row>
    <row r="86" spans="1:1" x14ac:dyDescent="0.25">
      <c r="A86" t="s">
        <v>244</v>
      </c>
    </row>
    <row r="87" spans="1:1" x14ac:dyDescent="0.25">
      <c r="A87" t="s">
        <v>245</v>
      </c>
    </row>
    <row r="89" spans="1:1" ht="20.25" thickBot="1" x14ac:dyDescent="0.35">
      <c r="A89" s="11" t="s">
        <v>241</v>
      </c>
    </row>
    <row r="90" spans="1:1" ht="15.75" thickTop="1" x14ac:dyDescent="0.25"/>
    <row r="91" spans="1:1" x14ac:dyDescent="0.25">
      <c r="A91" s="2" t="s">
        <v>223</v>
      </c>
    </row>
    <row r="92" spans="1:1" x14ac:dyDescent="0.25">
      <c r="A92" t="s">
        <v>224</v>
      </c>
    </row>
    <row r="93" spans="1:1" x14ac:dyDescent="0.25">
      <c r="A93" t="s">
        <v>225</v>
      </c>
    </row>
    <row r="94" spans="1:1" x14ac:dyDescent="0.25">
      <c r="A94" t="s">
        <v>227</v>
      </c>
    </row>
    <row r="95" spans="1:1" x14ac:dyDescent="0.25">
      <c r="A95" t="s">
        <v>226</v>
      </c>
    </row>
    <row r="96" spans="1:1" x14ac:dyDescent="0.25">
      <c r="A96" s="29" t="s">
        <v>233</v>
      </c>
    </row>
    <row r="98" spans="1:1" x14ac:dyDescent="0.25">
      <c r="A98" s="2" t="s">
        <v>228</v>
      </c>
    </row>
    <row r="99" spans="1:1" x14ac:dyDescent="0.25">
      <c r="A99" t="s">
        <v>234</v>
      </c>
    </row>
    <row r="100" spans="1:1" x14ac:dyDescent="0.25">
      <c r="A100" s="29" t="s">
        <v>231</v>
      </c>
    </row>
    <row r="101" spans="1:1" x14ac:dyDescent="0.25">
      <c r="A101" s="29" t="s">
        <v>232</v>
      </c>
    </row>
    <row r="102" spans="1:1" x14ac:dyDescent="0.25">
      <c r="A102" s="29" t="s">
        <v>233</v>
      </c>
    </row>
    <row r="104" spans="1:1" x14ac:dyDescent="0.25">
      <c r="A104" s="2" t="s">
        <v>229</v>
      </c>
    </row>
    <row r="105" spans="1:1" x14ac:dyDescent="0.25">
      <c r="A105" t="s">
        <v>230</v>
      </c>
    </row>
    <row r="106" spans="1:1" x14ac:dyDescent="0.25">
      <c r="A106" t="s">
        <v>231</v>
      </c>
    </row>
    <row r="107" spans="1:1" x14ac:dyDescent="0.25">
      <c r="A107" t="s">
        <v>232</v>
      </c>
    </row>
    <row r="108" spans="1:1" x14ac:dyDescent="0.25">
      <c r="A108" t="s">
        <v>233</v>
      </c>
    </row>
    <row r="112" spans="1:1" ht="20.25" thickBot="1" x14ac:dyDescent="0.35">
      <c r="A112" s="11" t="s">
        <v>235</v>
      </c>
    </row>
    <row r="113" spans="1:1" ht="15.75" thickTop="1" x14ac:dyDescent="0.25"/>
    <row r="114" spans="1:1" x14ac:dyDescent="0.25">
      <c r="A114" s="5" t="s">
        <v>240</v>
      </c>
    </row>
    <row r="115" spans="1:1" x14ac:dyDescent="0.25">
      <c r="A115" t="s">
        <v>239</v>
      </c>
    </row>
    <row r="116" spans="1:1" x14ac:dyDescent="0.25">
      <c r="A116" t="s">
        <v>238</v>
      </c>
    </row>
    <row r="117" spans="1:1" x14ac:dyDescent="0.25">
      <c r="A117" t="s">
        <v>237</v>
      </c>
    </row>
    <row r="118" spans="1:1" x14ac:dyDescent="0.25">
      <c r="A118" t="s">
        <v>236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11" t="s">
        <v>205</v>
      </c>
      <c r="B1" s="29"/>
      <c r="C1" s="29"/>
      <c r="D1" s="29"/>
      <c r="E1" s="29"/>
    </row>
    <row r="2" spans="1:5" ht="15.75" thickTop="1" x14ac:dyDescent="0.25"/>
    <row r="3" spans="1:5" x14ac:dyDescent="0.25">
      <c r="A3" s="2" t="s">
        <v>196</v>
      </c>
    </row>
    <row r="4" spans="1:5" x14ac:dyDescent="0.25">
      <c r="A4" s="2" t="s">
        <v>189</v>
      </c>
    </row>
    <row r="5" spans="1:5" x14ac:dyDescent="0.25">
      <c r="A5" s="23" t="s">
        <v>195</v>
      </c>
    </row>
    <row r="6" spans="1:5" x14ac:dyDescent="0.25">
      <c r="A6" s="23" t="s">
        <v>184</v>
      </c>
    </row>
    <row r="7" spans="1:5" x14ac:dyDescent="0.25">
      <c r="A7" s="23" t="s">
        <v>185</v>
      </c>
    </row>
    <row r="8" spans="1:5" x14ac:dyDescent="0.25">
      <c r="A8" s="40" t="s">
        <v>190</v>
      </c>
    </row>
    <row r="9" spans="1:5" x14ac:dyDescent="0.25">
      <c r="A9" s="40" t="s">
        <v>191</v>
      </c>
    </row>
    <row r="10" spans="1:5" x14ac:dyDescent="0.25">
      <c r="A10" s="23" t="s">
        <v>186</v>
      </c>
    </row>
    <row r="11" spans="1:5" x14ac:dyDescent="0.25">
      <c r="A11" s="23" t="s">
        <v>187</v>
      </c>
    </row>
    <row r="12" spans="1:5" x14ac:dyDescent="0.25">
      <c r="A12" s="23" t="s">
        <v>188</v>
      </c>
    </row>
    <row r="13" spans="1:5" x14ac:dyDescent="0.25">
      <c r="A13" s="40" t="s">
        <v>192</v>
      </c>
    </row>
    <row r="14" spans="1:5" x14ac:dyDescent="0.25">
      <c r="A14" s="40" t="s">
        <v>193</v>
      </c>
    </row>
    <row r="15" spans="1:5" x14ac:dyDescent="0.25">
      <c r="A15" s="40" t="s">
        <v>194</v>
      </c>
    </row>
    <row r="19" spans="1:1" x14ac:dyDescent="0.25">
      <c r="A19" s="2" t="s">
        <v>197</v>
      </c>
    </row>
    <row r="20" spans="1:1" x14ac:dyDescent="0.25">
      <c r="A20" t="s">
        <v>198</v>
      </c>
    </row>
    <row r="21" spans="1:1" x14ac:dyDescent="0.25">
      <c r="A21" t="s">
        <v>199</v>
      </c>
    </row>
    <row r="22" spans="1:1" x14ac:dyDescent="0.25">
      <c r="A22" t="s">
        <v>200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5" x14ac:dyDescent="0.25"/>
  <cols>
    <col min="1" max="1" width="22" customWidth="1"/>
    <col min="2" max="2" width="36.5703125" customWidth="1"/>
    <col min="3" max="3" width="37.7109375" bestFit="1" customWidth="1"/>
    <col min="4" max="4" width="22.5703125" bestFit="1" customWidth="1"/>
    <col min="5" max="5" width="37.7109375" bestFit="1" customWidth="1"/>
    <col min="6" max="6" width="39.42578125" bestFit="1" customWidth="1"/>
    <col min="7" max="7" width="33.28515625" bestFit="1" customWidth="1"/>
  </cols>
  <sheetData>
    <row r="1" spans="1:4" ht="20.25" thickBot="1" x14ac:dyDescent="0.35">
      <c r="A1" s="11" t="s">
        <v>33</v>
      </c>
      <c r="B1" s="11"/>
    </row>
    <row r="2" spans="1:4" ht="15.75" thickTop="1" x14ac:dyDescent="0.25"/>
    <row r="3" spans="1:4" s="29" customFormat="1" x14ac:dyDescent="0.25">
      <c r="A3" s="6" t="s">
        <v>134</v>
      </c>
      <c r="B3" t="s">
        <v>146</v>
      </c>
      <c r="C3" s="8"/>
      <c r="D3"/>
    </row>
    <row r="4" spans="1:4" s="29" customFormat="1" x14ac:dyDescent="0.25">
      <c r="A4" s="25" t="s">
        <v>158</v>
      </c>
      <c r="B4" s="8"/>
      <c r="C4" s="8"/>
      <c r="D4"/>
    </row>
    <row r="5" spans="1:4" s="29" customFormat="1" x14ac:dyDescent="0.25">
      <c r="A5" s="8"/>
      <c r="B5" s="8"/>
      <c r="C5" s="8"/>
      <c r="D5"/>
    </row>
    <row r="6" spans="1:4" s="29" customFormat="1" x14ac:dyDescent="0.25">
      <c r="A6" s="46" t="s">
        <v>44</v>
      </c>
      <c r="B6" s="8" t="s">
        <v>247</v>
      </c>
      <c r="C6" s="8"/>
    </row>
    <row r="7" spans="1:4" s="29" customFormat="1" x14ac:dyDescent="0.25">
      <c r="A7" s="46" t="s">
        <v>2</v>
      </c>
      <c r="B7" s="8" t="s">
        <v>248</v>
      </c>
      <c r="C7" s="8"/>
    </row>
    <row r="8" spans="1:4" s="29" customFormat="1" x14ac:dyDescent="0.25">
      <c r="A8" s="46" t="s">
        <v>1</v>
      </c>
      <c r="B8" s="8" t="s">
        <v>246</v>
      </c>
      <c r="C8" s="8"/>
    </row>
    <row r="9" spans="1:4" s="29" customFormat="1" x14ac:dyDescent="0.25">
      <c r="A9" s="46"/>
      <c r="B9" s="8"/>
      <c r="C9" s="8"/>
    </row>
    <row r="10" spans="1:4" s="29" customFormat="1" x14ac:dyDescent="0.25">
      <c r="A10" s="46" t="s">
        <v>5</v>
      </c>
    </row>
    <row r="11" spans="1:4" s="29" customFormat="1" x14ac:dyDescent="0.25">
      <c r="A11"/>
      <c r="B11" s="13" t="s">
        <v>141</v>
      </c>
      <c r="C11" s="13" t="s">
        <v>144</v>
      </c>
      <c r="D11" s="13" t="s">
        <v>31</v>
      </c>
    </row>
    <row r="12" spans="1:4" s="29" customFormat="1" x14ac:dyDescent="0.25">
      <c r="B12" s="4">
        <v>80</v>
      </c>
      <c r="C12" s="26">
        <v>3578000</v>
      </c>
      <c r="D12" s="26">
        <f>+Table28[Precio limpio del vector de precios]*(Table28[Monto nominal del saldo]/100)</f>
        <v>2862400</v>
      </c>
    </row>
    <row r="13" spans="1:4" s="29" customFormat="1" x14ac:dyDescent="0.25">
      <c r="B13" s="27"/>
      <c r="C13" s="16"/>
      <c r="D13" s="27"/>
    </row>
    <row r="14" spans="1:4" x14ac:dyDescent="0.25">
      <c r="A14" s="6" t="s">
        <v>134</v>
      </c>
      <c r="B14" t="s">
        <v>153</v>
      </c>
    </row>
    <row r="15" spans="1:4" s="24" customFormat="1" x14ac:dyDescent="0.25">
      <c r="A15" s="3" t="s">
        <v>257</v>
      </c>
    </row>
    <row r="17" spans="1:7" x14ac:dyDescent="0.25">
      <c r="A17" s="2" t="s">
        <v>3</v>
      </c>
      <c r="B17" t="s">
        <v>34</v>
      </c>
    </row>
    <row r="18" spans="1:7" x14ac:dyDescent="0.25">
      <c r="A18" s="2" t="s">
        <v>136</v>
      </c>
      <c r="B18" t="s">
        <v>149</v>
      </c>
    </row>
    <row r="19" spans="1:7" x14ac:dyDescent="0.25">
      <c r="A19" s="2" t="s">
        <v>2</v>
      </c>
      <c r="B19" t="s">
        <v>147</v>
      </c>
    </row>
    <row r="20" spans="1:7" x14ac:dyDescent="0.25">
      <c r="A20" s="2" t="s">
        <v>1</v>
      </c>
      <c r="B20" t="s">
        <v>148</v>
      </c>
    </row>
    <row r="22" spans="1:7" x14ac:dyDescent="0.25">
      <c r="A22" s="2" t="s">
        <v>5</v>
      </c>
    </row>
    <row r="23" spans="1:7" x14ac:dyDescent="0.25">
      <c r="B23" t="s">
        <v>6</v>
      </c>
      <c r="C23" s="47" t="s">
        <v>32</v>
      </c>
      <c r="D23" t="s">
        <v>30</v>
      </c>
      <c r="E23" t="s">
        <v>139</v>
      </c>
      <c r="F23" t="s">
        <v>140</v>
      </c>
      <c r="G23" t="s">
        <v>154</v>
      </c>
    </row>
    <row r="24" spans="1:7" x14ac:dyDescent="0.25">
      <c r="B24" s="46" t="s">
        <v>150</v>
      </c>
      <c r="C24" s="47">
        <v>0.8</v>
      </c>
      <c r="D24" s="8">
        <v>42370</v>
      </c>
      <c r="E24" s="8">
        <v>42527</v>
      </c>
      <c r="F24">
        <v>7</v>
      </c>
      <c r="G24">
        <v>0.8</v>
      </c>
    </row>
    <row r="25" spans="1:7" x14ac:dyDescent="0.25">
      <c r="B25" s="46" t="s">
        <v>151</v>
      </c>
      <c r="C25" s="47">
        <v>0.8</v>
      </c>
      <c r="D25" s="8">
        <v>42370</v>
      </c>
      <c r="E25" s="8">
        <v>42377</v>
      </c>
      <c r="F25">
        <v>7</v>
      </c>
      <c r="G25">
        <v>0.8</v>
      </c>
    </row>
    <row r="26" spans="1:7" x14ac:dyDescent="0.25">
      <c r="B26" s="46" t="s">
        <v>152</v>
      </c>
      <c r="C26" s="47">
        <v>0.8</v>
      </c>
      <c r="D26" s="8">
        <v>42370</v>
      </c>
      <c r="E26" s="8">
        <v>42370</v>
      </c>
      <c r="F26">
        <v>7</v>
      </c>
      <c r="G26">
        <v>0</v>
      </c>
    </row>
    <row r="27" spans="1:7" x14ac:dyDescent="0.25">
      <c r="A27" s="8"/>
      <c r="B27" s="8"/>
      <c r="C27" s="8"/>
    </row>
    <row r="28" spans="1:7" x14ac:dyDescent="0.25">
      <c r="A28" s="27"/>
      <c r="B28" s="16"/>
      <c r="C28" s="27"/>
    </row>
    <row r="29" spans="1:7" x14ac:dyDescent="0.25">
      <c r="A29" s="6" t="s">
        <v>134</v>
      </c>
      <c r="B29" t="s">
        <v>155</v>
      </c>
      <c r="C29" s="8"/>
    </row>
    <row r="30" spans="1:7" x14ac:dyDescent="0.25">
      <c r="A30" s="25" t="s">
        <v>156</v>
      </c>
      <c r="B30" s="8"/>
      <c r="C30" s="8"/>
    </row>
    <row r="31" spans="1:7" x14ac:dyDescent="0.25">
      <c r="A31" s="8"/>
      <c r="B31" s="8"/>
      <c r="C31" s="8"/>
    </row>
    <row r="32" spans="1:7" x14ac:dyDescent="0.25">
      <c r="B32" s="13" t="s">
        <v>31</v>
      </c>
      <c r="C32" s="13" t="s">
        <v>154</v>
      </c>
      <c r="D32" s="13" t="s">
        <v>157</v>
      </c>
    </row>
    <row r="33" spans="1:6" x14ac:dyDescent="0.25">
      <c r="B33" s="26">
        <f>+Table28[Precio limpio del vector de precios]*(Table28[Monto nominal del saldo]/100)</f>
        <v>2862400</v>
      </c>
      <c r="C33">
        <v>0.8</v>
      </c>
      <c r="D33" s="26">
        <f>+Table2830[Valor de mercado]*Table2830[Porcentaje de cobertura revisado]</f>
        <v>2289920</v>
      </c>
    </row>
    <row r="34" spans="1:6" x14ac:dyDescent="0.25">
      <c r="A34" s="27"/>
      <c r="B34" s="16"/>
      <c r="C34" s="27"/>
    </row>
    <row r="35" spans="1:6" x14ac:dyDescent="0.25">
      <c r="A35" s="6" t="s">
        <v>134</v>
      </c>
      <c r="B35" s="48" t="s">
        <v>0</v>
      </c>
      <c r="C35" s="48"/>
    </row>
    <row r="36" spans="1:6" x14ac:dyDescent="0.25">
      <c r="A36" s="3" t="s">
        <v>17</v>
      </c>
    </row>
    <row r="37" spans="1:6" s="29" customFormat="1" x14ac:dyDescent="0.25">
      <c r="A37" s="3" t="s">
        <v>181</v>
      </c>
    </row>
    <row r="39" spans="1:6" x14ac:dyDescent="0.25">
      <c r="A39" s="2" t="s">
        <v>2</v>
      </c>
      <c r="B39" t="s">
        <v>50</v>
      </c>
    </row>
    <row r="40" spans="1:6" x14ac:dyDescent="0.25">
      <c r="A40" s="2" t="s">
        <v>1</v>
      </c>
      <c r="B40" t="s">
        <v>4</v>
      </c>
    </row>
    <row r="42" spans="1:6" x14ac:dyDescent="0.25">
      <c r="A42" s="2" t="s">
        <v>5</v>
      </c>
    </row>
    <row r="43" spans="1:6" x14ac:dyDescent="0.25">
      <c r="B43" t="s">
        <v>6</v>
      </c>
      <c r="C43" t="s">
        <v>7</v>
      </c>
      <c r="D43" t="s">
        <v>8</v>
      </c>
      <c r="E43" t="s">
        <v>9</v>
      </c>
      <c r="F43" t="s">
        <v>10</v>
      </c>
    </row>
    <row r="44" spans="1:6" x14ac:dyDescent="0.25">
      <c r="B44" s="5" t="s">
        <v>18</v>
      </c>
      <c r="C44">
        <v>100</v>
      </c>
      <c r="D44">
        <v>95</v>
      </c>
      <c r="E44" t="s">
        <v>12</v>
      </c>
      <c r="F44" s="1">
        <v>0.95</v>
      </c>
    </row>
    <row r="45" spans="1:6" x14ac:dyDescent="0.25">
      <c r="B45" s="5" t="s">
        <v>11</v>
      </c>
      <c r="C45">
        <v>99</v>
      </c>
      <c r="D45">
        <v>90</v>
      </c>
      <c r="E45" t="s">
        <v>12</v>
      </c>
      <c r="F45" s="1">
        <v>0.91</v>
      </c>
    </row>
    <row r="46" spans="1:6" x14ac:dyDescent="0.25">
      <c r="B46" s="5" t="s">
        <v>19</v>
      </c>
      <c r="C46">
        <v>9.5</v>
      </c>
      <c r="D46">
        <v>8.5</v>
      </c>
      <c r="E46" t="s">
        <v>12</v>
      </c>
      <c r="F46" s="1">
        <v>0.89</v>
      </c>
    </row>
    <row r="47" spans="1:6" x14ac:dyDescent="0.25">
      <c r="B47" s="5" t="s">
        <v>14</v>
      </c>
      <c r="C47">
        <v>0</v>
      </c>
      <c r="D47">
        <v>10</v>
      </c>
      <c r="E47" t="s">
        <v>12</v>
      </c>
      <c r="F47" t="s">
        <v>15</v>
      </c>
    </row>
    <row r="48" spans="1:6" x14ac:dyDescent="0.25">
      <c r="B48" s="5" t="s">
        <v>20</v>
      </c>
      <c r="C48">
        <v>0</v>
      </c>
      <c r="D48">
        <v>0</v>
      </c>
      <c r="E48" t="s">
        <v>13</v>
      </c>
      <c r="F48" t="s">
        <v>16</v>
      </c>
    </row>
    <row r="51" spans="1:6" x14ac:dyDescent="0.25">
      <c r="A51" s="6" t="s">
        <v>134</v>
      </c>
      <c r="B51" t="s">
        <v>23</v>
      </c>
    </row>
    <row r="52" spans="1:6" x14ac:dyDescent="0.25">
      <c r="A52" s="3" t="s">
        <v>21</v>
      </c>
    </row>
    <row r="53" spans="1:6" s="29" customFormat="1" x14ac:dyDescent="0.25">
      <c r="A53" s="3" t="s">
        <v>179</v>
      </c>
    </row>
    <row r="55" spans="1:6" x14ac:dyDescent="0.25">
      <c r="A55" s="2" t="s">
        <v>2</v>
      </c>
      <c r="B55" t="s">
        <v>51</v>
      </c>
    </row>
    <row r="56" spans="1:6" x14ac:dyDescent="0.25">
      <c r="A56" s="2" t="s">
        <v>1</v>
      </c>
      <c r="B56" t="s">
        <v>22</v>
      </c>
    </row>
    <row r="58" spans="1:6" x14ac:dyDescent="0.25">
      <c r="A58" s="2" t="s">
        <v>5</v>
      </c>
    </row>
    <row r="59" spans="1:6" x14ac:dyDescent="0.25">
      <c r="B59" t="s">
        <v>6</v>
      </c>
      <c r="C59" t="s">
        <v>26</v>
      </c>
      <c r="D59" t="s">
        <v>24</v>
      </c>
      <c r="E59" t="s">
        <v>25</v>
      </c>
      <c r="F59" t="s">
        <v>162</v>
      </c>
    </row>
    <row r="60" spans="1:6" x14ac:dyDescent="0.25">
      <c r="B60" s="5" t="s">
        <v>18</v>
      </c>
      <c r="C60" t="s">
        <v>12</v>
      </c>
      <c r="D60">
        <v>100</v>
      </c>
      <c r="E60">
        <v>5</v>
      </c>
      <c r="F60" s="1">
        <v>0.05</v>
      </c>
    </row>
    <row r="61" spans="1:6" x14ac:dyDescent="0.25">
      <c r="B61" s="5" t="s">
        <v>11</v>
      </c>
      <c r="C61" t="s">
        <v>12</v>
      </c>
      <c r="D61">
        <v>99</v>
      </c>
      <c r="E61">
        <v>5.67</v>
      </c>
      <c r="F61" s="1">
        <v>5.7000000000000002E-2</v>
      </c>
    </row>
    <row r="62" spans="1:6" x14ac:dyDescent="0.25">
      <c r="B62" s="5" t="s">
        <v>28</v>
      </c>
      <c r="C62" t="s">
        <v>12</v>
      </c>
      <c r="D62">
        <v>100</v>
      </c>
      <c r="E62">
        <v>0</v>
      </c>
      <c r="F62" s="1">
        <v>0</v>
      </c>
    </row>
    <row r="63" spans="1:6" x14ac:dyDescent="0.25">
      <c r="B63" s="5" t="s">
        <v>20</v>
      </c>
      <c r="C63" t="s">
        <v>13</v>
      </c>
      <c r="D63">
        <v>0</v>
      </c>
      <c r="E63">
        <v>0</v>
      </c>
      <c r="F63" t="s">
        <v>16</v>
      </c>
    </row>
    <row r="64" spans="1:6" x14ac:dyDescent="0.25">
      <c r="A64" s="5"/>
    </row>
    <row r="65" spans="5:5" x14ac:dyDescent="0.25">
      <c r="E65" s="29"/>
    </row>
  </sheetData>
  <mergeCells count="1">
    <mergeCell ref="B35:C35"/>
  </mergeCell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selection activeCell="B26" sqref="B26"/>
    </sheetView>
  </sheetViews>
  <sheetFormatPr defaultRowHeight="15" x14ac:dyDescent="0.25"/>
  <cols>
    <col min="1" max="1" width="41.28515625" customWidth="1"/>
    <col min="2" max="2" width="52.28515625" customWidth="1"/>
    <col min="3" max="3" width="37.7109375" bestFit="1" customWidth="1"/>
    <col min="4" max="4" width="20.85546875" bestFit="1" customWidth="1"/>
    <col min="5" max="5" width="20.28515625" bestFit="1" customWidth="1"/>
    <col min="6" max="6" width="35" bestFit="1" customWidth="1"/>
    <col min="7" max="7" width="22.5703125" bestFit="1" customWidth="1"/>
    <col min="8" max="8" width="18.42578125" bestFit="1" customWidth="1"/>
    <col min="9" max="9" width="15.140625" bestFit="1" customWidth="1"/>
  </cols>
  <sheetData>
    <row r="1" spans="1:6" ht="20.25" thickBot="1" x14ac:dyDescent="0.35">
      <c r="A1" s="11" t="s">
        <v>52</v>
      </c>
    </row>
    <row r="2" spans="1:6" ht="15.75" thickTop="1" x14ac:dyDescent="0.25"/>
    <row r="3" spans="1:6" x14ac:dyDescent="0.25">
      <c r="A3" s="6" t="s">
        <v>134</v>
      </c>
      <c r="B3" t="s">
        <v>35</v>
      </c>
    </row>
    <row r="5" spans="1:6" x14ac:dyDescent="0.25">
      <c r="A5" s="2" t="s">
        <v>44</v>
      </c>
      <c r="B5" t="s">
        <v>163</v>
      </c>
    </row>
    <row r="6" spans="1:6" x14ac:dyDescent="0.25">
      <c r="A6" s="2"/>
      <c r="B6" t="s">
        <v>45</v>
      </c>
      <c r="C6" t="s">
        <v>38</v>
      </c>
    </row>
    <row r="7" spans="1:6" x14ac:dyDescent="0.25">
      <c r="A7" s="2"/>
      <c r="B7" s="9">
        <v>43024</v>
      </c>
      <c r="C7" s="9">
        <v>43028</v>
      </c>
    </row>
    <row r="8" spans="1:6" x14ac:dyDescent="0.25">
      <c r="A8" s="2"/>
      <c r="B8" s="9">
        <v>43031</v>
      </c>
      <c r="C8" s="9">
        <v>43035</v>
      </c>
    </row>
    <row r="9" spans="1:6" x14ac:dyDescent="0.25">
      <c r="A9" s="2"/>
    </row>
    <row r="10" spans="1:6" x14ac:dyDescent="0.25">
      <c r="A10" s="2" t="s">
        <v>2</v>
      </c>
      <c r="B10" t="s">
        <v>43</v>
      </c>
    </row>
    <row r="11" spans="1:6" x14ac:dyDescent="0.25">
      <c r="A11" s="2" t="s">
        <v>1</v>
      </c>
      <c r="B11" t="s">
        <v>40</v>
      </c>
    </row>
    <row r="13" spans="1:6" x14ac:dyDescent="0.25">
      <c r="A13" s="2" t="s">
        <v>5</v>
      </c>
    </row>
    <row r="15" spans="1:6" x14ac:dyDescent="0.25">
      <c r="B15" t="s">
        <v>6</v>
      </c>
      <c r="C15" t="s">
        <v>36</v>
      </c>
      <c r="D15" t="s">
        <v>37</v>
      </c>
      <c r="E15" t="s">
        <v>38</v>
      </c>
      <c r="F15" t="s">
        <v>41</v>
      </c>
    </row>
    <row r="16" spans="1:6" x14ac:dyDescent="0.25">
      <c r="B16" s="5" t="s">
        <v>42</v>
      </c>
      <c r="C16">
        <v>1</v>
      </c>
      <c r="D16" s="8">
        <v>43038</v>
      </c>
      <c r="E16" s="8">
        <v>43042</v>
      </c>
      <c r="F16" s="1" t="s">
        <v>39</v>
      </c>
    </row>
    <row r="17" spans="1:16" x14ac:dyDescent="0.25">
      <c r="B17" s="5" t="s">
        <v>48</v>
      </c>
      <c r="C17">
        <v>0</v>
      </c>
      <c r="D17" s="8">
        <v>43038</v>
      </c>
      <c r="E17" s="8">
        <v>43042</v>
      </c>
      <c r="F17" s="1" t="s">
        <v>47</v>
      </c>
    </row>
    <row r="18" spans="1:16" x14ac:dyDescent="0.25">
      <c r="B18" s="5" t="s">
        <v>46</v>
      </c>
      <c r="C18">
        <v>1</v>
      </c>
      <c r="D18" s="8">
        <v>43038</v>
      </c>
      <c r="E18" s="8">
        <v>43037</v>
      </c>
      <c r="F18" s="1" t="s">
        <v>47</v>
      </c>
    </row>
    <row r="19" spans="1:16" x14ac:dyDescent="0.25">
      <c r="B19" s="5" t="s">
        <v>49</v>
      </c>
      <c r="C19">
        <v>1</v>
      </c>
      <c r="D19" s="8">
        <v>43035</v>
      </c>
      <c r="E19" s="8">
        <v>43037</v>
      </c>
      <c r="F19" s="1" t="s">
        <v>47</v>
      </c>
    </row>
    <row r="21" spans="1:16" x14ac:dyDescent="0.25">
      <c r="A21" s="6" t="s">
        <v>134</v>
      </c>
      <c r="B21" s="28" t="s">
        <v>167</v>
      </c>
      <c r="C21" s="28"/>
    </row>
    <row r="22" spans="1:16" x14ac:dyDescent="0.25">
      <c r="A22" s="3"/>
    </row>
    <row r="23" spans="1:16" x14ac:dyDescent="0.25">
      <c r="A23" s="2" t="s">
        <v>2</v>
      </c>
      <c r="B23" t="s">
        <v>161</v>
      </c>
    </row>
    <row r="24" spans="1:16" x14ac:dyDescent="0.25">
      <c r="A24" s="2" t="s">
        <v>1</v>
      </c>
      <c r="B24" t="s">
        <v>40</v>
      </c>
    </row>
    <row r="26" spans="1:16" x14ac:dyDescent="0.25">
      <c r="A26" s="2" t="s">
        <v>5</v>
      </c>
    </row>
    <row r="28" spans="1:16" x14ac:dyDescent="0.25">
      <c r="B28" t="s">
        <v>6</v>
      </c>
      <c r="C28" s="29" t="s">
        <v>9</v>
      </c>
      <c r="D28" t="s">
        <v>7</v>
      </c>
      <c r="E28" t="s">
        <v>8</v>
      </c>
      <c r="F28" s="29" t="s">
        <v>26</v>
      </c>
      <c r="G28" t="s">
        <v>24</v>
      </c>
      <c r="H28" t="s">
        <v>214</v>
      </c>
      <c r="I28" t="s">
        <v>41</v>
      </c>
    </row>
    <row r="29" spans="1:16" x14ac:dyDescent="0.25">
      <c r="B29" s="5" t="s">
        <v>42</v>
      </c>
      <c r="C29" s="5" t="s">
        <v>12</v>
      </c>
      <c r="D29">
        <v>10</v>
      </c>
      <c r="E29">
        <v>8</v>
      </c>
      <c r="F29" s="29" t="s">
        <v>12</v>
      </c>
      <c r="G29">
        <v>100</v>
      </c>
      <c r="H29" s="28">
        <v>20</v>
      </c>
      <c r="I29" s="1" t="s">
        <v>39</v>
      </c>
    </row>
    <row r="30" spans="1:16" s="29" customFormat="1" x14ac:dyDescent="0.25">
      <c r="B30" s="5" t="s">
        <v>180</v>
      </c>
      <c r="C30" s="38" t="s">
        <v>13</v>
      </c>
      <c r="D30" s="10">
        <v>-1</v>
      </c>
      <c r="E30" s="10">
        <v>-1</v>
      </c>
      <c r="F30" s="29" t="s">
        <v>12</v>
      </c>
      <c r="G30" s="10">
        <v>100</v>
      </c>
      <c r="H30" s="29">
        <v>20</v>
      </c>
      <c r="I30" s="1" t="s">
        <v>39</v>
      </c>
    </row>
    <row r="31" spans="1:16" x14ac:dyDescent="0.25">
      <c r="B31" s="30" t="s">
        <v>176</v>
      </c>
      <c r="C31" s="5" t="s">
        <v>12</v>
      </c>
      <c r="D31" s="18">
        <v>-1</v>
      </c>
      <c r="E31" s="18">
        <v>8</v>
      </c>
      <c r="F31" s="29" t="s">
        <v>12</v>
      </c>
      <c r="G31" s="18">
        <v>100</v>
      </c>
      <c r="H31" s="18">
        <v>20</v>
      </c>
      <c r="I31" s="31" t="s">
        <v>47</v>
      </c>
    </row>
    <row r="32" spans="1:16" s="28" customFormat="1" x14ac:dyDescent="0.25">
      <c r="B32" s="18" t="s">
        <v>168</v>
      </c>
      <c r="C32" s="5" t="s">
        <v>12</v>
      </c>
      <c r="D32" s="32">
        <v>0</v>
      </c>
      <c r="E32" s="18">
        <v>8</v>
      </c>
      <c r="F32" s="29" t="s">
        <v>12</v>
      </c>
      <c r="G32" s="18">
        <v>100</v>
      </c>
      <c r="H32" s="18">
        <v>20</v>
      </c>
      <c r="I32" s="31" t="s">
        <v>39</v>
      </c>
      <c r="J32" s="20" t="s">
        <v>172</v>
      </c>
      <c r="K32" s="20"/>
      <c r="L32" s="20"/>
      <c r="M32" s="20"/>
      <c r="N32" s="20"/>
      <c r="O32" s="20"/>
      <c r="P32" s="20"/>
    </row>
    <row r="33" spans="2:9" s="28" customFormat="1" x14ac:dyDescent="0.25">
      <c r="B33" s="18" t="s">
        <v>165</v>
      </c>
      <c r="C33" s="5" t="s">
        <v>12</v>
      </c>
      <c r="D33" s="18">
        <v>101</v>
      </c>
      <c r="E33" s="18">
        <v>8</v>
      </c>
      <c r="F33" s="29" t="s">
        <v>12</v>
      </c>
      <c r="G33" s="18">
        <v>100</v>
      </c>
      <c r="H33" s="18">
        <v>20</v>
      </c>
      <c r="I33" s="31" t="s">
        <v>47</v>
      </c>
    </row>
    <row r="34" spans="2:9" s="28" customFormat="1" x14ac:dyDescent="0.25">
      <c r="B34" s="18" t="s">
        <v>169</v>
      </c>
      <c r="C34" s="5" t="s">
        <v>12</v>
      </c>
      <c r="D34" s="18">
        <v>10</v>
      </c>
      <c r="E34" s="18">
        <v>8</v>
      </c>
      <c r="F34" s="29" t="s">
        <v>12</v>
      </c>
      <c r="G34" s="18">
        <v>100</v>
      </c>
      <c r="H34" s="18">
        <v>20</v>
      </c>
      <c r="I34" s="31" t="s">
        <v>39</v>
      </c>
    </row>
    <row r="35" spans="2:9" x14ac:dyDescent="0.25">
      <c r="B35" s="28" t="s">
        <v>178</v>
      </c>
      <c r="C35" s="5" t="s">
        <v>12</v>
      </c>
      <c r="D35">
        <v>10</v>
      </c>
      <c r="E35">
        <v>-1</v>
      </c>
      <c r="F35" s="29" t="s">
        <v>12</v>
      </c>
      <c r="G35" s="28">
        <v>100</v>
      </c>
      <c r="H35" s="28">
        <v>20</v>
      </c>
      <c r="I35" s="1" t="s">
        <v>47</v>
      </c>
    </row>
    <row r="36" spans="2:9" s="28" customFormat="1" x14ac:dyDescent="0.25">
      <c r="B36" s="28" t="s">
        <v>170</v>
      </c>
      <c r="C36" s="5" t="s">
        <v>12</v>
      </c>
      <c r="D36" s="10">
        <v>10</v>
      </c>
      <c r="E36" s="10">
        <v>0</v>
      </c>
      <c r="F36" s="29" t="s">
        <v>12</v>
      </c>
      <c r="G36" s="10">
        <v>100</v>
      </c>
      <c r="H36" s="28">
        <v>20</v>
      </c>
      <c r="I36" s="1" t="s">
        <v>39</v>
      </c>
    </row>
    <row r="37" spans="2:9" s="28" customFormat="1" x14ac:dyDescent="0.25">
      <c r="B37" s="28" t="s">
        <v>166</v>
      </c>
      <c r="C37" s="5" t="s">
        <v>12</v>
      </c>
      <c r="D37" s="28">
        <v>10</v>
      </c>
      <c r="E37" s="28">
        <v>101</v>
      </c>
      <c r="F37" s="29" t="s">
        <v>12</v>
      </c>
      <c r="G37" s="28">
        <v>100</v>
      </c>
      <c r="H37" s="28">
        <v>20</v>
      </c>
      <c r="I37" s="1" t="s">
        <v>47</v>
      </c>
    </row>
    <row r="38" spans="2:9" s="28" customFormat="1" x14ac:dyDescent="0.25">
      <c r="B38" s="28" t="s">
        <v>171</v>
      </c>
      <c r="C38" s="5" t="s">
        <v>12</v>
      </c>
      <c r="D38" s="10">
        <v>10</v>
      </c>
      <c r="E38" s="10">
        <v>100</v>
      </c>
      <c r="F38" s="29" t="s">
        <v>12</v>
      </c>
      <c r="G38" s="10">
        <v>100</v>
      </c>
      <c r="H38" s="28">
        <v>20</v>
      </c>
      <c r="I38" s="1" t="s">
        <v>39</v>
      </c>
    </row>
    <row r="39" spans="2:9" s="29" customFormat="1" x14ac:dyDescent="0.25">
      <c r="B39" s="5" t="s">
        <v>213</v>
      </c>
      <c r="C39" s="5" t="s">
        <v>12</v>
      </c>
      <c r="D39" s="29">
        <v>10</v>
      </c>
      <c r="E39" s="29">
        <v>8</v>
      </c>
      <c r="F39" s="29" t="s">
        <v>13</v>
      </c>
      <c r="G39" s="10">
        <v>-1</v>
      </c>
      <c r="H39" s="29">
        <v>-1</v>
      </c>
      <c r="I39" s="1" t="s">
        <v>39</v>
      </c>
    </row>
    <row r="40" spans="2:9" s="28" customFormat="1" x14ac:dyDescent="0.25">
      <c r="B40" s="30" t="s">
        <v>177</v>
      </c>
      <c r="C40" s="5" t="s">
        <v>12</v>
      </c>
      <c r="D40" s="18">
        <v>10</v>
      </c>
      <c r="E40" s="18">
        <v>8</v>
      </c>
      <c r="F40" s="29" t="s">
        <v>12</v>
      </c>
      <c r="G40" s="18">
        <v>-0.01</v>
      </c>
      <c r="H40" s="18">
        <v>20</v>
      </c>
      <c r="I40" s="31" t="s">
        <v>47</v>
      </c>
    </row>
    <row r="41" spans="2:9" s="28" customFormat="1" x14ac:dyDescent="0.25">
      <c r="B41" s="18" t="s">
        <v>173</v>
      </c>
      <c r="C41" s="5" t="s">
        <v>12</v>
      </c>
      <c r="D41" s="18">
        <v>10</v>
      </c>
      <c r="E41" s="18">
        <v>8</v>
      </c>
      <c r="F41" s="29" t="s">
        <v>12</v>
      </c>
      <c r="G41" s="18">
        <v>0</v>
      </c>
      <c r="H41" s="18">
        <v>0</v>
      </c>
      <c r="I41" s="31" t="s">
        <v>39</v>
      </c>
    </row>
    <row r="42" spans="2:9" s="28" customFormat="1" x14ac:dyDescent="0.25">
      <c r="B42" s="30" t="s">
        <v>164</v>
      </c>
      <c r="C42" s="5" t="s">
        <v>12</v>
      </c>
      <c r="D42" s="18">
        <v>10</v>
      </c>
      <c r="E42" s="18">
        <v>8</v>
      </c>
      <c r="F42" s="29" t="s">
        <v>12</v>
      </c>
      <c r="G42" s="18">
        <v>1000.01</v>
      </c>
      <c r="H42" s="18">
        <v>20</v>
      </c>
      <c r="I42" s="31" t="s">
        <v>47</v>
      </c>
    </row>
    <row r="43" spans="2:9" s="28" customFormat="1" x14ac:dyDescent="0.25">
      <c r="B43" s="18" t="s">
        <v>174</v>
      </c>
      <c r="C43" s="5" t="s">
        <v>12</v>
      </c>
      <c r="D43" s="18">
        <v>10</v>
      </c>
      <c r="E43" s="18">
        <v>8</v>
      </c>
      <c r="F43" s="29" t="s">
        <v>12</v>
      </c>
      <c r="G43" s="18">
        <v>1000</v>
      </c>
      <c r="H43" s="18">
        <v>20</v>
      </c>
      <c r="I43" s="31" t="s">
        <v>39</v>
      </c>
    </row>
    <row r="44" spans="2:9" x14ac:dyDescent="0.25">
      <c r="B44" s="5" t="s">
        <v>215</v>
      </c>
      <c r="C44" s="5" t="s">
        <v>12</v>
      </c>
      <c r="D44" s="10">
        <v>10</v>
      </c>
      <c r="E44" s="10">
        <v>8</v>
      </c>
      <c r="F44" s="29" t="s">
        <v>12</v>
      </c>
      <c r="G44" s="28">
        <v>100</v>
      </c>
      <c r="H44" s="28">
        <v>-0.01</v>
      </c>
      <c r="I44" s="1" t="s">
        <v>47</v>
      </c>
    </row>
    <row r="45" spans="2:9" s="28" customFormat="1" x14ac:dyDescent="0.25">
      <c r="B45" s="5" t="s">
        <v>216</v>
      </c>
      <c r="C45" s="5" t="s">
        <v>12</v>
      </c>
      <c r="D45" s="28">
        <v>10</v>
      </c>
      <c r="E45" s="28">
        <v>8</v>
      </c>
      <c r="F45" s="29" t="s">
        <v>12</v>
      </c>
      <c r="G45" s="28">
        <v>100</v>
      </c>
      <c r="H45" s="28">
        <v>0</v>
      </c>
      <c r="I45" s="1" t="s">
        <v>39</v>
      </c>
    </row>
    <row r="46" spans="2:9" s="28" customFormat="1" x14ac:dyDescent="0.25">
      <c r="B46" s="5" t="s">
        <v>217</v>
      </c>
      <c r="C46" s="5" t="s">
        <v>12</v>
      </c>
      <c r="D46" s="28">
        <v>10</v>
      </c>
      <c r="E46" s="28">
        <v>8</v>
      </c>
      <c r="F46" s="29" t="s">
        <v>12</v>
      </c>
      <c r="G46" s="28">
        <v>100</v>
      </c>
      <c r="H46" s="28">
        <v>100.01</v>
      </c>
      <c r="I46" s="1" t="s">
        <v>47</v>
      </c>
    </row>
    <row r="47" spans="2:9" s="28" customFormat="1" x14ac:dyDescent="0.25">
      <c r="B47" s="5" t="s">
        <v>218</v>
      </c>
      <c r="C47" s="5" t="s">
        <v>12</v>
      </c>
      <c r="D47" s="28">
        <v>10</v>
      </c>
      <c r="E47" s="28">
        <v>8</v>
      </c>
      <c r="F47" s="29" t="s">
        <v>12</v>
      </c>
      <c r="G47" s="10">
        <v>100</v>
      </c>
      <c r="H47" s="28">
        <v>100</v>
      </c>
      <c r="I47" s="1" t="s">
        <v>39</v>
      </c>
    </row>
    <row r="49" spans="1:7" x14ac:dyDescent="0.25">
      <c r="A49" s="6" t="s">
        <v>134</v>
      </c>
      <c r="B49" s="48" t="s">
        <v>53</v>
      </c>
      <c r="C49" s="48"/>
    </row>
    <row r="51" spans="1:7" x14ac:dyDescent="0.25">
      <c r="A51" s="2" t="s">
        <v>3</v>
      </c>
      <c r="B51" t="s">
        <v>34</v>
      </c>
    </row>
    <row r="52" spans="1:7" x14ac:dyDescent="0.25">
      <c r="A52" s="2" t="s">
        <v>2</v>
      </c>
      <c r="B52" t="s">
        <v>57</v>
      </c>
    </row>
    <row r="53" spans="1:7" x14ac:dyDescent="0.25">
      <c r="A53" s="2" t="s">
        <v>1</v>
      </c>
      <c r="B53" t="s">
        <v>40</v>
      </c>
    </row>
    <row r="55" spans="1:7" x14ac:dyDescent="0.25">
      <c r="A55" s="2" t="s">
        <v>5</v>
      </c>
    </row>
    <row r="57" spans="1:7" x14ac:dyDescent="0.25">
      <c r="B57" t="s">
        <v>6</v>
      </c>
      <c r="C57" t="s">
        <v>30</v>
      </c>
      <c r="D57" t="s">
        <v>56</v>
      </c>
      <c r="E57" t="s">
        <v>54</v>
      </c>
      <c r="F57" t="s">
        <v>55</v>
      </c>
      <c r="G57" t="s">
        <v>41</v>
      </c>
    </row>
    <row r="58" spans="1:7" x14ac:dyDescent="0.25">
      <c r="B58" s="5" t="s">
        <v>42</v>
      </c>
      <c r="C58" s="12">
        <v>43042</v>
      </c>
      <c r="D58" s="12">
        <v>43034</v>
      </c>
      <c r="E58">
        <v>8</v>
      </c>
      <c r="F58" t="s">
        <v>58</v>
      </c>
      <c r="G58" s="1" t="s">
        <v>39</v>
      </c>
    </row>
    <row r="59" spans="1:7" x14ac:dyDescent="0.25">
      <c r="B59" s="5" t="s">
        <v>59</v>
      </c>
      <c r="C59" s="12">
        <v>43042</v>
      </c>
      <c r="D59" s="12">
        <v>43042</v>
      </c>
      <c r="E59">
        <v>8</v>
      </c>
      <c r="F59" t="s">
        <v>58</v>
      </c>
      <c r="G59" s="1" t="s">
        <v>47</v>
      </c>
    </row>
    <row r="60" spans="1:7" x14ac:dyDescent="0.25">
      <c r="B60" s="5" t="s">
        <v>60</v>
      </c>
      <c r="C60" s="12">
        <v>43042</v>
      </c>
      <c r="D60" s="12">
        <v>43034</v>
      </c>
      <c r="E60">
        <v>0</v>
      </c>
      <c r="F60" t="s">
        <v>58</v>
      </c>
      <c r="G60" s="1" t="s">
        <v>47</v>
      </c>
    </row>
    <row r="61" spans="1:7" x14ac:dyDescent="0.25">
      <c r="B61" s="5" t="s">
        <v>61</v>
      </c>
      <c r="C61" s="12">
        <v>43042</v>
      </c>
      <c r="D61" s="12">
        <v>43034</v>
      </c>
      <c r="E61">
        <v>8</v>
      </c>
      <c r="F61" s="10"/>
      <c r="G61" s="1" t="s">
        <v>47</v>
      </c>
    </row>
    <row r="62" spans="1:7" s="28" customFormat="1" x14ac:dyDescent="0.25">
      <c r="B62" s="5" t="s">
        <v>175</v>
      </c>
      <c r="C62" s="12"/>
      <c r="D62" s="10"/>
      <c r="E62" s="10"/>
      <c r="F62" s="10"/>
      <c r="G62" s="1"/>
    </row>
    <row r="63" spans="1:7" x14ac:dyDescent="0.25">
      <c r="B63" s="5" t="s">
        <v>62</v>
      </c>
      <c r="C63" s="12">
        <v>43042</v>
      </c>
      <c r="D63" s="12">
        <v>43034</v>
      </c>
      <c r="E63">
        <v>8</v>
      </c>
      <c r="F63" s="10" t="s">
        <v>63</v>
      </c>
      <c r="G63" s="1" t="s">
        <v>47</v>
      </c>
    </row>
  </sheetData>
  <mergeCells count="1">
    <mergeCell ref="B49:C49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workbookViewId="0">
      <selection activeCell="B39" sqref="B39"/>
    </sheetView>
  </sheetViews>
  <sheetFormatPr defaultRowHeight="15" x14ac:dyDescent="0.25"/>
  <cols>
    <col min="1" max="1" width="24.28515625" customWidth="1"/>
    <col min="2" max="2" width="30.5703125" customWidth="1"/>
    <col min="3" max="3" width="21.140625" customWidth="1"/>
    <col min="4" max="4" width="37.7109375" bestFit="1" customWidth="1"/>
  </cols>
  <sheetData>
    <row r="1" spans="1:9" ht="20.25" thickBot="1" x14ac:dyDescent="0.35">
      <c r="A1" s="11" t="s">
        <v>64</v>
      </c>
      <c r="B1" s="11"/>
    </row>
    <row r="2" spans="1:9" ht="15.75" thickTop="1" x14ac:dyDescent="0.25"/>
    <row r="3" spans="1:9" x14ac:dyDescent="0.25">
      <c r="A3" s="6" t="s">
        <v>134</v>
      </c>
      <c r="B3" t="s">
        <v>183</v>
      </c>
    </row>
    <row r="4" spans="1:9" x14ac:dyDescent="0.25">
      <c r="A4" s="22" t="s">
        <v>66</v>
      </c>
      <c r="B4" s="29" t="s">
        <v>182</v>
      </c>
    </row>
    <row r="5" spans="1:9" x14ac:dyDescent="0.25">
      <c r="A5" s="22" t="s">
        <v>66</v>
      </c>
      <c r="B5" t="s">
        <v>67</v>
      </c>
    </row>
    <row r="6" spans="1:9" x14ac:dyDescent="0.25">
      <c r="A6" s="3"/>
    </row>
    <row r="7" spans="1:9" x14ac:dyDescent="0.25">
      <c r="A7" s="2" t="s">
        <v>2</v>
      </c>
      <c r="B7" t="s">
        <v>202</v>
      </c>
    </row>
    <row r="8" spans="1:9" x14ac:dyDescent="0.25">
      <c r="B8" s="13" t="s">
        <v>7</v>
      </c>
      <c r="C8" s="13" t="s">
        <v>8</v>
      </c>
      <c r="D8" s="13" t="s">
        <v>9</v>
      </c>
    </row>
    <row r="9" spans="1:9" x14ac:dyDescent="0.25">
      <c r="B9" s="4">
        <v>100</v>
      </c>
      <c r="C9" s="4">
        <v>95</v>
      </c>
      <c r="D9" s="4" t="s">
        <v>12</v>
      </c>
      <c r="F9" s="20" t="s">
        <v>203</v>
      </c>
      <c r="G9" s="20"/>
      <c r="H9" s="20"/>
      <c r="I9" s="20"/>
    </row>
    <row r="10" spans="1:9" x14ac:dyDescent="0.25">
      <c r="B10" s="4">
        <v>99</v>
      </c>
      <c r="C10" s="4">
        <v>90</v>
      </c>
      <c r="D10" s="4" t="s">
        <v>12</v>
      </c>
    </row>
    <row r="11" spans="1:9" x14ac:dyDescent="0.25">
      <c r="B11" s="4">
        <v>95</v>
      </c>
      <c r="C11" s="4">
        <v>85</v>
      </c>
      <c r="D11" s="4" t="s">
        <v>12</v>
      </c>
    </row>
    <row r="13" spans="1:9" x14ac:dyDescent="0.25">
      <c r="A13" s="2" t="s">
        <v>1</v>
      </c>
      <c r="B13" t="s">
        <v>204</v>
      </c>
    </row>
    <row r="14" spans="1:9" s="29" customFormat="1" x14ac:dyDescent="0.25">
      <c r="A14" s="2"/>
      <c r="B14" s="13" t="s">
        <v>201</v>
      </c>
    </row>
    <row r="15" spans="1:9" s="29" customFormat="1" x14ac:dyDescent="0.25">
      <c r="A15" s="2"/>
      <c r="B15" s="41">
        <v>0.95</v>
      </c>
    </row>
    <row r="16" spans="1:9" s="29" customFormat="1" x14ac:dyDescent="0.25">
      <c r="A16" s="2"/>
      <c r="B16" s="41">
        <v>0.91</v>
      </c>
    </row>
    <row r="17" spans="2:2" x14ac:dyDescent="0.25">
      <c r="B17" s="41">
        <v>0.89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E7" workbookViewId="0">
      <selection activeCell="H23" sqref="H23"/>
    </sheetView>
  </sheetViews>
  <sheetFormatPr defaultRowHeight="15" x14ac:dyDescent="0.25"/>
  <cols>
    <col min="1" max="1" width="15.140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9" ht="20.25" thickBot="1" x14ac:dyDescent="0.35">
      <c r="A1" s="11" t="s">
        <v>210</v>
      </c>
      <c r="B1" s="11"/>
    </row>
    <row r="2" spans="1:9" ht="15.75" thickTop="1" x14ac:dyDescent="0.25"/>
    <row r="3" spans="1:9" x14ac:dyDescent="0.25">
      <c r="A3" s="6" t="s">
        <v>134</v>
      </c>
      <c r="B3" t="s">
        <v>125</v>
      </c>
    </row>
    <row r="5" spans="1:9" x14ac:dyDescent="0.25">
      <c r="A5" s="2" t="s">
        <v>44</v>
      </c>
      <c r="B5" t="s">
        <v>126</v>
      </c>
    </row>
    <row r="6" spans="1:9" x14ac:dyDescent="0.25">
      <c r="A6" s="2" t="s">
        <v>2</v>
      </c>
      <c r="B6" t="s">
        <v>127</v>
      </c>
    </row>
    <row r="7" spans="1:9" x14ac:dyDescent="0.25">
      <c r="A7" s="2" t="s">
        <v>1</v>
      </c>
      <c r="B7" t="s">
        <v>128</v>
      </c>
    </row>
    <row r="9" spans="1:9" x14ac:dyDescent="0.25">
      <c r="A9" t="s">
        <v>129</v>
      </c>
      <c r="B9" t="s">
        <v>130</v>
      </c>
    </row>
    <row r="10" spans="1:9" x14ac:dyDescent="0.25">
      <c r="A10" t="s">
        <v>131</v>
      </c>
      <c r="B10" t="s">
        <v>132</v>
      </c>
    </row>
    <row r="11" spans="1:9" x14ac:dyDescent="0.25">
      <c r="A11" t="s">
        <v>45</v>
      </c>
      <c r="B11" s="8">
        <v>43399</v>
      </c>
    </row>
    <row r="12" spans="1:9" x14ac:dyDescent="0.25">
      <c r="A12" t="s">
        <v>133</v>
      </c>
      <c r="B12" s="8">
        <v>43393</v>
      </c>
    </row>
    <row r="14" spans="1:9" s="29" customFormat="1" x14ac:dyDescent="0.25">
      <c r="A14" s="20" t="s">
        <v>219</v>
      </c>
      <c r="B14" s="20"/>
      <c r="C14" s="20"/>
      <c r="D14" s="20"/>
      <c r="E14" s="20"/>
      <c r="F14" s="20"/>
      <c r="G14" s="20"/>
      <c r="I14"/>
    </row>
    <row r="16" spans="1:9" s="29" customFormat="1" x14ac:dyDescent="0.25">
      <c r="A16" s="6" t="s">
        <v>134</v>
      </c>
      <c r="B16" s="29" t="s">
        <v>206</v>
      </c>
      <c r="F16"/>
      <c r="G16"/>
      <c r="H16"/>
      <c r="I16"/>
    </row>
    <row r="17" spans="1:10" s="29" customFormat="1" x14ac:dyDescent="0.25">
      <c r="A17"/>
      <c r="B17"/>
      <c r="C17"/>
      <c r="D17"/>
      <c r="E17"/>
      <c r="F17"/>
      <c r="G17"/>
      <c r="H17"/>
      <c r="I17"/>
    </row>
    <row r="18" spans="1:10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10" x14ac:dyDescent="0.25">
      <c r="A19" s="2" t="s">
        <v>2</v>
      </c>
      <c r="B19" t="s">
        <v>221</v>
      </c>
    </row>
    <row r="20" spans="1:10" x14ac:dyDescent="0.25">
      <c r="B20" s="13" t="s">
        <v>36</v>
      </c>
      <c r="C20" s="13" t="s">
        <v>37</v>
      </c>
      <c r="D20" s="13" t="s">
        <v>38</v>
      </c>
      <c r="E20" s="13" t="s">
        <v>9</v>
      </c>
      <c r="F20" s="13" t="s">
        <v>7</v>
      </c>
      <c r="G20" s="13" t="s">
        <v>8</v>
      </c>
      <c r="H20" s="13" t="s">
        <v>26</v>
      </c>
      <c r="I20" s="13" t="s">
        <v>24</v>
      </c>
      <c r="J20" s="13" t="s">
        <v>25</v>
      </c>
    </row>
    <row r="21" spans="1:10" x14ac:dyDescent="0.25">
      <c r="B21" s="4">
        <v>1</v>
      </c>
      <c r="C21" s="34">
        <v>43024</v>
      </c>
      <c r="D21" s="35">
        <v>43028</v>
      </c>
      <c r="E21" s="4" t="s">
        <v>12</v>
      </c>
      <c r="F21" s="4">
        <v>100</v>
      </c>
      <c r="G21" s="4">
        <v>95</v>
      </c>
      <c r="H21" s="4" t="s">
        <v>12</v>
      </c>
      <c r="I21" s="4">
        <v>100</v>
      </c>
      <c r="J21" s="4">
        <v>5</v>
      </c>
    </row>
    <row r="22" spans="1:10" x14ac:dyDescent="0.25">
      <c r="A22" s="43"/>
      <c r="B22" s="42"/>
      <c r="C22" s="42"/>
      <c r="D22" s="16"/>
      <c r="E22" s="16"/>
      <c r="F22" s="16"/>
      <c r="G22" s="16"/>
      <c r="H22" s="16"/>
      <c r="I22" s="16"/>
    </row>
    <row r="23" spans="1:10" x14ac:dyDescent="0.25">
      <c r="A23" s="2" t="s">
        <v>1</v>
      </c>
      <c r="B23" t="s">
        <v>222</v>
      </c>
    </row>
    <row r="24" spans="1:10" x14ac:dyDescent="0.25">
      <c r="B24" t="s">
        <v>73</v>
      </c>
      <c r="C24" t="s">
        <v>37</v>
      </c>
      <c r="D24" s="29" t="s">
        <v>38</v>
      </c>
      <c r="E24" t="s">
        <v>10</v>
      </c>
      <c r="F24" t="s">
        <v>27</v>
      </c>
    </row>
    <row r="25" spans="1:10" x14ac:dyDescent="0.25">
      <c r="B25">
        <v>1</v>
      </c>
      <c r="C25" s="34">
        <v>43024</v>
      </c>
      <c r="D25" s="35">
        <v>43028</v>
      </c>
      <c r="E25" s="1">
        <v>0.95</v>
      </c>
      <c r="F25" s="1">
        <v>0.05</v>
      </c>
    </row>
    <row r="28" spans="1:10" x14ac:dyDescent="0.25">
      <c r="A28" s="6" t="s">
        <v>134</v>
      </c>
      <c r="B28" t="s">
        <v>220</v>
      </c>
    </row>
    <row r="30" spans="1:10" x14ac:dyDescent="0.25">
      <c r="A30" s="2" t="s">
        <v>3</v>
      </c>
      <c r="B30" t="s">
        <v>135</v>
      </c>
    </row>
    <row r="31" spans="1:10" x14ac:dyDescent="0.25">
      <c r="A31" s="2" t="s">
        <v>136</v>
      </c>
      <c r="B31" t="s">
        <v>137</v>
      </c>
    </row>
    <row r="32" spans="1:10" x14ac:dyDescent="0.25">
      <c r="B32" s="29" t="s">
        <v>142</v>
      </c>
      <c r="C32" t="s">
        <v>139</v>
      </c>
      <c r="D32" t="s">
        <v>140</v>
      </c>
      <c r="E32" t="s">
        <v>32</v>
      </c>
      <c r="F32" t="s">
        <v>141</v>
      </c>
    </row>
    <row r="33" spans="1:6" x14ac:dyDescent="0.25">
      <c r="B33" s="29" t="s">
        <v>143</v>
      </c>
      <c r="C33" s="8">
        <v>42527</v>
      </c>
      <c r="D33">
        <v>7</v>
      </c>
      <c r="E33">
        <v>0.8</v>
      </c>
      <c r="F33">
        <v>80</v>
      </c>
    </row>
    <row r="35" spans="1:6" x14ac:dyDescent="0.25">
      <c r="A35" s="2" t="s">
        <v>68</v>
      </c>
      <c r="B35" t="s">
        <v>138</v>
      </c>
    </row>
    <row r="36" spans="1:6" x14ac:dyDescent="0.25">
      <c r="B36" t="s">
        <v>142</v>
      </c>
      <c r="C36" t="s">
        <v>144</v>
      </c>
    </row>
    <row r="37" spans="1:6" x14ac:dyDescent="0.25">
      <c r="B37" t="s">
        <v>143</v>
      </c>
      <c r="C37" s="7">
        <v>3578000</v>
      </c>
    </row>
    <row r="39" spans="1:6" x14ac:dyDescent="0.25">
      <c r="A39" s="2" t="s">
        <v>1</v>
      </c>
      <c r="B39" t="s">
        <v>145</v>
      </c>
    </row>
    <row r="40" spans="1:6" x14ac:dyDescent="0.25">
      <c r="B40" t="s">
        <v>142</v>
      </c>
      <c r="C40" t="s">
        <v>32</v>
      </c>
      <c r="D40" t="s">
        <v>31</v>
      </c>
      <c r="E40" t="s">
        <v>29</v>
      </c>
    </row>
    <row r="41" spans="1:6" x14ac:dyDescent="0.25">
      <c r="B41" t="s">
        <v>143</v>
      </c>
      <c r="C41">
        <v>0.8</v>
      </c>
      <c r="D41" s="7">
        <v>2862400</v>
      </c>
      <c r="E41" s="7">
        <v>2289920</v>
      </c>
    </row>
    <row r="43" spans="1:6" x14ac:dyDescent="0.25">
      <c r="A43" s="20" t="s">
        <v>209</v>
      </c>
      <c r="B43" s="20"/>
      <c r="C43" s="20"/>
    </row>
  </sheetData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11" t="s">
        <v>211</v>
      </c>
      <c r="B1" s="11"/>
    </row>
    <row r="2" spans="1:10" ht="15.75" thickTop="1" x14ac:dyDescent="0.25"/>
    <row r="3" spans="1:10" x14ac:dyDescent="0.25">
      <c r="A3" s="6" t="s">
        <v>134</v>
      </c>
      <c r="B3" s="48" t="s">
        <v>251</v>
      </c>
      <c r="C3" s="48"/>
      <c r="D3" s="48"/>
      <c r="E3" s="48"/>
    </row>
    <row r="5" spans="1:10" s="29" customFormat="1" x14ac:dyDescent="0.25">
      <c r="A5" s="2" t="s">
        <v>65</v>
      </c>
      <c r="B5" s="29" t="s">
        <v>212</v>
      </c>
    </row>
    <row r="6" spans="1:10" s="29" customFormat="1" x14ac:dyDescent="0.25">
      <c r="B6" s="2" t="s">
        <v>36</v>
      </c>
      <c r="C6" s="29" t="s">
        <v>207</v>
      </c>
      <c r="D6" s="29" t="s">
        <v>208</v>
      </c>
      <c r="E6" s="33" t="s">
        <v>9</v>
      </c>
      <c r="F6" s="33" t="s">
        <v>7</v>
      </c>
      <c r="G6" s="33" t="s">
        <v>8</v>
      </c>
      <c r="H6" s="33" t="s">
        <v>26</v>
      </c>
      <c r="I6" s="33" t="s">
        <v>24</v>
      </c>
      <c r="J6" s="33" t="s">
        <v>25</v>
      </c>
    </row>
    <row r="7" spans="1:10" s="29" customFormat="1" x14ac:dyDescent="0.25">
      <c r="B7" s="5">
        <v>1</v>
      </c>
      <c r="C7" s="34">
        <v>43024</v>
      </c>
      <c r="D7" s="35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29" customFormat="1" x14ac:dyDescent="0.25">
      <c r="B8" s="29">
        <v>2</v>
      </c>
      <c r="C8" s="36">
        <v>43031</v>
      </c>
      <c r="D8" s="37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29" customFormat="1" x14ac:dyDescent="0.25">
      <c r="B9" s="29">
        <v>3</v>
      </c>
      <c r="C9" s="34">
        <v>43038</v>
      </c>
      <c r="D9" s="35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29" customFormat="1" x14ac:dyDescent="0.25"/>
    <row r="11" spans="1:10" s="29" customFormat="1" x14ac:dyDescent="0.25">
      <c r="A11" s="2" t="s">
        <v>2</v>
      </c>
      <c r="B11" s="29" t="s">
        <v>252</v>
      </c>
    </row>
    <row r="12" spans="1:10" s="29" customFormat="1" x14ac:dyDescent="0.25">
      <c r="A12" s="2" t="s">
        <v>1</v>
      </c>
      <c r="B12" s="29" t="s">
        <v>253</v>
      </c>
    </row>
    <row r="13" spans="1:10" s="29" customFormat="1" x14ac:dyDescent="0.25">
      <c r="B13" s="29" t="s">
        <v>73</v>
      </c>
      <c r="C13" s="29" t="s">
        <v>37</v>
      </c>
      <c r="D13" s="29" t="s">
        <v>38</v>
      </c>
      <c r="E13" s="29" t="s">
        <v>10</v>
      </c>
      <c r="F13" s="29" t="s">
        <v>27</v>
      </c>
    </row>
    <row r="14" spans="1:10" s="29" customFormat="1" x14ac:dyDescent="0.25">
      <c r="B14" s="29">
        <v>1</v>
      </c>
      <c r="C14" s="34">
        <v>43024</v>
      </c>
      <c r="D14" s="35">
        <v>43028</v>
      </c>
      <c r="E14" s="1">
        <v>0.8</v>
      </c>
      <c r="F14" s="1">
        <v>0.05</v>
      </c>
    </row>
    <row r="15" spans="1:10" s="29" customFormat="1" x14ac:dyDescent="0.25">
      <c r="B15" s="29">
        <v>2</v>
      </c>
      <c r="C15" s="36">
        <v>43031</v>
      </c>
      <c r="D15" s="37">
        <v>43035</v>
      </c>
      <c r="E15" s="29" t="s">
        <v>16</v>
      </c>
      <c r="F15" s="44">
        <f>10/35</f>
        <v>0.2857142857142857</v>
      </c>
    </row>
    <row r="16" spans="1:10" x14ac:dyDescent="0.25">
      <c r="B16">
        <v>3</v>
      </c>
      <c r="C16" s="34">
        <v>43038</v>
      </c>
      <c r="D16" s="35">
        <v>43042</v>
      </c>
      <c r="E16" s="29" t="s">
        <v>16</v>
      </c>
      <c r="F16" t="s">
        <v>16</v>
      </c>
    </row>
    <row r="18" spans="1:6" x14ac:dyDescent="0.25">
      <c r="A18" s="6" t="s">
        <v>134</v>
      </c>
      <c r="B18" t="s">
        <v>250</v>
      </c>
    </row>
    <row r="20" spans="1:6" x14ac:dyDescent="0.25">
      <c r="A20" s="2" t="s">
        <v>3</v>
      </c>
      <c r="B20" t="s">
        <v>135</v>
      </c>
    </row>
    <row r="21" spans="1:6" x14ac:dyDescent="0.25">
      <c r="A21" s="2" t="s">
        <v>136</v>
      </c>
      <c r="B21" t="s">
        <v>137</v>
      </c>
    </row>
    <row r="22" spans="1:6" x14ac:dyDescent="0.25">
      <c r="B22" t="s">
        <v>142</v>
      </c>
      <c r="C22" t="s">
        <v>139</v>
      </c>
      <c r="D22" t="s">
        <v>140</v>
      </c>
      <c r="E22" t="s">
        <v>32</v>
      </c>
      <c r="F22" t="s">
        <v>141</v>
      </c>
    </row>
    <row r="23" spans="1:6" x14ac:dyDescent="0.25">
      <c r="B23" t="s">
        <v>143</v>
      </c>
      <c r="C23" s="8">
        <v>42527</v>
      </c>
      <c r="D23">
        <v>7</v>
      </c>
      <c r="E23">
        <v>0.8</v>
      </c>
      <c r="F23">
        <v>80</v>
      </c>
    </row>
    <row r="24" spans="1:6" x14ac:dyDescent="0.25">
      <c r="B24" s="8" t="s">
        <v>160</v>
      </c>
      <c r="C24" s="8">
        <v>42370</v>
      </c>
      <c r="D24">
        <v>14</v>
      </c>
      <c r="E24">
        <v>0.9</v>
      </c>
      <c r="F24">
        <v>800</v>
      </c>
    </row>
    <row r="25" spans="1:6" s="29" customFormat="1" x14ac:dyDescent="0.25">
      <c r="B25" s="8" t="s">
        <v>249</v>
      </c>
      <c r="C25" s="8">
        <v>42005</v>
      </c>
      <c r="D25" s="29">
        <v>14</v>
      </c>
      <c r="E25" s="29">
        <v>0.9</v>
      </c>
      <c r="F25" s="29">
        <v>800</v>
      </c>
    </row>
    <row r="27" spans="1:6" x14ac:dyDescent="0.25">
      <c r="A27" s="2" t="s">
        <v>68</v>
      </c>
      <c r="B27" t="s">
        <v>159</v>
      </c>
    </row>
    <row r="28" spans="1:6" x14ac:dyDescent="0.25">
      <c r="B28" t="s">
        <v>142</v>
      </c>
      <c r="C28" t="s">
        <v>144</v>
      </c>
    </row>
    <row r="29" spans="1:6" x14ac:dyDescent="0.25">
      <c r="B29" t="s">
        <v>143</v>
      </c>
      <c r="C29" s="7">
        <v>3578000</v>
      </c>
    </row>
    <row r="30" spans="1:6" x14ac:dyDescent="0.25">
      <c r="B30" t="s">
        <v>160</v>
      </c>
      <c r="C30" s="7">
        <v>4578000</v>
      </c>
    </row>
    <row r="31" spans="1:6" s="29" customFormat="1" x14ac:dyDescent="0.25">
      <c r="B31" s="8" t="s">
        <v>249</v>
      </c>
      <c r="C31" s="7">
        <v>6576000</v>
      </c>
    </row>
    <row r="33" spans="1:5" x14ac:dyDescent="0.25">
      <c r="A33" s="2" t="s">
        <v>1</v>
      </c>
      <c r="B33" t="s">
        <v>145</v>
      </c>
    </row>
    <row r="34" spans="1:5" x14ac:dyDescent="0.25">
      <c r="B34" t="s">
        <v>142</v>
      </c>
      <c r="C34" t="s">
        <v>32</v>
      </c>
      <c r="D34" t="s">
        <v>31</v>
      </c>
      <c r="E34" t="s">
        <v>29</v>
      </c>
    </row>
    <row r="35" spans="1:5" x14ac:dyDescent="0.25">
      <c r="B35" t="s">
        <v>143</v>
      </c>
      <c r="C35">
        <v>0.8</v>
      </c>
      <c r="D35" s="7">
        <v>2862400</v>
      </c>
      <c r="E35" s="7">
        <v>2289920</v>
      </c>
    </row>
    <row r="36" spans="1:5" x14ac:dyDescent="0.25">
      <c r="B36" t="s">
        <v>160</v>
      </c>
      <c r="C36">
        <v>0</v>
      </c>
      <c r="D36" s="7">
        <f>+C30*(F24/100)</f>
        <v>36624000</v>
      </c>
      <c r="E36" s="7">
        <f>Table2431[[#This Row],[Valor de mercado]]*Table2431[[#This Row],[Porcentaje de cobertura]]</f>
        <v>0</v>
      </c>
    </row>
    <row r="37" spans="1:5" x14ac:dyDescent="0.25">
      <c r="B37" s="8" t="s">
        <v>249</v>
      </c>
      <c r="C37" s="29">
        <v>0</v>
      </c>
      <c r="D37" s="7">
        <f>+C31*(F25/100)</f>
        <v>52608000</v>
      </c>
      <c r="E37" s="7">
        <f>Table2431[[#This Row],[Valor de mercado]]*Table2431[[#This Row],[Porcentaje de cobertura]]</f>
        <v>0</v>
      </c>
    </row>
  </sheetData>
  <mergeCells count="1">
    <mergeCell ref="B3:E3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Introducción</vt:lpstr>
      <vt:lpstr>Cómo programarlo</vt:lpstr>
      <vt:lpstr>escalar</vt:lpstr>
      <vt:lpstr>validacion</vt:lpstr>
      <vt:lpstr>lista de escalares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2017-10-26T19:23:05Z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