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scar\Downloads\"/>
    </mc:Choice>
  </mc:AlternateContent>
  <xr:revisionPtr revIDLastSave="0" documentId="8_{B6EEBEDE-D2C3-4FF4-85DA-8795054744C2}" xr6:coauthVersionLast="47" xr6:coauthVersionMax="47" xr10:uidLastSave="{00000000-0000-0000-0000-000000000000}"/>
  <bookViews>
    <workbookView xWindow="-110" yWindow="-110" windowWidth="25820" windowHeight="15500" xr2:uid="{2DC38071-85CC-4AA8-8B44-1D5A09867039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3" i="1" l="1"/>
  <c r="H73" i="1"/>
  <c r="F45" i="1"/>
  <c r="F31" i="1"/>
  <c r="K31" i="1"/>
  <c r="Q31" i="1"/>
  <c r="P31" i="1"/>
  <c r="O31" i="1"/>
  <c r="Q30" i="1"/>
  <c r="P30" i="1"/>
  <c r="O30" i="1"/>
  <c r="L30" i="1"/>
  <c r="M30" i="1"/>
  <c r="L31" i="1"/>
  <c r="M31" i="1"/>
  <c r="N30" i="1"/>
  <c r="R30" i="1"/>
  <c r="N31" i="1"/>
  <c r="R31" i="1"/>
  <c r="K30" i="1"/>
  <c r="E71" i="1"/>
  <c r="E70" i="1"/>
  <c r="E69" i="1"/>
  <c r="E68" i="1"/>
  <c r="E67" i="1"/>
  <c r="E73" i="1" s="1"/>
  <c r="I71" i="1"/>
  <c r="I70" i="1"/>
  <c r="I69" i="1"/>
  <c r="I68" i="1"/>
  <c r="I67" i="1"/>
  <c r="I72" i="1" s="1"/>
  <c r="I59" i="1"/>
  <c r="I57" i="1"/>
  <c r="I56" i="1"/>
  <c r="I55" i="1"/>
  <c r="I54" i="1"/>
  <c r="I53" i="1"/>
  <c r="I58" i="1" s="1"/>
  <c r="E57" i="1"/>
  <c r="E58" i="1" s="1"/>
  <c r="E56" i="1"/>
  <c r="E55" i="1"/>
  <c r="E54" i="1"/>
  <c r="E53" i="1"/>
  <c r="R29" i="1"/>
  <c r="R28" i="1"/>
  <c r="R27" i="1"/>
  <c r="R26" i="1"/>
  <c r="R25" i="1"/>
  <c r="N29" i="1"/>
  <c r="N28" i="1"/>
  <c r="N27" i="1"/>
  <c r="N26" i="1"/>
  <c r="N25" i="1"/>
  <c r="R43" i="1"/>
  <c r="R42" i="1"/>
  <c r="R41" i="1"/>
  <c r="R40" i="1"/>
  <c r="R39" i="1"/>
  <c r="N43" i="1"/>
  <c r="N42" i="1"/>
  <c r="N41" i="1"/>
  <c r="N40" i="1"/>
  <c r="N39" i="1"/>
  <c r="I43" i="1"/>
  <c r="I42" i="1"/>
  <c r="I41" i="1"/>
  <c r="I40" i="1"/>
  <c r="I39" i="1"/>
  <c r="I44" i="1" s="1"/>
  <c r="E43" i="1"/>
  <c r="E42" i="1"/>
  <c r="E41" i="1"/>
  <c r="E40" i="1"/>
  <c r="E39" i="1"/>
  <c r="E45" i="1" s="1"/>
  <c r="I29" i="1"/>
  <c r="I28" i="1"/>
  <c r="I27" i="1"/>
  <c r="I26" i="1"/>
  <c r="I25" i="1"/>
  <c r="F30" i="1"/>
  <c r="G30" i="1"/>
  <c r="H30" i="1"/>
  <c r="G31" i="1"/>
  <c r="H31" i="1"/>
  <c r="E26" i="1"/>
  <c r="E27" i="1"/>
  <c r="E28" i="1"/>
  <c r="E29" i="1"/>
  <c r="E25" i="1"/>
  <c r="R12" i="1"/>
  <c r="R15" i="1"/>
  <c r="R14" i="1"/>
  <c r="R13" i="1"/>
  <c r="R11" i="1"/>
  <c r="R10" i="1"/>
  <c r="R9" i="1"/>
  <c r="R8" i="1"/>
  <c r="R7" i="1"/>
  <c r="R6" i="1"/>
  <c r="N15" i="1"/>
  <c r="N14" i="1"/>
  <c r="N13" i="1"/>
  <c r="N12" i="1"/>
  <c r="N11" i="1"/>
  <c r="N10" i="1"/>
  <c r="N9" i="1"/>
  <c r="N8" i="1"/>
  <c r="N7" i="1"/>
  <c r="N6" i="1"/>
  <c r="I15" i="1"/>
  <c r="I14" i="1"/>
  <c r="I13" i="1"/>
  <c r="I12" i="1"/>
  <c r="I11" i="1"/>
  <c r="I10" i="1"/>
  <c r="I9" i="1"/>
  <c r="I8" i="1"/>
  <c r="I7" i="1"/>
  <c r="I6" i="1"/>
  <c r="E7" i="1"/>
  <c r="E8" i="1"/>
  <c r="E9" i="1"/>
  <c r="E10" i="1"/>
  <c r="E11" i="1"/>
  <c r="E12" i="1"/>
  <c r="E13" i="1"/>
  <c r="E14" i="1"/>
  <c r="E15" i="1"/>
  <c r="E6" i="1"/>
  <c r="B62" i="1"/>
  <c r="B48" i="1"/>
  <c r="B34" i="1"/>
  <c r="B20" i="1"/>
  <c r="P45" i="1"/>
  <c r="O45" i="1"/>
  <c r="M45" i="1"/>
  <c r="L45" i="1"/>
  <c r="K45" i="1"/>
  <c r="H45" i="1"/>
  <c r="G45" i="1"/>
  <c r="D45" i="1"/>
  <c r="C45" i="1"/>
  <c r="B45" i="1"/>
  <c r="P44" i="1"/>
  <c r="O44" i="1"/>
  <c r="M44" i="1"/>
  <c r="L44" i="1"/>
  <c r="K44" i="1"/>
  <c r="H44" i="1"/>
  <c r="G44" i="1"/>
  <c r="F44" i="1"/>
  <c r="D44" i="1"/>
  <c r="C44" i="1"/>
  <c r="B44" i="1"/>
  <c r="G73" i="1"/>
  <c r="F73" i="1"/>
  <c r="D73" i="1"/>
  <c r="C73" i="1"/>
  <c r="B73" i="1"/>
  <c r="H72" i="1"/>
  <c r="G72" i="1"/>
  <c r="F72" i="1"/>
  <c r="D72" i="1"/>
  <c r="C72" i="1"/>
  <c r="B72" i="1"/>
  <c r="H59" i="1"/>
  <c r="G59" i="1"/>
  <c r="F59" i="1"/>
  <c r="D59" i="1"/>
  <c r="C59" i="1"/>
  <c r="B59" i="1"/>
  <c r="H58" i="1"/>
  <c r="G58" i="1"/>
  <c r="F58" i="1"/>
  <c r="D58" i="1"/>
  <c r="C58" i="1"/>
  <c r="B58" i="1"/>
  <c r="C31" i="1"/>
  <c r="D31" i="1"/>
  <c r="B31" i="1"/>
  <c r="C30" i="1"/>
  <c r="D30" i="1"/>
  <c r="B30" i="1"/>
  <c r="C17" i="1"/>
  <c r="D17" i="1"/>
  <c r="F17" i="1"/>
  <c r="G17" i="1"/>
  <c r="H17" i="1"/>
  <c r="K17" i="1"/>
  <c r="L17" i="1"/>
  <c r="M17" i="1"/>
  <c r="O17" i="1"/>
  <c r="P17" i="1"/>
  <c r="Q17" i="1"/>
  <c r="B17" i="1"/>
  <c r="C16" i="1"/>
  <c r="D16" i="1"/>
  <c r="F16" i="1"/>
  <c r="G16" i="1"/>
  <c r="H16" i="1"/>
  <c r="K16" i="1"/>
  <c r="L16" i="1"/>
  <c r="M16" i="1"/>
  <c r="O16" i="1"/>
  <c r="P16" i="1"/>
  <c r="Q16" i="1"/>
  <c r="B16" i="1"/>
  <c r="E72" i="1" l="1"/>
  <c r="E59" i="1"/>
  <c r="R45" i="1"/>
  <c r="Q45" i="1"/>
  <c r="Q44" i="1"/>
  <c r="I45" i="1"/>
  <c r="N45" i="1"/>
  <c r="R44" i="1"/>
  <c r="N44" i="1"/>
  <c r="E44" i="1"/>
  <c r="I17" i="1"/>
  <c r="E31" i="1"/>
  <c r="N17" i="1"/>
  <c r="E30" i="1"/>
  <c r="I16" i="1"/>
  <c r="E16" i="1"/>
  <c r="I31" i="1"/>
  <c r="I30" i="1"/>
  <c r="E17" i="1"/>
  <c r="R17" i="1"/>
  <c r="R16" i="1"/>
  <c r="N16" i="1"/>
</calcChain>
</file>

<file path=xl/sharedStrings.xml><?xml version="1.0" encoding="utf-8"?>
<sst xmlns="http://schemas.openxmlformats.org/spreadsheetml/2006/main" count="105" uniqueCount="14">
  <si>
    <t>Float</t>
  </si>
  <si>
    <t>Lenet5</t>
  </si>
  <si>
    <t>L1</t>
  </si>
  <si>
    <t>L2</t>
  </si>
  <si>
    <t>L3</t>
  </si>
  <si>
    <t>Int</t>
  </si>
  <si>
    <t>VGG</t>
  </si>
  <si>
    <t>ms</t>
  </si>
  <si>
    <t>DPUs=2556</t>
  </si>
  <si>
    <t>std</t>
  </si>
  <si>
    <t>mean</t>
  </si>
  <si>
    <t>Training size= 2556</t>
  </si>
  <si>
    <t>Training size 2556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</si>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</sst>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268B4-E878-4C9C-B9AD-DC76C430C71F}">
  <dimension ref="A1:R73"/>
  <sheetViews>
    <sheetView tabSelected="1" topLeftCell="A19" workbookViewId="0">
      <selection activeCell="I74" sqref="I74"/>
    </sheetView>
  </sheetViews>
  <sheetFormatPr defaultRowHeight="14.5" x14ac:dyDescent="0.35"/>
  <sheetData>
    <row r="1" spans="1:18" x14ac:dyDescent="0.35">
      <c r="C1" t="s">
        <v>8</v>
      </c>
    </row>
    <row r="2" spans="1:18" x14ac:dyDescent="0.35">
      <c r="B2" t="s">
        <v>7</v>
      </c>
      <c r="C2" t="s">
        <v>12</v>
      </c>
      <c r="D2">
        <v>2556</v>
      </c>
    </row>
    <row r="3" spans="1:18" x14ac:dyDescent="0.35">
      <c r="B3" s="3" t="s">
        <v>0</v>
      </c>
      <c r="C3" s="3"/>
      <c r="D3" s="3"/>
      <c r="E3" s="3"/>
      <c r="F3" s="3" t="s">
        <v>5</v>
      </c>
      <c r="G3" s="3"/>
      <c r="H3" s="3"/>
      <c r="I3" s="3"/>
      <c r="J3" s="1"/>
      <c r="K3" s="3" t="s">
        <v>0</v>
      </c>
      <c r="L3" s="3"/>
      <c r="M3" s="3"/>
      <c r="N3" s="3"/>
      <c r="O3" s="3" t="s">
        <v>5</v>
      </c>
      <c r="P3" s="3"/>
      <c r="Q3" s="3"/>
      <c r="R3" s="3"/>
    </row>
    <row r="4" spans="1:18" x14ac:dyDescent="0.35">
      <c r="B4" s="3" t="s">
        <v>1</v>
      </c>
      <c r="C4" s="3"/>
      <c r="D4" s="3"/>
      <c r="E4" s="3"/>
      <c r="F4" s="3"/>
      <c r="G4" s="3"/>
      <c r="H4" s="3"/>
      <c r="I4" s="3"/>
      <c r="J4" s="1"/>
      <c r="K4" s="3" t="s">
        <v>6</v>
      </c>
      <c r="L4" s="3"/>
      <c r="M4" s="3"/>
      <c r="N4" s="3"/>
      <c r="O4" s="3"/>
      <c r="P4" s="3"/>
      <c r="Q4" s="3"/>
      <c r="R4" s="3"/>
    </row>
    <row r="5" spans="1:18" x14ac:dyDescent="0.35">
      <c r="B5" t="s">
        <v>2</v>
      </c>
      <c r="C5" t="s">
        <v>3</v>
      </c>
      <c r="D5" t="s">
        <v>4</v>
      </c>
      <c r="E5" t="s">
        <v>13</v>
      </c>
      <c r="F5" t="s">
        <v>2</v>
      </c>
      <c r="G5" t="s">
        <v>3</v>
      </c>
      <c r="H5" t="s">
        <v>4</v>
      </c>
      <c r="I5" t="s">
        <v>13</v>
      </c>
      <c r="K5" t="s">
        <v>2</v>
      </c>
      <c r="L5" t="s">
        <v>3</v>
      </c>
      <c r="M5" t="s">
        <v>4</v>
      </c>
      <c r="N5" t="s">
        <v>13</v>
      </c>
      <c r="O5" t="s">
        <v>2</v>
      </c>
      <c r="P5" t="s">
        <v>3</v>
      </c>
      <c r="Q5" t="s">
        <v>4</v>
      </c>
      <c r="R5" t="s">
        <v>13</v>
      </c>
    </row>
    <row r="6" spans="1:18" x14ac:dyDescent="0.35">
      <c r="A6">
        <v>1</v>
      </c>
      <c r="B6">
        <v>312.27499999999998</v>
      </c>
      <c r="C6">
        <v>171.3</v>
      </c>
      <c r="D6">
        <v>9.1319999999999997</v>
      </c>
      <c r="E6" s="2">
        <f>SUM(B6:D6)</f>
        <v>492.70699999999999</v>
      </c>
      <c r="F6">
        <v>286.11200000000002</v>
      </c>
      <c r="G6">
        <v>162.751</v>
      </c>
      <c r="H6">
        <v>9.0139999999999993</v>
      </c>
      <c r="I6" s="2">
        <f>SUM(F6:H6)</f>
        <v>457.87700000000007</v>
      </c>
      <c r="K6">
        <v>307.69400000000002</v>
      </c>
      <c r="L6">
        <v>121.497</v>
      </c>
      <c r="M6">
        <v>9.0340000000000007</v>
      </c>
      <c r="N6" s="2">
        <f>SUM(K6:M6)</f>
        <v>438.22500000000002</v>
      </c>
      <c r="O6">
        <v>300.15600000000001</v>
      </c>
      <c r="P6">
        <v>120.59399999999999</v>
      </c>
      <c r="Q6">
        <v>8.6150000000000002</v>
      </c>
      <c r="R6" s="2">
        <f>SUM(O6:Q6)</f>
        <v>429.36500000000001</v>
      </c>
    </row>
    <row r="7" spans="1:18" x14ac:dyDescent="0.35">
      <c r="A7">
        <v>2</v>
      </c>
      <c r="B7">
        <v>295.05</v>
      </c>
      <c r="C7">
        <v>174.43</v>
      </c>
      <c r="D7">
        <v>8.9949999999999992</v>
      </c>
      <c r="E7" s="2">
        <f t="shared" ref="E7:E15" si="0">SUM(B7:D7)</f>
        <v>478.47500000000002</v>
      </c>
      <c r="F7">
        <v>308.10899999999998</v>
      </c>
      <c r="G7">
        <v>184.50200000000001</v>
      </c>
      <c r="H7">
        <v>8.9909999999999997</v>
      </c>
      <c r="I7" s="2">
        <f t="shared" ref="I7:I15" si="1">SUM(F7:H7)</f>
        <v>501.60199999999998</v>
      </c>
      <c r="K7">
        <v>303.06599999999997</v>
      </c>
      <c r="L7">
        <v>119.238</v>
      </c>
      <c r="M7">
        <v>8.5470000000000006</v>
      </c>
      <c r="N7" s="2">
        <f t="shared" ref="N7:N15" si="2">SUM(K7:M7)</f>
        <v>430.851</v>
      </c>
      <c r="O7">
        <v>290.35300000000001</v>
      </c>
      <c r="P7">
        <v>123.288</v>
      </c>
      <c r="Q7">
        <v>8.5690000000000008</v>
      </c>
      <c r="R7" s="2">
        <f t="shared" ref="R7:R15" si="3">SUM(O7:Q7)</f>
        <v>422.21000000000004</v>
      </c>
    </row>
    <row r="8" spans="1:18" x14ac:dyDescent="0.35">
      <c r="A8">
        <v>3</v>
      </c>
      <c r="B8">
        <v>287.43900000000002</v>
      </c>
      <c r="C8">
        <v>180.36600000000001</v>
      </c>
      <c r="D8">
        <v>8.5909999999999993</v>
      </c>
      <c r="E8" s="2">
        <f t="shared" si="0"/>
        <v>476.39600000000007</v>
      </c>
      <c r="F8">
        <v>280.99400000000003</v>
      </c>
      <c r="G8">
        <v>165.87299999999999</v>
      </c>
      <c r="H8">
        <v>8.8989999999999991</v>
      </c>
      <c r="I8" s="2">
        <f t="shared" si="1"/>
        <v>455.76600000000002</v>
      </c>
      <c r="K8">
        <v>310.16899999999998</v>
      </c>
      <c r="L8">
        <v>121.194</v>
      </c>
      <c r="M8">
        <v>9.0389999999999997</v>
      </c>
      <c r="N8" s="2">
        <f t="shared" si="2"/>
        <v>440.40199999999999</v>
      </c>
      <c r="O8">
        <v>297.26499999999999</v>
      </c>
      <c r="P8">
        <v>117.629</v>
      </c>
      <c r="Q8">
        <v>8.5890000000000004</v>
      </c>
      <c r="R8" s="2">
        <f t="shared" si="3"/>
        <v>423.483</v>
      </c>
    </row>
    <row r="9" spans="1:18" x14ac:dyDescent="0.35">
      <c r="A9">
        <v>4</v>
      </c>
      <c r="B9">
        <v>301.911</v>
      </c>
      <c r="C9">
        <v>180.869</v>
      </c>
      <c r="D9">
        <v>9.109</v>
      </c>
      <c r="E9" s="2">
        <f t="shared" si="0"/>
        <v>491.88899999999995</v>
      </c>
      <c r="F9">
        <v>284.64499999999998</v>
      </c>
      <c r="G9">
        <v>162.51300000000001</v>
      </c>
      <c r="H9">
        <v>11.234</v>
      </c>
      <c r="I9" s="2">
        <f t="shared" si="1"/>
        <v>458.392</v>
      </c>
      <c r="K9">
        <v>306.77100000000002</v>
      </c>
      <c r="L9">
        <v>131.77099999999999</v>
      </c>
      <c r="M9">
        <v>9.1219999999999999</v>
      </c>
      <c r="N9" s="2">
        <f t="shared" si="2"/>
        <v>447.66400000000004</v>
      </c>
      <c r="O9">
        <v>296.61799999999999</v>
      </c>
      <c r="P9">
        <v>117.65600000000001</v>
      </c>
      <c r="Q9">
        <v>9.4339999999999993</v>
      </c>
      <c r="R9" s="2">
        <f t="shared" si="3"/>
        <v>423.70800000000003</v>
      </c>
    </row>
    <row r="10" spans="1:18" x14ac:dyDescent="0.35">
      <c r="A10">
        <v>5</v>
      </c>
      <c r="B10">
        <v>295.54000000000002</v>
      </c>
      <c r="C10">
        <v>167.327</v>
      </c>
      <c r="D10">
        <v>8.6850000000000005</v>
      </c>
      <c r="E10" s="2">
        <f t="shared" si="0"/>
        <v>471.55200000000002</v>
      </c>
      <c r="F10">
        <v>291.39100000000002</v>
      </c>
      <c r="G10">
        <v>164.94200000000001</v>
      </c>
      <c r="H10">
        <v>8.8049999999999997</v>
      </c>
      <c r="I10" s="2">
        <f t="shared" si="1"/>
        <v>465.13800000000003</v>
      </c>
      <c r="K10">
        <v>327.49</v>
      </c>
      <c r="L10">
        <v>121.79</v>
      </c>
      <c r="M10">
        <v>9.2669999999999995</v>
      </c>
      <c r="N10" s="2">
        <f t="shared" si="2"/>
        <v>458.54700000000003</v>
      </c>
      <c r="O10">
        <v>291.53100000000001</v>
      </c>
      <c r="P10">
        <v>116.006</v>
      </c>
      <c r="Q10">
        <v>8.9149999999999991</v>
      </c>
      <c r="R10" s="2">
        <f t="shared" si="3"/>
        <v>416.45200000000006</v>
      </c>
    </row>
    <row r="11" spans="1:18" x14ac:dyDescent="0.35">
      <c r="A11">
        <v>6</v>
      </c>
      <c r="B11">
        <v>313.839</v>
      </c>
      <c r="C11">
        <v>171.23099999999999</v>
      </c>
      <c r="D11">
        <v>8.6120000000000001</v>
      </c>
      <c r="E11" s="2">
        <f t="shared" si="0"/>
        <v>493.68200000000002</v>
      </c>
      <c r="F11">
        <v>304.738</v>
      </c>
      <c r="G11">
        <v>169.36600000000001</v>
      </c>
      <c r="H11">
        <v>8.5719999999999992</v>
      </c>
      <c r="I11" s="2">
        <f t="shared" si="1"/>
        <v>482.67600000000004</v>
      </c>
      <c r="K11">
        <v>323.78899999999999</v>
      </c>
      <c r="L11">
        <v>125.024</v>
      </c>
      <c r="M11">
        <v>9.2240000000000002</v>
      </c>
      <c r="N11" s="2">
        <f t="shared" si="2"/>
        <v>458.03699999999998</v>
      </c>
      <c r="O11">
        <v>321.19099999999997</v>
      </c>
      <c r="P11">
        <v>117.63</v>
      </c>
      <c r="Q11">
        <v>8.3439999999999994</v>
      </c>
      <c r="R11" s="2">
        <f t="shared" si="3"/>
        <v>447.16499999999996</v>
      </c>
    </row>
    <row r="12" spans="1:18" x14ac:dyDescent="0.35">
      <c r="A12">
        <v>7</v>
      </c>
      <c r="B12">
        <v>290.322</v>
      </c>
      <c r="C12">
        <v>166.65</v>
      </c>
      <c r="D12">
        <v>8.93</v>
      </c>
      <c r="E12" s="2">
        <f t="shared" si="0"/>
        <v>465.90199999999999</v>
      </c>
      <c r="F12">
        <v>285.46899999999999</v>
      </c>
      <c r="G12">
        <v>170.554</v>
      </c>
      <c r="H12">
        <v>9.0500000000000007</v>
      </c>
      <c r="I12" s="2">
        <f t="shared" si="1"/>
        <v>465.07300000000004</v>
      </c>
      <c r="K12">
        <v>323.69099999999997</v>
      </c>
      <c r="L12">
        <v>124.066</v>
      </c>
      <c r="M12">
        <v>8.6850000000000005</v>
      </c>
      <c r="N12" s="2">
        <f t="shared" si="2"/>
        <v>456.44199999999995</v>
      </c>
      <c r="O12">
        <v>303.21199999999999</v>
      </c>
      <c r="P12">
        <v>128.41399999999999</v>
      </c>
      <c r="Q12">
        <v>8.6790000000000003</v>
      </c>
      <c r="R12" s="2">
        <f>SUM(O12:Q12)</f>
        <v>440.30499999999995</v>
      </c>
    </row>
    <row r="13" spans="1:18" x14ac:dyDescent="0.35">
      <c r="A13">
        <v>8</v>
      </c>
      <c r="B13">
        <v>291.95100000000002</v>
      </c>
      <c r="C13">
        <v>174.76300000000001</v>
      </c>
      <c r="D13">
        <v>9.0239999999999991</v>
      </c>
      <c r="E13" s="2">
        <f t="shared" si="0"/>
        <v>475.73800000000006</v>
      </c>
      <c r="F13">
        <v>286.92700000000002</v>
      </c>
      <c r="G13">
        <v>181.06200000000001</v>
      </c>
      <c r="H13">
        <v>11.914999999999999</v>
      </c>
      <c r="I13" s="2">
        <f t="shared" si="1"/>
        <v>479.90400000000005</v>
      </c>
      <c r="K13">
        <v>306.61700000000002</v>
      </c>
      <c r="L13">
        <v>125.514</v>
      </c>
      <c r="M13">
        <v>9.3539999999999992</v>
      </c>
      <c r="N13" s="2">
        <f t="shared" si="2"/>
        <v>441.48500000000001</v>
      </c>
      <c r="O13">
        <v>290.80799999999999</v>
      </c>
      <c r="P13">
        <v>115.666</v>
      </c>
      <c r="Q13">
        <v>7.9470000000000001</v>
      </c>
      <c r="R13" s="2">
        <f t="shared" si="3"/>
        <v>414.42099999999999</v>
      </c>
    </row>
    <row r="14" spans="1:18" x14ac:dyDescent="0.35">
      <c r="A14">
        <v>9</v>
      </c>
      <c r="B14">
        <v>292.37099999999998</v>
      </c>
      <c r="C14">
        <v>172.14</v>
      </c>
      <c r="D14">
        <v>8.7100000000000009</v>
      </c>
      <c r="E14" s="2">
        <f t="shared" si="0"/>
        <v>473.22099999999995</v>
      </c>
      <c r="F14">
        <v>300.67200000000003</v>
      </c>
      <c r="G14">
        <v>188.44499999999999</v>
      </c>
      <c r="H14">
        <v>9.673</v>
      </c>
      <c r="I14" s="2">
        <f t="shared" si="1"/>
        <v>498.79</v>
      </c>
      <c r="K14">
        <v>303.44900000000001</v>
      </c>
      <c r="L14">
        <v>124.694</v>
      </c>
      <c r="M14">
        <v>8.9689999999999994</v>
      </c>
      <c r="N14" s="2">
        <f t="shared" si="2"/>
        <v>437.11200000000002</v>
      </c>
      <c r="O14">
        <v>299.05500000000001</v>
      </c>
      <c r="P14">
        <v>112.492</v>
      </c>
      <c r="Q14">
        <v>7.6</v>
      </c>
      <c r="R14" s="2">
        <f t="shared" si="3"/>
        <v>419.14700000000005</v>
      </c>
    </row>
    <row r="15" spans="1:18" x14ac:dyDescent="0.35">
      <c r="A15">
        <v>10</v>
      </c>
      <c r="B15">
        <v>306.80500000000001</v>
      </c>
      <c r="C15">
        <v>165.755</v>
      </c>
      <c r="D15">
        <v>8.8940000000000001</v>
      </c>
      <c r="E15" s="2">
        <f t="shared" si="0"/>
        <v>481.45400000000001</v>
      </c>
      <c r="F15">
        <v>299.28699999999998</v>
      </c>
      <c r="G15">
        <v>180.59800000000001</v>
      </c>
      <c r="H15">
        <v>12.449</v>
      </c>
      <c r="I15" s="2">
        <f t="shared" si="1"/>
        <v>492.334</v>
      </c>
      <c r="K15">
        <v>315.32100000000003</v>
      </c>
      <c r="L15">
        <v>124.179</v>
      </c>
      <c r="M15">
        <v>8.5399999999999991</v>
      </c>
      <c r="N15" s="2">
        <f t="shared" si="2"/>
        <v>448.04</v>
      </c>
      <c r="O15">
        <v>324.48200000000003</v>
      </c>
      <c r="P15">
        <v>124.64400000000001</v>
      </c>
      <c r="Q15">
        <v>8.9710000000000001</v>
      </c>
      <c r="R15" s="2">
        <f t="shared" si="3"/>
        <v>458.09700000000004</v>
      </c>
    </row>
    <row r="16" spans="1:18" x14ac:dyDescent="0.35">
      <c r="A16" t="s">
        <v>9</v>
      </c>
      <c r="B16">
        <f>_xlfn.STDEV.P(B6:B15)</f>
        <v>8.9182988181603253</v>
      </c>
      <c r="C16">
        <f t="shared" ref="C16:I16" si="4">_xlfn.STDEV.P(C6:C15)</f>
        <v>5.0041457302920369</v>
      </c>
      <c r="D16">
        <f t="shared" si="4"/>
        <v>0.19325620300523322</v>
      </c>
      <c r="E16" s="2">
        <f t="shared" si="4"/>
        <v>9.173769227531281</v>
      </c>
      <c r="F16">
        <f t="shared" si="4"/>
        <v>9.0650704376744837</v>
      </c>
      <c r="G16">
        <f t="shared" si="4"/>
        <v>9.1840420752520515</v>
      </c>
      <c r="H16">
        <f t="shared" si="4"/>
        <v>1.3664281027555081</v>
      </c>
      <c r="I16" s="2">
        <f t="shared" si="4"/>
        <v>16.691731197212576</v>
      </c>
      <c r="K16">
        <f t="shared" ref="K16:R16" si="5">_xlfn.STDEV.P(K6:K15)</f>
        <v>8.6676807861157368</v>
      </c>
      <c r="L16">
        <f t="shared" si="5"/>
        <v>3.2533048750462932</v>
      </c>
      <c r="M16">
        <f t="shared" si="5"/>
        <v>0.27866483452348256</v>
      </c>
      <c r="N16" s="2">
        <f t="shared" si="5"/>
        <v>9.1538179712074168</v>
      </c>
      <c r="O16">
        <f t="shared" si="5"/>
        <v>11.429509477226047</v>
      </c>
      <c r="P16">
        <f t="shared" si="5"/>
        <v>4.5583682266793639</v>
      </c>
      <c r="Q16">
        <f t="shared" si="5"/>
        <v>0.49199167675886546</v>
      </c>
      <c r="R16" s="2">
        <f t="shared" si="5"/>
        <v>13.690404778895315</v>
      </c>
    </row>
    <row r="17" spans="1:18" x14ac:dyDescent="0.35">
      <c r="A17" t="s">
        <v>10</v>
      </c>
      <c r="B17">
        <f>AVERAGE(B6:B15)</f>
        <v>298.75030000000004</v>
      </c>
      <c r="C17">
        <f t="shared" ref="C17:H17" si="6">AVERAGE(C6:C15)</f>
        <v>172.48310000000001</v>
      </c>
      <c r="D17">
        <f t="shared" si="6"/>
        <v>8.8682000000000016</v>
      </c>
      <c r="E17" s="2">
        <f t="shared" ref="E17" si="7">AVERAGE(E6:E15)</f>
        <v>480.10159999999996</v>
      </c>
      <c r="F17">
        <f t="shared" si="6"/>
        <v>292.83440000000002</v>
      </c>
      <c r="G17">
        <f t="shared" si="6"/>
        <v>173.06059999999999</v>
      </c>
      <c r="H17">
        <f t="shared" si="6"/>
        <v>9.860199999999999</v>
      </c>
      <c r="I17" s="2">
        <f t="shared" ref="I17" si="8">AVERAGE(I6:I15)</f>
        <v>475.75519999999995</v>
      </c>
      <c r="K17">
        <f t="shared" ref="K17:Q17" si="9">AVERAGE(K6:K15)</f>
        <v>312.8057</v>
      </c>
      <c r="L17">
        <f t="shared" si="9"/>
        <v>123.89670000000001</v>
      </c>
      <c r="M17">
        <f t="shared" si="9"/>
        <v>8.9781000000000013</v>
      </c>
      <c r="N17" s="2">
        <f t="shared" si="9"/>
        <v>445.68050000000005</v>
      </c>
      <c r="O17">
        <f t="shared" si="9"/>
        <v>301.46709999999996</v>
      </c>
      <c r="P17">
        <f t="shared" si="9"/>
        <v>119.4019</v>
      </c>
      <c r="Q17">
        <f t="shared" si="9"/>
        <v>8.5663</v>
      </c>
      <c r="R17" s="2">
        <f t="shared" ref="R17" si="10">AVERAGE(R6:R15)</f>
        <v>429.43529999999998</v>
      </c>
    </row>
    <row r="20" spans="1:18" x14ac:dyDescent="0.35">
      <c r="A20" t="s">
        <v>11</v>
      </c>
      <c r="B20">
        <f>2556*2</f>
        <v>5112</v>
      </c>
    </row>
    <row r="22" spans="1:18" x14ac:dyDescent="0.35">
      <c r="B22" s="3" t="s">
        <v>0</v>
      </c>
      <c r="C22" s="3"/>
      <c r="D22" s="3"/>
      <c r="E22" s="3"/>
      <c r="F22" s="3" t="s">
        <v>5</v>
      </c>
      <c r="G22" s="3"/>
      <c r="H22" s="3"/>
      <c r="I22" s="3"/>
      <c r="J22" s="1"/>
      <c r="K22" s="3" t="s">
        <v>0</v>
      </c>
      <c r="L22" s="3"/>
      <c r="M22" s="3"/>
      <c r="N22" s="3"/>
      <c r="O22" s="3" t="s">
        <v>5</v>
      </c>
      <c r="P22" s="3"/>
      <c r="Q22" s="3"/>
      <c r="R22" s="3"/>
    </row>
    <row r="23" spans="1:18" x14ac:dyDescent="0.35">
      <c r="B23" s="3" t="s">
        <v>1</v>
      </c>
      <c r="C23" s="3"/>
      <c r="D23" s="3"/>
      <c r="E23" s="3"/>
      <c r="F23" s="3"/>
      <c r="G23" s="3"/>
      <c r="H23" s="3"/>
      <c r="I23" s="3"/>
      <c r="J23" s="1"/>
      <c r="K23" s="3" t="s">
        <v>6</v>
      </c>
      <c r="L23" s="3"/>
      <c r="M23" s="3"/>
      <c r="N23" s="3"/>
      <c r="O23" s="3"/>
      <c r="P23" s="3"/>
      <c r="Q23" s="3"/>
      <c r="R23" s="3"/>
    </row>
    <row r="24" spans="1:18" x14ac:dyDescent="0.35">
      <c r="B24" t="s">
        <v>2</v>
      </c>
      <c r="C24" t="s">
        <v>3</v>
      </c>
      <c r="D24" t="s">
        <v>4</v>
      </c>
      <c r="E24" t="s">
        <v>13</v>
      </c>
      <c r="F24" t="s">
        <v>2</v>
      </c>
      <c r="G24" t="s">
        <v>3</v>
      </c>
      <c r="H24" t="s">
        <v>4</v>
      </c>
      <c r="I24" t="s">
        <v>13</v>
      </c>
      <c r="K24" t="s">
        <v>2</v>
      </c>
      <c r="L24" t="s">
        <v>3</v>
      </c>
      <c r="M24" t="s">
        <v>4</v>
      </c>
      <c r="N24" t="s">
        <v>13</v>
      </c>
      <c r="O24" t="s">
        <v>2</v>
      </c>
      <c r="P24" t="s">
        <v>3</v>
      </c>
      <c r="Q24" t="s">
        <v>4</v>
      </c>
      <c r="R24" t="s">
        <v>13</v>
      </c>
    </row>
    <row r="25" spans="1:18" x14ac:dyDescent="0.35">
      <c r="A25">
        <v>1</v>
      </c>
      <c r="B25">
        <v>324.54599999999999</v>
      </c>
      <c r="C25">
        <v>192.23599999999999</v>
      </c>
      <c r="D25">
        <v>12.653</v>
      </c>
      <c r="E25" s="2">
        <f>SUM(B25:D25)</f>
        <v>529.43499999999995</v>
      </c>
      <c r="F25">
        <v>305.72500000000002</v>
      </c>
      <c r="G25">
        <v>178.85900000000001</v>
      </c>
      <c r="H25">
        <v>12.891999999999999</v>
      </c>
      <c r="I25" s="2">
        <f>SUM(F25:H25)</f>
        <v>497.47600000000006</v>
      </c>
      <c r="K25">
        <v>342.19600000000003</v>
      </c>
      <c r="L25">
        <v>129.78299999999999</v>
      </c>
      <c r="M25">
        <v>12.173</v>
      </c>
      <c r="N25" s="2">
        <f>SUM(K25:M25)</f>
        <v>484.15200000000004</v>
      </c>
      <c r="O25">
        <v>330.08</v>
      </c>
      <c r="P25">
        <v>128.184</v>
      </c>
      <c r="Q25">
        <v>12.161</v>
      </c>
      <c r="R25" s="2">
        <f>SUM(O25:Q25)</f>
        <v>470.42500000000001</v>
      </c>
    </row>
    <row r="26" spans="1:18" x14ac:dyDescent="0.35">
      <c r="A26">
        <v>2</v>
      </c>
      <c r="B26">
        <v>321.65800000000002</v>
      </c>
      <c r="C26">
        <v>188.25399999999999</v>
      </c>
      <c r="D26">
        <v>11.244999999999999</v>
      </c>
      <c r="E26" s="2">
        <f t="shared" ref="E26:E29" si="11">SUM(B26:D26)</f>
        <v>521.15700000000004</v>
      </c>
      <c r="F26">
        <v>326.15100000000001</v>
      </c>
      <c r="G26">
        <v>171.72399999999999</v>
      </c>
      <c r="H26">
        <v>12.814</v>
      </c>
      <c r="I26" s="2">
        <f t="shared" ref="I26:I29" si="12">SUM(F26:H26)</f>
        <v>510.68900000000002</v>
      </c>
      <c r="K26">
        <v>324.05</v>
      </c>
      <c r="L26">
        <v>132.203</v>
      </c>
      <c r="M26">
        <v>12.417</v>
      </c>
      <c r="N26" s="2">
        <f t="shared" ref="N26:N29" si="13">SUM(K26:M26)</f>
        <v>468.67</v>
      </c>
      <c r="O26">
        <v>328.553</v>
      </c>
      <c r="P26">
        <v>125.494</v>
      </c>
      <c r="Q26">
        <v>12.862</v>
      </c>
      <c r="R26" s="2">
        <f t="shared" ref="R26:R29" si="14">SUM(O26:Q26)</f>
        <v>466.90900000000005</v>
      </c>
    </row>
    <row r="27" spans="1:18" x14ac:dyDescent="0.35">
      <c r="A27">
        <v>3</v>
      </c>
      <c r="B27">
        <v>309.55399999999997</v>
      </c>
      <c r="C27">
        <v>201.88499999999999</v>
      </c>
      <c r="D27">
        <v>12.964</v>
      </c>
      <c r="E27" s="2">
        <f t="shared" si="11"/>
        <v>524.40300000000002</v>
      </c>
      <c r="F27">
        <v>294.83300000000003</v>
      </c>
      <c r="G27">
        <v>177.09200000000001</v>
      </c>
      <c r="H27">
        <v>12.356999999999999</v>
      </c>
      <c r="I27" s="2">
        <f t="shared" si="12"/>
        <v>484.28200000000004</v>
      </c>
      <c r="K27">
        <v>342.23399999999998</v>
      </c>
      <c r="L27">
        <v>140.91999999999999</v>
      </c>
      <c r="M27">
        <v>12.532999999999999</v>
      </c>
      <c r="N27" s="2">
        <f t="shared" si="13"/>
        <v>495.68700000000001</v>
      </c>
      <c r="O27">
        <v>325.28800000000001</v>
      </c>
      <c r="P27">
        <v>133.54599999999999</v>
      </c>
      <c r="Q27">
        <v>11.394</v>
      </c>
      <c r="R27" s="2">
        <f t="shared" si="14"/>
        <v>470.22800000000001</v>
      </c>
    </row>
    <row r="28" spans="1:18" x14ac:dyDescent="0.35">
      <c r="A28">
        <v>4</v>
      </c>
      <c r="B28">
        <v>324.60000000000002</v>
      </c>
      <c r="C28">
        <v>191.416</v>
      </c>
      <c r="D28">
        <v>11.279</v>
      </c>
      <c r="E28" s="2">
        <f t="shared" si="11"/>
        <v>527.29500000000007</v>
      </c>
      <c r="F28">
        <v>292.108</v>
      </c>
      <c r="G28">
        <v>188.108</v>
      </c>
      <c r="H28">
        <v>12.946</v>
      </c>
      <c r="I28" s="2">
        <f t="shared" si="12"/>
        <v>493.16200000000003</v>
      </c>
      <c r="K28">
        <v>328.44600000000003</v>
      </c>
      <c r="L28">
        <v>139.411</v>
      </c>
      <c r="M28">
        <v>12.968</v>
      </c>
      <c r="N28" s="2">
        <f t="shared" si="13"/>
        <v>480.82500000000005</v>
      </c>
      <c r="O28">
        <v>325.93200000000002</v>
      </c>
      <c r="P28">
        <v>138.97999999999999</v>
      </c>
      <c r="Q28">
        <v>12.19</v>
      </c>
      <c r="R28" s="2">
        <f t="shared" si="14"/>
        <v>477.10200000000003</v>
      </c>
    </row>
    <row r="29" spans="1:18" x14ac:dyDescent="0.35">
      <c r="A29">
        <v>5</v>
      </c>
      <c r="B29">
        <v>332.99400000000003</v>
      </c>
      <c r="C29">
        <v>179.857</v>
      </c>
      <c r="D29">
        <v>19.663</v>
      </c>
      <c r="E29" s="2">
        <f t="shared" si="11"/>
        <v>532.51400000000001</v>
      </c>
      <c r="F29">
        <v>296.935</v>
      </c>
      <c r="G29">
        <v>190.06399999999999</v>
      </c>
      <c r="H29">
        <v>12.907</v>
      </c>
      <c r="I29" s="2">
        <f t="shared" si="12"/>
        <v>499.90600000000001</v>
      </c>
      <c r="K29">
        <v>324.952</v>
      </c>
      <c r="L29">
        <v>122.251</v>
      </c>
      <c r="M29">
        <v>12.693</v>
      </c>
      <c r="N29" s="2">
        <f t="shared" si="13"/>
        <v>459.89599999999996</v>
      </c>
      <c r="O29">
        <v>319.50200000000001</v>
      </c>
      <c r="P29">
        <v>125.797</v>
      </c>
      <c r="Q29">
        <v>12.381</v>
      </c>
      <c r="R29" s="2">
        <f t="shared" si="14"/>
        <v>457.67999999999995</v>
      </c>
    </row>
    <row r="30" spans="1:18" x14ac:dyDescent="0.35">
      <c r="A30" t="s">
        <v>9</v>
      </c>
      <c r="B30">
        <f>_xlfn.STDEV.P(B25:B29)</f>
        <v>7.5747323543475948</v>
      </c>
      <c r="C30">
        <f>_xlfn.STDEV.P(C25:C29)</f>
        <v>7.0926068719477167</v>
      </c>
      <c r="D30">
        <f>_xlfn.STDEV.P(D25:D29)</f>
        <v>3.1300689065897558</v>
      </c>
      <c r="E30" s="2">
        <f t="shared" ref="E30:I30" si="15">_xlfn.STDEV.P(E25:E29)</f>
        <v>3.9318652265813827</v>
      </c>
      <c r="F30">
        <f t="shared" si="15"/>
        <v>12.372559179086597</v>
      </c>
      <c r="G30">
        <f t="shared" si="15"/>
        <v>6.9056035101937319</v>
      </c>
      <c r="H30">
        <f t="shared" si="15"/>
        <v>0.21737653967252327</v>
      </c>
      <c r="I30" s="2">
        <f t="shared" si="15"/>
        <v>8.6311627953596073</v>
      </c>
      <c r="K30">
        <f>_xlfn.STDEV.P(K25:K29)</f>
        <v>8.1669518818222482</v>
      </c>
      <c r="L30">
        <f t="shared" ref="L30:M30" si="16">_xlfn.STDEV.P(L25:L29)</f>
        <v>6.7869771651302884</v>
      </c>
      <c r="M30">
        <f t="shared" si="16"/>
        <v>0.26647656557378546</v>
      </c>
      <c r="N30" s="2">
        <f t="shared" ref="N30" si="17">_xlfn.STDEV.P(N25:N29)</f>
        <v>12.436581797262482</v>
      </c>
      <c r="O30">
        <f>_xlfn.STDEV.P(O25:O29)</f>
        <v>3.6281283329011313</v>
      </c>
      <c r="P30">
        <f t="shared" ref="P30" si="18">_xlfn.STDEV.P(P25:P29)</f>
        <v>5.1707024048962591</v>
      </c>
      <c r="Q30">
        <f t="shared" ref="Q30" si="19">_xlfn.STDEV.P(Q25:Q29)</f>
        <v>0.47375799729397711</v>
      </c>
      <c r="R30" s="2">
        <f t="shared" ref="R30" si="20">_xlfn.STDEV.P(R25:R29)</f>
        <v>6.3290572252113755</v>
      </c>
    </row>
    <row r="31" spans="1:18" x14ac:dyDescent="0.35">
      <c r="A31" t="s">
        <v>10</v>
      </c>
      <c r="B31">
        <f>AVERAGE(B25:B29)</f>
        <v>322.67039999999997</v>
      </c>
      <c r="C31">
        <f t="shared" ref="C31:D31" si="21">AVERAGE(C25:C29)</f>
        <v>190.72959999999998</v>
      </c>
      <c r="D31">
        <f t="shared" si="21"/>
        <v>13.5608</v>
      </c>
      <c r="E31" s="2">
        <f t="shared" ref="E31:I31" si="22">AVERAGE(E25:E29)</f>
        <v>526.96080000000006</v>
      </c>
      <c r="F31">
        <f>AVERAGE(F25:F29)</f>
        <v>303.15039999999999</v>
      </c>
      <c r="G31">
        <f t="shared" si="22"/>
        <v>181.16939999999997</v>
      </c>
      <c r="H31">
        <f t="shared" si="22"/>
        <v>12.783199999999999</v>
      </c>
      <c r="I31" s="2">
        <f t="shared" si="22"/>
        <v>497.10300000000007</v>
      </c>
      <c r="K31">
        <f>AVERAGE(K25:K29)</f>
        <v>332.37559999999996</v>
      </c>
      <c r="L31">
        <f t="shared" ref="L31:M31" si="23">AVERAGE(L25:L29)</f>
        <v>132.9136</v>
      </c>
      <c r="M31">
        <f t="shared" si="23"/>
        <v>12.556799999999999</v>
      </c>
      <c r="N31" s="2">
        <f t="shared" ref="N31" si="24">AVERAGE(N25:N29)</f>
        <v>477.846</v>
      </c>
      <c r="O31">
        <f>AVERAGE(O25:O29)</f>
        <v>325.87099999999998</v>
      </c>
      <c r="P31">
        <f t="shared" ref="P31:Q31" si="25">AVERAGE(P25:P29)</f>
        <v>130.40019999999998</v>
      </c>
      <c r="Q31">
        <f t="shared" si="25"/>
        <v>12.1976</v>
      </c>
      <c r="R31" s="2">
        <f t="shared" ref="R31" si="26">AVERAGE(R25:R29)</f>
        <v>468.46879999999999</v>
      </c>
    </row>
    <row r="34" spans="1:18" x14ac:dyDescent="0.35">
      <c r="A34" t="s">
        <v>11</v>
      </c>
      <c r="B34">
        <f>2556*3</f>
        <v>7668</v>
      </c>
    </row>
    <row r="36" spans="1:18" x14ac:dyDescent="0.35">
      <c r="B36" s="3" t="s">
        <v>0</v>
      </c>
      <c r="C36" s="3"/>
      <c r="D36" s="3"/>
      <c r="E36" s="3"/>
      <c r="F36" s="3" t="s">
        <v>5</v>
      </c>
      <c r="G36" s="3"/>
      <c r="H36" s="3"/>
      <c r="I36" s="3"/>
      <c r="J36" s="1"/>
      <c r="K36" s="3" t="s">
        <v>0</v>
      </c>
      <c r="L36" s="3"/>
      <c r="M36" s="3"/>
      <c r="N36" s="3"/>
      <c r="O36" s="3" t="s">
        <v>5</v>
      </c>
      <c r="P36" s="3"/>
      <c r="Q36" s="3"/>
      <c r="R36" s="3"/>
    </row>
    <row r="37" spans="1:18" x14ac:dyDescent="0.35">
      <c r="B37" s="3" t="s">
        <v>1</v>
      </c>
      <c r="C37" s="3"/>
      <c r="D37" s="3"/>
      <c r="E37" s="3"/>
      <c r="F37" s="3"/>
      <c r="G37" s="3"/>
      <c r="H37" s="3"/>
      <c r="I37" s="3"/>
      <c r="J37" s="1"/>
      <c r="K37" s="3" t="s">
        <v>6</v>
      </c>
      <c r="L37" s="3"/>
      <c r="M37" s="3"/>
      <c r="N37" s="3"/>
      <c r="O37" s="3"/>
      <c r="P37" s="3"/>
      <c r="Q37" s="3"/>
      <c r="R37" s="3"/>
    </row>
    <row r="38" spans="1:18" x14ac:dyDescent="0.35">
      <c r="B38" t="s">
        <v>2</v>
      </c>
      <c r="C38" t="s">
        <v>3</v>
      </c>
      <c r="D38" t="s">
        <v>4</v>
      </c>
      <c r="E38" t="s">
        <v>13</v>
      </c>
      <c r="F38" t="s">
        <v>2</v>
      </c>
      <c r="G38" t="s">
        <v>3</v>
      </c>
      <c r="H38" t="s">
        <v>4</v>
      </c>
      <c r="I38" t="s">
        <v>13</v>
      </c>
      <c r="K38" t="s">
        <v>2</v>
      </c>
      <c r="L38" t="s">
        <v>3</v>
      </c>
      <c r="M38" t="s">
        <v>4</v>
      </c>
      <c r="N38" t="s">
        <v>13</v>
      </c>
      <c r="O38" t="s">
        <v>2</v>
      </c>
      <c r="P38" t="s">
        <v>3</v>
      </c>
      <c r="Q38" t="s">
        <v>4</v>
      </c>
      <c r="R38" t="s">
        <v>13</v>
      </c>
    </row>
    <row r="39" spans="1:18" x14ac:dyDescent="0.35">
      <c r="A39">
        <v>1</v>
      </c>
      <c r="B39">
        <v>328.44499999999999</v>
      </c>
      <c r="C39">
        <v>194.87</v>
      </c>
      <c r="D39">
        <v>16.356999999999999</v>
      </c>
      <c r="E39" s="2">
        <f>SUM(B39:D39)</f>
        <v>539.67200000000003</v>
      </c>
      <c r="F39">
        <v>322.52699999999999</v>
      </c>
      <c r="G39">
        <v>188.68700000000001</v>
      </c>
      <c r="H39">
        <v>15.407999999999999</v>
      </c>
      <c r="I39" s="2">
        <f>SUM(F39:H39)</f>
        <v>526.62199999999996</v>
      </c>
      <c r="K39">
        <v>361.41899999999998</v>
      </c>
      <c r="L39">
        <v>132.608</v>
      </c>
      <c r="M39">
        <v>16.951000000000001</v>
      </c>
      <c r="N39" s="2">
        <f>SUM(K39:M39)</f>
        <v>510.97800000000001</v>
      </c>
      <c r="O39">
        <v>337.91199999999998</v>
      </c>
      <c r="P39">
        <v>130.85599999999999</v>
      </c>
      <c r="Q39">
        <v>16.46</v>
      </c>
      <c r="R39" s="2">
        <f>SUM(O39:Q39)</f>
        <v>485.22799999999995</v>
      </c>
    </row>
    <row r="40" spans="1:18" x14ac:dyDescent="0.35">
      <c r="A40">
        <v>2</v>
      </c>
      <c r="B40">
        <v>339.77199999999999</v>
      </c>
      <c r="C40">
        <v>198.64699999999999</v>
      </c>
      <c r="D40">
        <v>16.632000000000001</v>
      </c>
      <c r="E40" s="2">
        <f t="shared" ref="E40:E43" si="27">SUM(B40:D40)</f>
        <v>555.05099999999993</v>
      </c>
      <c r="F40">
        <v>308.58199999999999</v>
      </c>
      <c r="G40">
        <v>194.173</v>
      </c>
      <c r="H40">
        <v>15.997</v>
      </c>
      <c r="I40" s="2">
        <f t="shared" ref="I40:I43" si="28">SUM(F40:H40)</f>
        <v>518.75199999999995</v>
      </c>
      <c r="K40">
        <v>342.392</v>
      </c>
      <c r="L40">
        <v>138.92400000000001</v>
      </c>
      <c r="M40">
        <v>16.079999999999998</v>
      </c>
      <c r="N40" s="2">
        <f t="shared" ref="N40:N43" si="29">SUM(K40:M40)</f>
        <v>497.39600000000002</v>
      </c>
      <c r="O40">
        <v>314.51</v>
      </c>
      <c r="P40">
        <v>131.66999999999999</v>
      </c>
      <c r="Q40">
        <v>16.082000000000001</v>
      </c>
      <c r="R40" s="2">
        <f t="shared" ref="R40:R43" si="30">SUM(O40:Q40)</f>
        <v>462.26199999999994</v>
      </c>
    </row>
    <row r="41" spans="1:18" x14ac:dyDescent="0.35">
      <c r="A41">
        <v>3</v>
      </c>
      <c r="B41">
        <v>327.149</v>
      </c>
      <c r="C41">
        <v>215.73699999999999</v>
      </c>
      <c r="D41">
        <v>17.140999999999998</v>
      </c>
      <c r="E41" s="2">
        <f t="shared" si="27"/>
        <v>560.02699999999993</v>
      </c>
      <c r="F41">
        <v>312.71699999999998</v>
      </c>
      <c r="G41">
        <v>182.67</v>
      </c>
      <c r="H41">
        <v>15.488</v>
      </c>
      <c r="I41" s="2">
        <f t="shared" si="28"/>
        <v>510.87499999999994</v>
      </c>
      <c r="K41">
        <v>353.53899999999999</v>
      </c>
      <c r="L41">
        <v>140.91800000000001</v>
      </c>
      <c r="M41">
        <v>14.61</v>
      </c>
      <c r="N41" s="2">
        <f t="shared" si="29"/>
        <v>509.06700000000001</v>
      </c>
      <c r="O41">
        <v>334.19099999999997</v>
      </c>
      <c r="P41">
        <v>134.965</v>
      </c>
      <c r="Q41">
        <v>15.061</v>
      </c>
      <c r="R41" s="2">
        <f t="shared" si="30"/>
        <v>484.21699999999993</v>
      </c>
    </row>
    <row r="42" spans="1:18" x14ac:dyDescent="0.35">
      <c r="A42">
        <v>4</v>
      </c>
      <c r="B42">
        <v>350.39100000000002</v>
      </c>
      <c r="C42">
        <v>215.352</v>
      </c>
      <c r="D42">
        <v>14.528</v>
      </c>
      <c r="E42" s="2">
        <f t="shared" si="27"/>
        <v>580.27100000000007</v>
      </c>
      <c r="F42">
        <v>312.291</v>
      </c>
      <c r="G42">
        <v>198.13499999999999</v>
      </c>
      <c r="H42">
        <v>15.6</v>
      </c>
      <c r="I42" s="2">
        <f t="shared" si="28"/>
        <v>526.02599999999995</v>
      </c>
      <c r="K42">
        <v>347.86200000000002</v>
      </c>
      <c r="L42">
        <v>140.94200000000001</v>
      </c>
      <c r="M42">
        <v>15.978</v>
      </c>
      <c r="N42" s="2">
        <f t="shared" si="29"/>
        <v>504.78200000000004</v>
      </c>
      <c r="O42">
        <v>316.06900000000002</v>
      </c>
      <c r="P42">
        <v>132.833</v>
      </c>
      <c r="Q42">
        <v>15.696999999999999</v>
      </c>
      <c r="R42" s="2">
        <f t="shared" si="30"/>
        <v>464.59900000000005</v>
      </c>
    </row>
    <row r="43" spans="1:18" x14ac:dyDescent="0.35">
      <c r="A43">
        <v>5</v>
      </c>
      <c r="B43">
        <v>352.92700000000002</v>
      </c>
      <c r="C43">
        <v>195.20599999999999</v>
      </c>
      <c r="D43">
        <v>15.691000000000001</v>
      </c>
      <c r="E43" s="2">
        <f t="shared" si="27"/>
        <v>563.82400000000007</v>
      </c>
      <c r="F43">
        <v>302.755</v>
      </c>
      <c r="G43">
        <v>176.57400000000001</v>
      </c>
      <c r="H43">
        <v>15.438000000000001</v>
      </c>
      <c r="I43" s="2">
        <f t="shared" si="28"/>
        <v>494.767</v>
      </c>
      <c r="K43">
        <v>334.851</v>
      </c>
      <c r="L43">
        <v>132.73400000000001</v>
      </c>
      <c r="M43">
        <v>16.582999999999998</v>
      </c>
      <c r="N43" s="2">
        <f t="shared" si="29"/>
        <v>484.16800000000001</v>
      </c>
      <c r="O43">
        <v>319.82299999999998</v>
      </c>
      <c r="P43">
        <v>134.07499999999999</v>
      </c>
      <c r="Q43">
        <v>15.6</v>
      </c>
      <c r="R43" s="2">
        <f t="shared" si="30"/>
        <v>469.49799999999999</v>
      </c>
    </row>
    <row r="44" spans="1:18" x14ac:dyDescent="0.35">
      <c r="A44" t="s">
        <v>9</v>
      </c>
      <c r="B44">
        <f>_xlfn.STDEV.P(B39:B43)</f>
        <v>10.709360847408226</v>
      </c>
      <c r="C44">
        <f>_xlfn.STDEV.P(C39:C43)</f>
        <v>9.5494916011272579</v>
      </c>
      <c r="D44">
        <f>_xlfn.STDEV.P(D39:D43)</f>
        <v>0.90184907828305683</v>
      </c>
      <c r="E44" s="2">
        <f t="shared" ref="E44" si="31">_xlfn.STDEV.P(E39:E43)</f>
        <v>13.137659806830156</v>
      </c>
      <c r="F44">
        <f>_xlfn.STDEV.P(F39:F43)</f>
        <v>6.4546846739403128</v>
      </c>
      <c r="G44">
        <f>_xlfn.STDEV.P(G39:G43)</f>
        <v>7.7491557578874319</v>
      </c>
      <c r="H44">
        <f>_xlfn.STDEV.P(H39:H43)</f>
        <v>0.21554990141496239</v>
      </c>
      <c r="I44" s="2">
        <f t="shared" ref="I44" si="32">_xlfn.STDEV.P(I39:I43)</f>
        <v>11.800652737878515</v>
      </c>
      <c r="K44">
        <f>_xlfn.STDEV.P(K39:K43)</f>
        <v>9.111686970040175</v>
      </c>
      <c r="L44">
        <f>_xlfn.STDEV.P(L39:L43)</f>
        <v>3.7901638170401029</v>
      </c>
      <c r="M44">
        <f>_xlfn.STDEV.P(M39:M43)</f>
        <v>0.79688307799827207</v>
      </c>
      <c r="N44" s="2">
        <f t="shared" ref="N44" si="33">_xlfn.STDEV.P(N39:N43)</f>
        <v>9.7453431011945408</v>
      </c>
      <c r="O44">
        <f>_xlfn.STDEV.P(P39:P43)</f>
        <v>1.5058641904235615</v>
      </c>
      <c r="P44">
        <f>_xlfn.STDEV.P(Q39:Q43)</f>
        <v>0.47113777178231037</v>
      </c>
      <c r="Q44">
        <f>_xlfn.STDEV.P(R39:R43)</f>
        <v>9.7299664829843859</v>
      </c>
      <c r="R44" s="2">
        <f t="shared" ref="R44" si="34">_xlfn.STDEV.P(R39:R43)</f>
        <v>9.7299664829843859</v>
      </c>
    </row>
    <row r="45" spans="1:18" x14ac:dyDescent="0.35">
      <c r="A45" t="s">
        <v>10</v>
      </c>
      <c r="B45">
        <f>AVERAGE(B39:B43)</f>
        <v>339.73680000000002</v>
      </c>
      <c r="C45">
        <f>AVERAGE(C39:C43)</f>
        <v>203.9624</v>
      </c>
      <c r="D45">
        <f>AVERAGE(D39:D43)</f>
        <v>16.069800000000001</v>
      </c>
      <c r="E45" s="2">
        <f t="shared" ref="E45" si="35">AVERAGE(E39:E43)</f>
        <v>559.76900000000001</v>
      </c>
      <c r="F45">
        <f>AVERAGE(F39:F43)</f>
        <v>311.77439999999996</v>
      </c>
      <c r="G45">
        <f>AVERAGE(G39:G43)</f>
        <v>188.0478</v>
      </c>
      <c r="H45">
        <f>AVERAGE(H39:H43)</f>
        <v>15.5862</v>
      </c>
      <c r="I45" s="2">
        <f t="shared" ref="I45" si="36">AVERAGE(I39:I43)</f>
        <v>515.40839999999992</v>
      </c>
      <c r="K45">
        <f>AVERAGE(K39:K43)</f>
        <v>348.01260000000002</v>
      </c>
      <c r="L45">
        <f>AVERAGE(L39:L43)</f>
        <v>137.22520000000003</v>
      </c>
      <c r="M45">
        <f>AVERAGE(M39:M43)</f>
        <v>16.040399999999998</v>
      </c>
      <c r="N45" s="2">
        <f t="shared" ref="N45" si="37">AVERAGE(N39:N43)</f>
        <v>501.27820000000003</v>
      </c>
      <c r="O45">
        <f>AVERAGE(P39:P43)</f>
        <v>132.87979999999999</v>
      </c>
      <c r="P45">
        <f>AVERAGE(Q39:Q43)</f>
        <v>15.779999999999998</v>
      </c>
      <c r="Q45">
        <f>AVERAGE(R39:R43)</f>
        <v>473.16079999999999</v>
      </c>
      <c r="R45" s="2">
        <f t="shared" ref="R45" si="38">AVERAGE(R39:R43)</f>
        <v>473.16079999999999</v>
      </c>
    </row>
    <row r="48" spans="1:18" x14ac:dyDescent="0.35">
      <c r="A48" t="s">
        <v>11</v>
      </c>
      <c r="B48">
        <f>2556*4</f>
        <v>10224</v>
      </c>
    </row>
    <row r="50" spans="1:16" x14ac:dyDescent="0.35">
      <c r="B50" s="3" t="s">
        <v>0</v>
      </c>
      <c r="C50" s="3"/>
      <c r="D50" s="3"/>
      <c r="E50" s="3"/>
      <c r="F50" s="3" t="s">
        <v>5</v>
      </c>
      <c r="G50" s="3"/>
      <c r="H50" s="3"/>
      <c r="I50" s="3"/>
      <c r="J50" s="1"/>
    </row>
    <row r="51" spans="1:16" x14ac:dyDescent="0.35">
      <c r="B51" s="3" t="s">
        <v>1</v>
      </c>
      <c r="C51" s="3"/>
      <c r="D51" s="3"/>
      <c r="E51" s="3"/>
      <c r="F51" s="3"/>
      <c r="G51" s="3"/>
      <c r="H51" s="3"/>
      <c r="I51" s="3"/>
      <c r="J51" s="1"/>
    </row>
    <row r="52" spans="1:16" x14ac:dyDescent="0.35">
      <c r="B52" t="s">
        <v>2</v>
      </c>
      <c r="C52" t="s">
        <v>3</v>
      </c>
      <c r="D52" t="s">
        <v>4</v>
      </c>
      <c r="E52" t="s">
        <v>13</v>
      </c>
      <c r="F52" t="s">
        <v>2</v>
      </c>
      <c r="G52" t="s">
        <v>3</v>
      </c>
      <c r="H52" t="s">
        <v>4</v>
      </c>
      <c r="I52" t="s">
        <v>13</v>
      </c>
    </row>
    <row r="53" spans="1:16" x14ac:dyDescent="0.35">
      <c r="A53">
        <v>1</v>
      </c>
      <c r="B53">
        <v>358.46199999999999</v>
      </c>
      <c r="C53">
        <v>206</v>
      </c>
      <c r="D53">
        <v>17.398</v>
      </c>
      <c r="E53" s="2">
        <f>SUM(B53:D53)</f>
        <v>581.86</v>
      </c>
      <c r="F53">
        <v>316.93700000000001</v>
      </c>
      <c r="G53">
        <v>195.14</v>
      </c>
      <c r="H53">
        <v>20.318999999999999</v>
      </c>
      <c r="I53" s="2">
        <f>SUM(F53:H53)</f>
        <v>532.39599999999996</v>
      </c>
    </row>
    <row r="54" spans="1:16" x14ac:dyDescent="0.35">
      <c r="A54">
        <v>2</v>
      </c>
      <c r="B54">
        <v>350.55599999999998</v>
      </c>
      <c r="C54">
        <v>214.71199999999999</v>
      </c>
      <c r="D54">
        <v>18.277000000000001</v>
      </c>
      <c r="E54" s="2">
        <f t="shared" ref="E54:E57" si="39">SUM(B54:D54)</f>
        <v>583.54500000000007</v>
      </c>
      <c r="F54">
        <v>312.04700000000003</v>
      </c>
      <c r="G54">
        <v>184.096</v>
      </c>
      <c r="H54">
        <v>18.777999999999999</v>
      </c>
      <c r="I54" s="2">
        <f t="shared" ref="I54:I57" si="40">SUM(F54:H54)</f>
        <v>514.92100000000005</v>
      </c>
    </row>
    <row r="55" spans="1:16" x14ac:dyDescent="0.35">
      <c r="A55">
        <v>3</v>
      </c>
      <c r="B55">
        <v>339.46899999999999</v>
      </c>
      <c r="C55">
        <v>206.506</v>
      </c>
      <c r="D55">
        <v>19.256</v>
      </c>
      <c r="E55" s="2">
        <f t="shared" si="39"/>
        <v>565.23099999999999</v>
      </c>
      <c r="F55">
        <v>312.83100000000002</v>
      </c>
      <c r="G55">
        <v>196.22300000000001</v>
      </c>
      <c r="H55">
        <v>20.068999999999999</v>
      </c>
      <c r="I55" s="2">
        <f t="shared" si="40"/>
        <v>529.12300000000005</v>
      </c>
    </row>
    <row r="56" spans="1:16" x14ac:dyDescent="0.35">
      <c r="A56">
        <v>4</v>
      </c>
      <c r="B56">
        <v>351.86500000000001</v>
      </c>
      <c r="C56">
        <v>219.35499999999999</v>
      </c>
      <c r="D56">
        <v>21.221</v>
      </c>
      <c r="E56" s="2">
        <f t="shared" si="39"/>
        <v>592.44100000000003</v>
      </c>
      <c r="F56">
        <v>340.21899999999999</v>
      </c>
      <c r="G56">
        <v>180.447</v>
      </c>
      <c r="H56">
        <v>19.942</v>
      </c>
      <c r="I56" s="2">
        <f t="shared" si="40"/>
        <v>540.60799999999995</v>
      </c>
    </row>
    <row r="57" spans="1:16" x14ac:dyDescent="0.35">
      <c r="A57">
        <v>5</v>
      </c>
      <c r="B57">
        <v>343.60300000000001</v>
      </c>
      <c r="C57">
        <v>220.74700000000001</v>
      </c>
      <c r="D57">
        <v>18.356999999999999</v>
      </c>
      <c r="E57" s="2">
        <f t="shared" si="39"/>
        <v>582.70699999999999</v>
      </c>
      <c r="F57">
        <v>307.67899999999997</v>
      </c>
      <c r="G57">
        <v>180.26</v>
      </c>
      <c r="H57">
        <v>18.847999999999999</v>
      </c>
      <c r="I57" s="2">
        <f t="shared" si="40"/>
        <v>506.78699999999998</v>
      </c>
    </row>
    <row r="58" spans="1:16" x14ac:dyDescent="0.35">
      <c r="A58" t="s">
        <v>9</v>
      </c>
      <c r="B58">
        <f>_xlfn.STDEV.P(B53:B57)</f>
        <v>6.6318620311342391</v>
      </c>
      <c r="C58">
        <f>_xlfn.STDEV.P(C53:C57)</f>
        <v>6.2197835010553222</v>
      </c>
      <c r="D58">
        <f>_xlfn.STDEV.P(D53:D57)</f>
        <v>1.3002109674971982</v>
      </c>
      <c r="E58" s="2">
        <f t="shared" ref="E58" si="41">_xlfn.STDEV.P(E53:E57)</f>
        <v>8.8268384464654304</v>
      </c>
      <c r="F58">
        <f>_xlfn.STDEV.P(F53:F57)</f>
        <v>11.519351259511099</v>
      </c>
      <c r="G58">
        <f>_xlfn.STDEV.P(G53:G57)</f>
        <v>7.0406539866691373</v>
      </c>
      <c r="H58">
        <f>_xlfn.STDEV.P(H53:H57)</f>
        <v>0.64725370605350752</v>
      </c>
      <c r="I58" s="2">
        <f t="shared" ref="I58" si="42">_xlfn.STDEV.P(I53:I57)</f>
        <v>12.233869167193165</v>
      </c>
    </row>
    <row r="59" spans="1:16" x14ac:dyDescent="0.35">
      <c r="A59" t="s">
        <v>10</v>
      </c>
      <c r="B59">
        <f>AVERAGE(B53:B57)</f>
        <v>348.79100000000005</v>
      </c>
      <c r="C59">
        <f>AVERAGE(C53:C57)</f>
        <v>213.464</v>
      </c>
      <c r="D59">
        <f>AVERAGE(D53:D57)</f>
        <v>18.901800000000001</v>
      </c>
      <c r="E59" s="2">
        <f t="shared" ref="E59" si="43">AVERAGE(E53:E57)</f>
        <v>581.15679999999998</v>
      </c>
      <c r="F59">
        <f>AVERAGE(F53:F57)</f>
        <v>317.94260000000003</v>
      </c>
      <c r="G59">
        <f>AVERAGE(G53:G57)</f>
        <v>187.23320000000001</v>
      </c>
      <c r="H59">
        <f>AVERAGE(H53:H57)</f>
        <v>19.591200000000001</v>
      </c>
      <c r="I59" s="2">
        <f t="shared" ref="I59" si="44">AVERAGE(I53:I57)</f>
        <v>524.76699999999994</v>
      </c>
    </row>
    <row r="62" spans="1:16" x14ac:dyDescent="0.35">
      <c r="A62" t="s">
        <v>11</v>
      </c>
      <c r="B62">
        <f>2556*6</f>
        <v>15336</v>
      </c>
    </row>
    <row r="64" spans="1:16" x14ac:dyDescent="0.35">
      <c r="B64" s="3" t="s">
        <v>0</v>
      </c>
      <c r="C64" s="3"/>
      <c r="D64" s="3"/>
      <c r="E64" s="3"/>
      <c r="F64" s="3" t="s">
        <v>5</v>
      </c>
      <c r="G64" s="3"/>
      <c r="H64" s="3"/>
      <c r="I64" s="3"/>
      <c r="J64" s="1"/>
      <c r="K64" s="3"/>
      <c r="L64" s="3"/>
      <c r="M64" s="3"/>
      <c r="N64" s="3"/>
      <c r="O64" s="3"/>
      <c r="P64" s="3"/>
    </row>
    <row r="65" spans="1:16" x14ac:dyDescent="0.35">
      <c r="B65" s="3" t="s">
        <v>1</v>
      </c>
      <c r="C65" s="3"/>
      <c r="D65" s="3"/>
      <c r="E65" s="3"/>
      <c r="F65" s="3"/>
      <c r="G65" s="3"/>
      <c r="H65" s="3"/>
      <c r="I65" s="3"/>
      <c r="J65" s="1"/>
      <c r="K65" s="3"/>
      <c r="L65" s="3"/>
      <c r="M65" s="3"/>
      <c r="N65" s="3"/>
      <c r="O65" s="3"/>
      <c r="P65" s="3"/>
    </row>
    <row r="66" spans="1:16" x14ac:dyDescent="0.35">
      <c r="B66" t="s">
        <v>2</v>
      </c>
      <c r="C66" t="s">
        <v>3</v>
      </c>
      <c r="D66" t="s">
        <v>4</v>
      </c>
      <c r="E66" t="s">
        <v>13</v>
      </c>
      <c r="F66" t="s">
        <v>2</v>
      </c>
      <c r="G66" t="s">
        <v>3</v>
      </c>
      <c r="H66" t="s">
        <v>4</v>
      </c>
      <c r="I66" t="s">
        <v>13</v>
      </c>
      <c r="K66" s="3"/>
      <c r="L66" s="3"/>
      <c r="M66" s="3"/>
      <c r="N66" s="3"/>
      <c r="O66" s="3"/>
      <c r="P66" s="3"/>
    </row>
    <row r="67" spans="1:16" x14ac:dyDescent="0.35">
      <c r="A67">
        <v>1</v>
      </c>
      <c r="B67">
        <v>406.84</v>
      </c>
      <c r="C67">
        <v>237.40700000000001</v>
      </c>
      <c r="D67">
        <v>22.465</v>
      </c>
      <c r="E67" s="2">
        <f>SUM(B67:D67)</f>
        <v>666.71199999999999</v>
      </c>
      <c r="F67">
        <v>335.65800000000002</v>
      </c>
      <c r="G67">
        <v>219.935</v>
      </c>
      <c r="H67">
        <v>22.422999999999998</v>
      </c>
      <c r="I67" s="2">
        <f>SUM(F67:H67)</f>
        <v>578.01600000000008</v>
      </c>
    </row>
    <row r="68" spans="1:16" x14ac:dyDescent="0.35">
      <c r="A68">
        <v>2</v>
      </c>
      <c r="B68">
        <v>379.97800000000001</v>
      </c>
      <c r="C68">
        <v>245.74</v>
      </c>
      <c r="D68">
        <v>23.46</v>
      </c>
      <c r="E68" s="2">
        <f t="shared" ref="E68:E71" si="45">SUM(B68:D68)</f>
        <v>649.17800000000011</v>
      </c>
      <c r="F68">
        <v>357.53</v>
      </c>
      <c r="G68">
        <v>209.333</v>
      </c>
      <c r="H68">
        <v>24.738</v>
      </c>
      <c r="I68" s="2">
        <f t="shared" ref="I68:I71" si="46">SUM(F68:H68)</f>
        <v>591.60099999999989</v>
      </c>
    </row>
    <row r="69" spans="1:16" x14ac:dyDescent="0.35">
      <c r="A69">
        <v>3</v>
      </c>
      <c r="B69">
        <v>400.91199999999998</v>
      </c>
      <c r="C69">
        <v>222.648</v>
      </c>
      <c r="D69">
        <v>24.847000000000001</v>
      </c>
      <c r="E69" s="2">
        <f t="shared" si="45"/>
        <v>648.40699999999993</v>
      </c>
      <c r="F69">
        <v>335.30799999999999</v>
      </c>
      <c r="G69">
        <v>196.417</v>
      </c>
      <c r="H69">
        <v>24.545999999999999</v>
      </c>
      <c r="I69" s="2">
        <f t="shared" si="46"/>
        <v>556.27100000000007</v>
      </c>
    </row>
    <row r="70" spans="1:16" x14ac:dyDescent="0.35">
      <c r="A70">
        <v>4</v>
      </c>
      <c r="B70">
        <v>377.9</v>
      </c>
      <c r="C70">
        <v>239.94200000000001</v>
      </c>
      <c r="D70">
        <v>23.225000000000001</v>
      </c>
      <c r="E70" s="2">
        <f t="shared" si="45"/>
        <v>641.06700000000001</v>
      </c>
      <c r="F70">
        <v>337.91199999999998</v>
      </c>
      <c r="G70">
        <v>196.98400000000001</v>
      </c>
      <c r="H70">
        <v>24.253</v>
      </c>
      <c r="I70" s="2">
        <f t="shared" si="46"/>
        <v>559.149</v>
      </c>
    </row>
    <row r="71" spans="1:16" x14ac:dyDescent="0.35">
      <c r="A71">
        <v>5</v>
      </c>
      <c r="B71">
        <v>374.767</v>
      </c>
      <c r="C71">
        <v>231.702</v>
      </c>
      <c r="D71">
        <v>21.74</v>
      </c>
      <c r="E71" s="2">
        <f t="shared" si="45"/>
        <v>628.20900000000006</v>
      </c>
      <c r="F71">
        <v>348.68700000000001</v>
      </c>
      <c r="G71">
        <v>201.61</v>
      </c>
      <c r="H71">
        <v>24.271999999999998</v>
      </c>
      <c r="I71" s="2">
        <f t="shared" si="46"/>
        <v>574.56900000000007</v>
      </c>
    </row>
    <row r="72" spans="1:16" x14ac:dyDescent="0.35">
      <c r="A72" t="s">
        <v>9</v>
      </c>
      <c r="B72">
        <f>_xlfn.STDEV.P(B67:B71)</f>
        <v>13.138558484095572</v>
      </c>
      <c r="C72">
        <f>_xlfn.STDEV.P(C67:C71)</f>
        <v>7.8463185864454985</v>
      </c>
      <c r="D72">
        <f>_xlfn.STDEV.P(D67:D71)</f>
        <v>1.0429597499424423</v>
      </c>
      <c r="E72" s="2">
        <f t="shared" ref="E72" si="47">_xlfn.STDEV.P(E67:E71)</f>
        <v>12.515439913962254</v>
      </c>
      <c r="F72">
        <f>_xlfn.STDEV.P(F67:F71)</f>
        <v>8.7455204076143964</v>
      </c>
      <c r="G72">
        <f>_xlfn.STDEV.P(G67:G71)</f>
        <v>8.8446751302690565</v>
      </c>
      <c r="H72">
        <f>_xlfn.STDEV.P(H67:H71)</f>
        <v>0.83149470232828349</v>
      </c>
      <c r="I72" s="2">
        <f t="shared" ref="I72" si="48">_xlfn.STDEV.P(I67:I71)</f>
        <v>12.95769896856687</v>
      </c>
    </row>
    <row r="73" spans="1:16" x14ac:dyDescent="0.35">
      <c r="A73" t="s">
        <v>10</v>
      </c>
      <c r="B73">
        <f>AVERAGE(B67:B71)</f>
        <v>388.07940000000002</v>
      </c>
      <c r="C73">
        <f>AVERAGE(C67:C71)</f>
        <v>235.48780000000002</v>
      </c>
      <c r="D73">
        <f>AVERAGE(D67:D71)</f>
        <v>23.147399999999998</v>
      </c>
      <c r="E73" s="2">
        <f t="shared" ref="E73" si="49">AVERAGE(E67:E71)</f>
        <v>646.71460000000002</v>
      </c>
      <c r="F73">
        <f>AVERAGE(F67:F71)</f>
        <v>343.01900000000006</v>
      </c>
      <c r="G73">
        <f>AVERAGE(G67:G71)</f>
        <v>204.85579999999999</v>
      </c>
      <c r="H73">
        <f>AVERAGE(H67:H71)</f>
        <v>24.046399999999998</v>
      </c>
      <c r="I73" s="2">
        <f>AVERAGE(I67:I71)</f>
        <v>571.9212</v>
      </c>
    </row>
  </sheetData>
  <mergeCells count="25">
    <mergeCell ref="B65:I65"/>
    <mergeCell ref="K64:P66"/>
    <mergeCell ref="B50:E50"/>
    <mergeCell ref="F50:I50"/>
    <mergeCell ref="B51:I51"/>
    <mergeCell ref="K4:R4"/>
    <mergeCell ref="K3:N3"/>
    <mergeCell ref="O3:R3"/>
    <mergeCell ref="B37:I37"/>
    <mergeCell ref="B64:E64"/>
    <mergeCell ref="F64:I64"/>
    <mergeCell ref="B3:E3"/>
    <mergeCell ref="B4:I4"/>
    <mergeCell ref="F3:I3"/>
    <mergeCell ref="K37:R37"/>
    <mergeCell ref="B22:E22"/>
    <mergeCell ref="F22:I22"/>
    <mergeCell ref="B23:I23"/>
    <mergeCell ref="B36:E36"/>
    <mergeCell ref="F36:I36"/>
    <mergeCell ref="K22:N22"/>
    <mergeCell ref="O22:R22"/>
    <mergeCell ref="K23:R23"/>
    <mergeCell ref="K36:N36"/>
    <mergeCell ref="O36:R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Óscar Ferraz</dc:creator>
  <cp:lastModifiedBy>Óscar Ferraz</cp:lastModifiedBy>
  <dcterms:created xsi:type="dcterms:W3CDTF">2025-03-04T16:12:47Z</dcterms:created>
  <dcterms:modified xsi:type="dcterms:W3CDTF">2025-03-13T15:41:30Z</dcterms:modified>
</cp:coreProperties>
</file>