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barguil/Google Drive/04 SAMIR/01 PERSONAL/01/Params/"/>
    </mc:Choice>
  </mc:AlternateContent>
  <xr:revisionPtr revIDLastSave="0" documentId="13_ncr:1_{DD91A127-77EA-B240-A387-FEF4205D9CA2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0" i="1" l="1"/>
  <c r="O161" i="1"/>
  <c r="O159" i="1"/>
  <c r="F151" i="1" l="1"/>
  <c r="C151" i="1"/>
  <c r="E151" i="1" s="1"/>
  <c r="D151" i="1"/>
  <c r="F149" i="1"/>
  <c r="C149" i="1"/>
  <c r="E149" i="1" s="1"/>
  <c r="D149" i="1"/>
  <c r="F148" i="1"/>
  <c r="C148" i="1"/>
  <c r="E148" i="1" s="1"/>
  <c r="D148" i="1"/>
  <c r="F146" i="1"/>
  <c r="F147" i="1"/>
  <c r="C146" i="1"/>
  <c r="E146" i="1" s="1"/>
  <c r="D146" i="1"/>
  <c r="C147" i="1"/>
  <c r="E147" i="1" s="1"/>
  <c r="D147" i="1"/>
  <c r="F66" i="1" l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50" i="1"/>
  <c r="F152" i="1"/>
  <c r="F153" i="1"/>
  <c r="F154" i="1"/>
  <c r="F155" i="1"/>
  <c r="F156" i="1"/>
  <c r="F157" i="1"/>
  <c r="F158" i="1"/>
  <c r="F159" i="1"/>
  <c r="F160" i="1"/>
  <c r="F1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50" i="1"/>
  <c r="D152" i="1"/>
  <c r="D153" i="1"/>
  <c r="D154" i="1"/>
  <c r="D155" i="1"/>
  <c r="D156" i="1"/>
  <c r="D157" i="1"/>
  <c r="D158" i="1"/>
  <c r="D159" i="1"/>
  <c r="D160" i="1"/>
  <c r="D161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50" i="1"/>
  <c r="E150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2" i="1"/>
  <c r="E2" i="1" s="1"/>
  <c r="B5" i="2"/>
  <c r="B2" i="2"/>
  <c r="C2" i="2"/>
  <c r="B3" i="2"/>
  <c r="B12" i="2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Rodriguez Campos (COMMS-EGM)</author>
  </authors>
  <commentList>
    <comment ref="E12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Carlos Rodriguez Campos (COMMS-EGM):</t>
        </r>
        <r>
          <rPr>
            <sz val="9"/>
            <color indexed="81"/>
            <rFont val="Tahoma"/>
            <family val="2"/>
          </rPr>
          <t xml:space="preserve">
Este xml es unico para crear la instancia, ya que los dos parametros son de tipo key/mandatory y deben ir juntos</t>
        </r>
      </text>
    </comment>
    <comment ref="E1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Carlos Rodriguez Campos (COMMS-EGM):</t>
        </r>
        <r>
          <rPr>
            <sz val="9"/>
            <color indexed="81"/>
            <rFont val="Tahoma"/>
            <family val="2"/>
          </rPr>
          <t xml:space="preserve">
Este xml es unico para crear la instancia, ya que los dos parametros son de tipo key/mandatory y deben ir juntos</t>
        </r>
      </text>
    </comment>
    <comment ref="E13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Carlos Rodriguez Campos (COMMS-EGM):</t>
        </r>
        <r>
          <rPr>
            <sz val="9"/>
            <color indexed="81"/>
            <rFont val="Tahoma"/>
            <family val="2"/>
          </rPr>
          <t xml:space="preserve">
Este xml es unico para crear la conexión entre tablas, ya que los 3 parametros son de tipo key/mandatory y deben ir juntos</t>
        </r>
      </text>
    </comment>
    <comment ref="E13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Carlos Rodriguez Campos (COMMS-EGM):</t>
        </r>
        <r>
          <rPr>
            <sz val="9"/>
            <color indexed="81"/>
            <rFont val="Tahoma"/>
            <family val="2"/>
          </rPr>
          <t xml:space="preserve">
Este xml es unico para crear la conexión entre tablas, ya que los 3 parametros son de tipo key/mandatory y deben ir juntos</t>
        </r>
      </text>
    </comment>
    <comment ref="E14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Carlos Rodriguez Campos (COMMS-EGM):</t>
        </r>
        <r>
          <rPr>
            <sz val="9"/>
            <color indexed="81"/>
            <rFont val="Tahoma"/>
            <family val="2"/>
          </rPr>
          <t xml:space="preserve">
Este xml es unico para crear la conexión entre tablas, ya que los 3 parametros son de tipo key/mandatory y deben ir juntos</t>
        </r>
      </text>
    </comment>
    <comment ref="E14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Carlos Rodriguez Campos (COMMS-EGM):</t>
        </r>
        <r>
          <rPr>
            <sz val="9"/>
            <color indexed="81"/>
            <rFont val="Tahoma"/>
            <family val="2"/>
          </rPr>
          <t xml:space="preserve">
Este xml es unico para crear la tabla, ya que los dos parametros son de tipo key/mandatory y deben ir juntos</t>
        </r>
      </text>
    </comment>
    <comment ref="E14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Carlos Rodriguez Campos (COMMS-EGM):</t>
        </r>
        <r>
          <rPr>
            <sz val="9"/>
            <color indexed="81"/>
            <rFont val="Tahoma"/>
            <family val="2"/>
          </rPr>
          <t xml:space="preserve">
Este xml es unico para crear la tabla, ya que los dos parametros son de tipo key/mandatory y deben ir juntos</t>
        </r>
      </text>
    </comment>
  </commentList>
</comments>
</file>

<file path=xl/sharedStrings.xml><?xml version="1.0" encoding="utf-8"?>
<sst xmlns="http://schemas.openxmlformats.org/spreadsheetml/2006/main" count="1188" uniqueCount="247">
  <si>
    <t>TEST BLOCK</t>
  </si>
  <si>
    <t xml:space="preserve"> TEST SUB-BLOCK</t>
  </si>
  <si>
    <t>TEST PARAM</t>
  </si>
  <si>
    <t>CONFIG/STATE</t>
  </si>
  <si>
    <t>TEST-ID (XML_FILE_NAME)</t>
  </si>
  <si>
    <t>YAML_FILE_NAME</t>
  </si>
  <si>
    <t>OPENCONFIG PATH</t>
  </si>
  <si>
    <t>OC BASE MODEL</t>
  </si>
  <si>
    <t>COMMENTS</t>
  </si>
  <si>
    <t>YAML AND XML</t>
  </si>
  <si>
    <t>TEST IMPLEMENTED</t>
  </si>
  <si>
    <t>TEST SKIPPED</t>
  </si>
  <si>
    <t>hw</t>
  </si>
  <si>
    <t>config</t>
  </si>
  <si>
    <t>/components/component/config/name</t>
  </si>
  <si>
    <t>openconfig-platform</t>
  </si>
  <si>
    <t>YES</t>
  </si>
  <si>
    <t>NO</t>
  </si>
  <si>
    <t>cpu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</si>
  <si>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</si>
  <si>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</si>
  <si>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</si>
  <si>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</si>
  <si>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</si>
  <si>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</si>
  <si>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</si>
  <si>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fan</t>
  </si>
  <si>
    <t>/components/component/fan/state/oc-fan:speed</t>
  </si>
  <si>
    <t>linecard</t>
  </si>
  <si>
    <t>/components/component/name</t>
  </si>
  <si>
    <t>/components/component/oc-linecard:linecard/oc-linecard:config/oc-linecard:power-admin-state</t>
  </si>
  <si>
    <t>https://github.com/sbarguil/Testing-framework/issues/80</t>
  </si>
  <si>
    <t>/components/component/oc-linecard:linecard/oc-linecard:state/oc-linecard:power-admin-state</t>
  </si>
  <si>
    <t>transceiver</t>
  </si>
  <si>
    <t>/components/component/oc-linecard:linecard/oc-linecard:state/oc-linecard:slot-id</t>
  </si>
  <si>
    <t>/components/component/oc-transceiver:transceiver/oc-transceiver:config/oc-transceiver:enabled</t>
  </si>
  <si>
    <t>https://github.com/sbarguil/Testing-framework/issues/78</t>
  </si>
  <si>
    <t>/components/component/oc-transceiver:transceiver/oc-transceiver:state/oc-transceiver:enabled</t>
  </si>
  <si>
    <t>port</t>
  </si>
  <si>
    <t>/components/component/port/oc-port:breakout-mode/oc-port:config/oc-port:channel-speed</t>
  </si>
  <si>
    <t>RFDev</t>
  </si>
  <si>
    <t>/components/component/port/oc-port:breakout-mode/oc-port:config/oc-port:num-channels</t>
  </si>
  <si>
    <t>/components/component/port/oc-port:breakout-mode/oc-port:state/oc-port:channel-speed</t>
  </si>
  <si>
    <t>/components/component/port/oc-port:breakout-mode/oc-port:state/oc-port:num-channels</t>
  </si>
  <si>
    <t>psu</t>
  </si>
  <si>
    <t>/components/component/power-supply/config/oc-platform-psu:enabled</t>
  </si>
  <si>
    <t>/components/component/power-supply/state/oc-platform-psu:capacity</t>
  </si>
  <si>
    <t>/components/component/power-supply/state/oc-platform-psu:enabled</t>
  </si>
  <si>
    <t>/components/component/power-supply/state/oc-platform-psu:input-current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</si>
  <si>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</si>
  <si>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</si>
  <si>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</si>
  <si>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</si>
  <si>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properties</t>
  </si>
  <si>
    <t>/components/component/properties/property/state/name</t>
  </si>
  <si>
    <t>/components/component/properties/property/state/value</t>
  </si>
  <si>
    <t>component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</si>
  <si>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</si>
  <si>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</si>
  <si>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</si>
  <si>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</si>
  <si>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</si>
  <si>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</si>
  <si>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</si>
  <si>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</si>
  <si>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</si>
  <si>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subcomponent</t>
  </si>
  <si>
    <t>/components/component/subcomponents/subcomponent/config/name</t>
  </si>
  <si>
    <t>https://github.com/sbarguil/Testing-framework/issues/75</t>
  </si>
  <si>
    <t>/components/component/subcomponents/subcomponent/name</t>
  </si>
  <si>
    <t>/components/component/subcomponents/subcomponent/state/name</t>
  </si>
  <si>
    <t>if</t>
  </si>
  <si>
    <t>/interfaces/interface/config/description</t>
  </si>
  <si>
    <t>/interfaces/interface/config/enabled</t>
  </si>
  <si>
    <t>/interfaces/interface/config/loopback-mode</t>
  </si>
  <si>
    <t>https://github.com/sbarguil/Testing-framework/issues/11</t>
  </si>
  <si>
    <t>/interfaces/interface/config/mtu</t>
  </si>
  <si>
    <t>/interfaces/interface/config/name</t>
  </si>
  <si>
    <t>El name se usa en todos los xml para referirse a la if en la que se modifica el parametro</t>
  </si>
  <si>
    <t>/interfaces/interface/config/oc-vlan:tpid</t>
  </si>
  <si>
    <t>/interfaces/interface/config/type</t>
  </si>
  <si>
    <t>ethernet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</si>
  <si>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</si>
  <si>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</si>
  <si>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</si>
  <si>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/interfaces/interface/oc-eth:ethernet/oc-eth:config/oc-lag:aggregate-id</t>
  </si>
  <si>
    <t>https://github.com/sbarguil/Testing-framework/issues/21</t>
  </si>
  <si>
    <t>/interfaces/interface/oc-eth:ethernet/oc-eth:state/oc-eth:port-speed</t>
  </si>
  <si>
    <t>lag</t>
  </si>
  <si>
    <t>/interfaces/interface/oc-lag:aggregation/oc-lag:config/oc-lag:lag-type</t>
  </si>
  <si>
    <t>https://github.com/sbarguil/Testing-framework/issues/33</t>
  </si>
  <si>
    <t>/interfaces/interface/oc-lag:aggregation/oc-lag:config/oc-lag:min-links</t>
  </si>
  <si>
    <t>gre</t>
  </si>
  <si>
    <t>/interfaces/interface/oc-tun:tunnel/oc-tun:config/oc-tun:dst</t>
  </si>
  <si>
    <t>https://github.com/sbarguil/Testing-framework/issues/31</t>
  </si>
  <si>
    <t>/interfaces/interface/oc-tun:tunnel/oc-tun:config/oc-tun:src</t>
  </si>
  <si>
    <t>/interfaces/interface/oc-tun:tunnel/oc-tun:config/oc-tun:ttl</t>
  </si>
  <si>
    <t>/interfaces/interface/oc-tun:tunnel/oc-tun:ipv4/oc-tun:addresses/oc-tun:address/oc-tun:config/oc-tun:ip</t>
  </si>
  <si>
    <t>Se pŕueba implicitamente con if_gre_ip_prefix_length</t>
  </si>
  <si>
    <t>/interfaces/interface/oc-tun:tunnel/oc-tun:ipv4/oc-tun:addresses/oc-tun:address/oc-tun:config/oc-tun:prefix-length</t>
  </si>
  <si>
    <t>/interfaces/interface/oc-tun:tunnel/oc-tun:ipv4/oc-tun:config/oc-tun:mtu</t>
  </si>
  <si>
    <t>status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</si>
  <si>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</si>
  <si>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</si>
  <si>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</si>
  <si>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</si>
  <si>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subif</t>
  </si>
  <si>
    <t>/interfaces/interface/state/type</t>
  </si>
  <si>
    <t>/interfaces/interface/subinterfaces/subinterface/config/description</t>
  </si>
  <si>
    <t>/interfaces/interface/subinterfaces/subinterface/config/enabled</t>
  </si>
  <si>
    <t>/interfaces/interface/subinterfaces/subinterface/config/index</t>
  </si>
  <si>
    <t>Se prueba ijmplicitamente con los demas tests que crean una sub interfaz</t>
  </si>
  <si>
    <t>/interfaces/interface/subinterfaces/subinterface/oc-ip:ipv4/oc-ip:address/oc-ip:address/oc-ip:state/oc-ip:ip</t>
  </si>
  <si>
    <t>https://github.com/sbarguil/Testing-framework/issues/47</t>
  </si>
  <si>
    <t>/interfaces/interface/subinterfaces/subinterface/oc-ip:ipv4/oc-ip:addresses/oc-ip:address/oc-ip:config/oc-ip:ip</t>
  </si>
  <si>
    <t>Se prueba implicitamente con prefix length</t>
  </si>
  <si>
    <t>/interfaces/interface/subinterfaces/subinterface/oc-ip:ipv4/oc-ip:addresses/oc-ip:address/oc-ip:config/oc-ip:origin</t>
  </si>
  <si>
    <t>/interfaces/interface/subinterfaces/subinterface/oc-ip:ipv4/oc-ip:addresses/oc-ip:address/oc-ip:config/oc-ip:prefix-length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</si>
  <si>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</si>
  <si>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</si>
  <si>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</si>
  <si>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/interfaces/interface/subinterfaces/subinterface/oc-vlan:vlan/oc-vlan:match/oc-vlan:double-tagged/oc-vlan:config/oc-vlan:inner-vlan-id</t>
  </si>
  <si>
    <t>Se prueba en conjunto con outer-vlan</t>
  </si>
  <si>
    <t>/interfaces/interface/subinterfaces/subinterface/oc-vlan:vlan/oc-vlan:match/oc-vlan:double-tagged/oc-vlan:config/oc-vlan:outer-vlan-id</t>
  </si>
  <si>
    <t>Se prueba en conjunto con inner-vlan</t>
  </si>
  <si>
    <t>/interfaces/interface/subinterfaces/subinterface/oc-vlan:vlan/oc-vlan:match/oc-vlan:single-tagged/oc-vlan:config/oc-vlan:vlan-id</t>
  </si>
  <si>
    <t>Es subif_match_vlan_id</t>
  </si>
  <si>
    <t>ni</t>
  </si>
  <si>
    <t>/network-instances/network-instance/config/description</t>
  </si>
  <si>
    <t>openconfig-network-instance</t>
  </si>
  <si>
    <t>/network-instances/network-instance/config/enabled</t>
  </si>
  <si>
    <t>/network-instances/network-instance/config/enabled-address-families</t>
  </si>
  <si>
    <t>/network-instances/network-instance/config/mtu</t>
  </si>
  <si>
    <t>/network-instances/network-instance/config/name</t>
  </si>
  <si>
    <t>El name se usa en todos los xml para referirse a la ni en la que se modifica el parametro</t>
  </si>
  <si>
    <t>/network-instances/network-instance/config/route-distinguisher</t>
  </si>
  <si>
    <t>/network-instances/network-instance/config/router-id</t>
  </si>
  <si>
    <t>/network-instances/network-instance/config/type</t>
  </si>
  <si>
    <t>connection_point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</si>
  <si>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</si>
  <si>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</si>
  <si>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</si>
  <si>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</si>
  <si>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</si>
  <si>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</si>
  <si>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</si>
  <si>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encapsulation</t>
  </si>
  <si>
    <t>/network-instances/network-instance/encapsulation/config/encapsulation-type</t>
  </si>
  <si>
    <t>Permite MPLS y VxLAN ¿ aplicaría solo a las EVPN a tb al las LxVPN ? Parace que no</t>
  </si>
  <si>
    <r>
      <t>/network-instances/network-instance/encapsulation/</t>
    </r>
    <r>
      <rPr>
        <sz val="11"/>
        <color theme="1"/>
        <rFont val="Calibri"/>
        <family val="2"/>
        <scheme val="minor"/>
      </rPr>
      <t>config</t>
    </r>
    <r>
      <rPr>
        <sz val="12"/>
        <color theme="1"/>
        <rFont val="Calibri"/>
        <family val="2"/>
        <scheme val="minor"/>
      </rPr>
      <t>/label-allocation-mode</t>
    </r>
  </si>
  <si>
    <t>fdb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</si>
  <si>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</si>
  <si>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</si>
  <si>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</si>
  <si>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rt_policy</t>
  </si>
  <si>
    <t>/network-instances/network-instance/inter-instance-policies/apply-policy/config/export-policy</t>
  </si>
  <si>
    <t>https://github.com/sbarguil/Testing-framework/issues/59</t>
  </si>
  <si>
    <t>/network-instances/network-instance/inter-instance-policies/apply-policy/config/import-policy</t>
  </si>
  <si>
    <t>interface</t>
  </si>
  <si>
    <t>/network-instances/network-instance/interfaces/interface/config/id</t>
  </si>
  <si>
    <t>/network-instances/network-instance/interfaces/interface/config/interface</t>
  </si>
  <si>
    <t>https://github.com/sbarguil/Testing-framework/issues/58</t>
  </si>
  <si>
    <t>/network-instances/network-instance/interfaces/interface/config/subinterface</t>
  </si>
  <si>
    <t>t_ldp</t>
  </si>
  <si>
    <t>/network-instances/network-instance/mpls/signaling-protocols/ldp/targeted/address-families/address-family/config/afi-name</t>
  </si>
  <si>
    <t>https://github.com/sbarguil/Testing-framework/issues/55</t>
  </si>
  <si>
    <t>/network-instances/network-instance/mpls/signaling-protocols/ldp/targeted/address-families/address-family/targets/target/config/enabled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</si>
  <si>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</si>
  <si>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/network-instances/network-instance/mpls/signaling-protocols/ldp/targeted/address-families/address-family/targets/target/config/remote-address</t>
  </si>
  <si>
    <t>bgp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</si>
  <si>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</si>
  <si>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</si>
  <si>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/network-instances/network-instance/protocols/protocol/bgp/neighbors/neighbor/apply-policy/config/export-policy</t>
  </si>
  <si>
    <t>https://github.com/sbarguil/Testing-framework/issues/57</t>
  </si>
  <si>
    <t>/network-instances/network-instance/protocols/protocol/bgp/neighbors/neighbor/apply-policy/config/import-policy</t>
  </si>
  <si>
    <t>/network-instances/network-instance/protocols/protocol/bgp/neighbors/neighbor/config/description</t>
  </si>
  <si>
    <t>/network-instances/network-instance/protocols/protocol/bgp/neighbors/neighbor/config/local-as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</si>
  <si>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</si>
  <si>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</si>
  <si>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</si>
  <si>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</si>
  <si>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</si>
  <si>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</si>
  <si>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protocol_instances</t>
  </si>
  <si>
    <t>/network-instances/network-instance/protocols/protocol/config/enabled</t>
  </si>
  <si>
    <t>/network-instances/network-instance/protocols/protocol/config/identifier</t>
  </si>
  <si>
    <t>Tested in the same test with name</t>
  </si>
  <si>
    <t>/network-instances/network-instance/protocols/protocol/config/name</t>
  </si>
  <si>
    <t>Tested in the same test with identifier</t>
  </si>
  <si>
    <t>ospf</t>
  </si>
  <si>
    <t>/network-instances/network-instance/protocols/protocol/ospfv2/areas/area/config/identifier</t>
  </si>
  <si>
    <t>/network-instances/network-instance/protocols/protocol/ospfv2/areas/area/interfaces/interface/config/authentication-</t>
  </si>
  <si>
    <t>/network-instances/network-instance/protocols/protocol/ospfv2/areas/area/interfaces/interface/config/id</t>
  </si>
  <si>
    <t>/network-instances/network-instance/protocols/protocol/ospfv2/areas/area/interfaces/interface/config/network-type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</si>
  <si>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</si>
  <si>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</si>
  <si>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</si>
  <si>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https://github.com/sbarguil/Testing-framework/issues/62</t>
  </si>
  <si>
    <t>/network-instances/network-instance/protocols/protocol/ospfv2/global/config/router-id</t>
  </si>
  <si>
    <t>static</t>
  </si>
  <si>
    <t>/network-instances/network-instance/protocols/protocol/static-routes/static/config/prefix</t>
  </si>
  <si>
    <t>/network-instances/network-instance/protocols/protocol/static-routes/static/next-hops/next-hop/config/metric</t>
  </si>
  <si>
    <t>/network-instances/network-instance/protocols/protocol/static-routes/static/next-hops/next-hop/config/next-hop</t>
  </si>
  <si>
    <t>protocol_tables</t>
  </si>
  <si>
    <t>/network-instances/network-instance/table-connections/table-connection/config/address-family</t>
  </si>
  <si>
    <t>Tested at the same time with address-family, dst-protocol, src-protocol</t>
  </si>
  <si>
    <t>/network-instances/network-instance/table-connections/table-connection/config/default-import-policy</t>
  </si>
  <si>
    <t>/network-instances/network-instance/table-connections/table-connection/config/dst-protocol</t>
  </si>
  <si>
    <t>/network-instances/network-instance/table-connections/table-connection/config/import-policy</t>
  </si>
  <si>
    <t>https://github.com/sbarguil/Testing-framework/issues/65</t>
  </si>
  <si>
    <t>/network-instances/network-instance/table-connections/table-connection/config/src-protocol</t>
  </si>
  <si>
    <t>/network-instances/network-instance/tables/table/config/address-family</t>
  </si>
  <si>
    <t>Tested at the same time with protocol</t>
  </si>
  <si>
    <t>/network-instances/network-instance/tables/table/config/protocol</t>
  </si>
  <si>
    <t>Tested at the same time with address-family</t>
  </si>
  <si>
    <t>qos</t>
  </si>
  <si>
    <t>queue</t>
  </si>
  <si>
    <t>/qos/queues/queue/config/name</t>
  </si>
  <si>
    <t>openconfig-qos.yang</t>
  </si>
  <si>
    <t>/qos/queues/queue/red/config/maxth</t>
  </si>
  <si>
    <t>/qos/queues/queue/red/config/minth</t>
  </si>
  <si>
    <t>scheduler</t>
  </si>
  <si>
    <t>/qos/scheduler-policies/scheduler-policy/config/name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</si>
  <si>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</si>
  <si>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</si>
  <si>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</si>
  <si>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https://github.com/sbarguil/Testing-framework/issues/68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</si>
  <si>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</si>
  <si>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</si>
  <si>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/qos/scheduler-policies/scheduler-policy/schedulers/scheduler/one-rate-two-color/config/bc</t>
  </si>
  <si>
    <t>/qos/scheduler-policies/scheduler-policy/schedulers/scheduler/one-rate-two-color/config/max-queue-depth-bytes</t>
  </si>
  <si>
    <t>rp</t>
  </si>
  <si>
    <t>community_def</t>
  </si>
  <si>
    <t>/routing-policy/defined-sets/oc-bgp-pol:bgp-defined-sets/oc-bgp-pol:ext-community-sets/oc-bgp-pol:ext-community-set/oc-bgp-pol:config/oc-bgp-pol:ext-community-member</t>
  </si>
  <si>
    <t>openconfig-routing-policy</t>
  </si>
  <si>
    <t>/routing-policy/defined-sets/oc-bgp-pol:bgp-defined-sets/oc-bgp-pol:ext-community-sets/oc-bgp-pol:ext-community-set/oc-bgp-pol:config/oc-bgp-pol:ext-community-set-name</t>
  </si>
  <si>
    <t>policy_def</t>
  </si>
  <si>
    <t>/routing-policy/policy-definitions/policy-definition/config/name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</si>
  <si>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</si>
  <si>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</si>
  <si>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>/routing-policy/policy-definitions/policy-definition/statements/statement/conditions/oc-bgp-pol:bgp-conditions/oc-bgp-pol:match-ext-community-set/oc-bgp-pol:config/oc-bgp-pol:ext-community-set</t>
  </si>
  <si>
    <t xml:space="preserve">/routing-policy/policy-definitions/policy-definition/statements/statement/conditions/oc-bgp-pol:bgp-conditions/oc-bgp-pol:match-ext-community-set/oc-bgp-pol:config/oc-bgp-pol:match-set-options </t>
  </si>
  <si>
    <t>https://github.com/sbarguil/Testing-framework/issues/71</t>
  </si>
  <si>
    <t>/routing-policy/policy-definitions/policy-definition/statements/statement/config/name</t>
  </si>
  <si>
    <t>Tested at the same time with name</t>
  </si>
  <si>
    <t>Pending</t>
  </si>
  <si>
    <t>=FIND({"/";":"};RIGHT(A2;5))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</si>
</sst>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333333"/>
      <name val="Arial"/>
      <family val="2"/>
    </font>
    <font>
      <sz val="8"/>
      <color rgb="FF0000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ont="1" applyFill="1" applyBorder="1" applyAlignment="1">
      <alignment wrapText="1"/>
    </xf>
    <xf numFmtId="0" fontId="0" fillId="0" borderId="0" xfId="0" applyNumberFormat="1"/>
    <xf numFmtId="0" fontId="5" fillId="0" borderId="0" xfId="0" applyNumberFormat="1" applyFont="1"/>
    <xf numFmtId="0" fontId="6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0" fontId="4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9" fillId="0" borderId="1" xfId="1" applyFill="1" applyBorder="1"/>
    <xf numFmtId="0" fontId="9" fillId="4" borderId="1" xfId="1" applyFill="1" applyBorder="1"/>
  </cellXfs>
  <cellStyles count="2">
    <cellStyle name="Hyperlink" xfId="1" builtinId="8"/>
    <cellStyle name="Normal" xfId="0" builtinId="0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161" totalsRowShown="0" headerRowDxfId="16" dataDxfId="14" headerRowBorderDxfId="15" tableBorderDxfId="13" totalsRowBorderDxfId="12">
  <autoFilter ref="A1:L161" xr:uid="{00000000-0009-0000-0100-000002000000}"/>
  <tableColumns count="12">
    <tableColumn id="3" xr3:uid="{00000000-0010-0000-0000-000003000000}" name="TEST BLOCK" dataDxfId="11"/>
    <tableColumn id="4" xr3:uid="{00000000-0010-0000-0000-000004000000}" name=" TEST SUB-BLOCK" dataDxfId="10"/>
    <tableColumn id="6" xr3:uid="{00000000-0010-0000-0000-000006000000}" name="TEST PARAM" dataDxfId="9">
      <calculatedColumnFormula>TRIM(RIGHT(SUBSTITUTE(G2,"/",REPT(" ","500")),500))</calculatedColumnFormula>
    </tableColumn>
    <tableColumn id="7" xr3:uid="{00000000-0010-0000-0000-000007000000}" name="CONFIG/STATE" dataDxfId="8">
      <calculatedColumnFormula>IFERROR(IF(SEARCH("state/",G2),"STATE","CONFIG"),"CONFIG")</calculatedColumnFormula>
    </tableColumn>
    <tableColumn id="8" xr3:uid="{00000000-0010-0000-0000-000008000000}" name="TEST-ID (XML_FILE_NAME)" dataDxfId="7">
      <calculatedColumnFormula>CONCATENATE(A2,"_",B2,"_",IFERROR(MID(C2,FIND(":",C2)+1,LEN(C2)-FIND(":",C2)),C2),".","xml")</calculatedColumnFormula>
    </tableColumn>
    <tableColumn id="9" xr3:uid="{00000000-0010-0000-0000-000009000000}" name="YAML_FILE_NAME" dataDxfId="6"/>
    <tableColumn id="1" xr3:uid="{00000000-0010-0000-0000-000001000000}" name="OPENCONFIG PATH" dataDxfId="5"/>
    <tableColumn id="2" xr3:uid="{00000000-0010-0000-0000-000002000000}" name="OC BASE MODEL" dataDxfId="4"/>
    <tableColumn id="5" xr3:uid="{00000000-0010-0000-0000-000005000000}" name="COMMENTS" dataDxfId="3"/>
    <tableColumn id="10" xr3:uid="{00000000-0010-0000-0000-00000A000000}" name="YAML AND XML" dataDxfId="2"/>
    <tableColumn id="11" xr3:uid="{00000000-0010-0000-0000-00000B000000}" name="TEST IMPLEMENTED" dataDxfId="1"/>
    <tableColumn id="12" xr3:uid="{D1BF2984-7C9E-4FE6-A811-4FA3D10C3E52}" name="TEST SKIPP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barguil/Testing-framework/issues/55" TargetMode="External"/><Relationship Id="rId18" Type="http://schemas.openxmlformats.org/officeDocument/2006/relationships/hyperlink" Target="https://github.com/sbarguil/Testing-framework/issues/31" TargetMode="External"/><Relationship Id="rId26" Type="http://schemas.openxmlformats.org/officeDocument/2006/relationships/hyperlink" Target="https://github.com/sbarguil/Testing-framework/issues/11" TargetMode="External"/><Relationship Id="rId39" Type="http://schemas.openxmlformats.org/officeDocument/2006/relationships/comments" Target="../comments1.xml"/><Relationship Id="rId21" Type="http://schemas.openxmlformats.org/officeDocument/2006/relationships/hyperlink" Target="https://github.com/sbarguil/Testing-framework/issues/31" TargetMode="External"/><Relationship Id="rId34" Type="http://schemas.openxmlformats.org/officeDocument/2006/relationships/hyperlink" Target="https://github.com/sbarguil/Testing-framework/issues/78" TargetMode="External"/><Relationship Id="rId7" Type="http://schemas.openxmlformats.org/officeDocument/2006/relationships/hyperlink" Target="https://github.com/sbarguil/Testing-framework/issues/62" TargetMode="External"/><Relationship Id="rId12" Type="http://schemas.openxmlformats.org/officeDocument/2006/relationships/hyperlink" Target="https://github.com/sbarguil/Testing-framework/issues/55" TargetMode="External"/><Relationship Id="rId17" Type="http://schemas.openxmlformats.org/officeDocument/2006/relationships/hyperlink" Target="https://github.com/sbarguil/Testing-framework/issues/47" TargetMode="External"/><Relationship Id="rId25" Type="http://schemas.openxmlformats.org/officeDocument/2006/relationships/hyperlink" Target="https://github.com/sbarguil/Testing-framework/issues/21" TargetMode="External"/><Relationship Id="rId33" Type="http://schemas.openxmlformats.org/officeDocument/2006/relationships/hyperlink" Target="https://github.com/sbarguil/Testing-framework/issues/75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github.com/sbarguil/Testing-framework/issues/57" TargetMode="External"/><Relationship Id="rId16" Type="http://schemas.openxmlformats.org/officeDocument/2006/relationships/hyperlink" Target="https://github.com/sbarguil/Testing-framework/issues/47" TargetMode="External"/><Relationship Id="rId20" Type="http://schemas.openxmlformats.org/officeDocument/2006/relationships/hyperlink" Target="https://github.com/sbarguil/Testing-framework/issues/31" TargetMode="External"/><Relationship Id="rId29" Type="http://schemas.openxmlformats.org/officeDocument/2006/relationships/hyperlink" Target="https://github.com/sbarguil/Testing-framework/issues/68" TargetMode="External"/><Relationship Id="rId1" Type="http://schemas.openxmlformats.org/officeDocument/2006/relationships/hyperlink" Target="https://github.com/sbarguil/Testing-framework/issues/57" TargetMode="External"/><Relationship Id="rId6" Type="http://schemas.openxmlformats.org/officeDocument/2006/relationships/hyperlink" Target="https://github.com/sbarguil/Testing-framework/issues/59" TargetMode="External"/><Relationship Id="rId11" Type="http://schemas.openxmlformats.org/officeDocument/2006/relationships/hyperlink" Target="https://github.com/sbarguil/Testing-framework/issues/55" TargetMode="External"/><Relationship Id="rId24" Type="http://schemas.openxmlformats.org/officeDocument/2006/relationships/hyperlink" Target="https://github.com/sbarguil/Testing-framework/issues/33" TargetMode="External"/><Relationship Id="rId32" Type="http://schemas.openxmlformats.org/officeDocument/2006/relationships/hyperlink" Target="https://github.com/sbarguil/Testing-framework/issues/75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github.com/sbarguil/Testing-framework/issues/59" TargetMode="External"/><Relationship Id="rId15" Type="http://schemas.openxmlformats.org/officeDocument/2006/relationships/hyperlink" Target="https://github.com/sbarguil/Testing-framework/issues/47" TargetMode="External"/><Relationship Id="rId23" Type="http://schemas.openxmlformats.org/officeDocument/2006/relationships/hyperlink" Target="https://github.com/sbarguil/Testing-framework/issues/33" TargetMode="External"/><Relationship Id="rId28" Type="http://schemas.openxmlformats.org/officeDocument/2006/relationships/hyperlink" Target="https://github.com/sbarguil/Testing-framework/issues/1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barguil/Testing-framework/issues/55" TargetMode="External"/><Relationship Id="rId19" Type="http://schemas.openxmlformats.org/officeDocument/2006/relationships/hyperlink" Target="https://github.com/sbarguil/Testing-framework/issues/31" TargetMode="External"/><Relationship Id="rId31" Type="http://schemas.openxmlformats.org/officeDocument/2006/relationships/hyperlink" Target="https://github.com/sbarguil/Testing-framework/issues/75" TargetMode="External"/><Relationship Id="rId4" Type="http://schemas.openxmlformats.org/officeDocument/2006/relationships/hyperlink" Target="https://github.com/sbarguil/Testing-framework/issues/58" TargetMode="External"/><Relationship Id="rId9" Type="http://schemas.openxmlformats.org/officeDocument/2006/relationships/hyperlink" Target="https://github.com/sbarguil/Testing-framework/issues/55" TargetMode="External"/><Relationship Id="rId14" Type="http://schemas.openxmlformats.org/officeDocument/2006/relationships/hyperlink" Target="https://github.com/sbarguil/Testing-framework/issues/47" TargetMode="External"/><Relationship Id="rId22" Type="http://schemas.openxmlformats.org/officeDocument/2006/relationships/hyperlink" Target="https://github.com/sbarguil/Testing-framework/issues/31" TargetMode="External"/><Relationship Id="rId27" Type="http://schemas.openxmlformats.org/officeDocument/2006/relationships/hyperlink" Target="https://github.com/sbarguil/Testing-framework/issues/11" TargetMode="External"/><Relationship Id="rId30" Type="http://schemas.openxmlformats.org/officeDocument/2006/relationships/hyperlink" Target="https://github.com/sbarguil/Testing-framework/issues/71" TargetMode="External"/><Relationship Id="rId35" Type="http://schemas.openxmlformats.org/officeDocument/2006/relationships/hyperlink" Target="https://github.com/sbarguil/Testing-framework/issues/80" TargetMode="External"/><Relationship Id="rId8" Type="http://schemas.openxmlformats.org/officeDocument/2006/relationships/hyperlink" Target="https://github.com/sbarguil/Testing-framework/issues/65" TargetMode="External"/><Relationship Id="rId3" Type="http://schemas.openxmlformats.org/officeDocument/2006/relationships/hyperlink" Target="https://github.com/sbarguil/Testing-framework/issues/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106" zoomScale="64" zoomScaleNormal="64" workbookViewId="0">
      <selection activeCell="E17" sqref="E17"/>
    </sheetView>
  </sheetViews>
  <sheetFormatPr baseColWidth="10" defaultColWidth="11" defaultRowHeight="16" x14ac:dyDescent="0.2"/>
  <cols>
    <col min="1" max="1" width="20.6640625" style="7" bestFit="1" customWidth="1"/>
    <col min="2" max="2" width="25.6640625" style="7" bestFit="1" customWidth="1"/>
    <col min="3" max="3" width="31.6640625" style="7" bestFit="1" customWidth="1"/>
    <col min="4" max="4" width="31.6640625" style="7" customWidth="1"/>
    <col min="5" max="5" width="42.1640625" style="7" bestFit="1" customWidth="1"/>
    <col min="6" max="6" width="37.1640625" style="7" customWidth="1"/>
    <col min="7" max="7" width="132.33203125" customWidth="1"/>
    <col min="8" max="8" width="33.1640625" style="6" bestFit="1" customWidth="1"/>
    <col min="9" max="9" width="76.5" customWidth="1"/>
    <col min="10" max="10" width="19.33203125" customWidth="1"/>
    <col min="11" max="11" width="20.6640625" customWidth="1"/>
  </cols>
  <sheetData>
    <row r="1" spans="1:12" ht="48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8" t="s">
        <v>8</v>
      </c>
      <c r="J1" s="17" t="s">
        <v>9</v>
      </c>
      <c r="K1" s="17" t="s">
        <v>10</v>
      </c>
      <c r="L1" s="17" t="s">
        <v>11</v>
      </c>
    </row>
    <row r="2" spans="1:12" ht="17" x14ac:dyDescent="0.2">
      <c r="A2" s="14" t="s">
        <v>12</v>
      </c>
      <c r="B2" s="15" t="s">
        <v>13</v>
      </c>
      <c r="C2" s="15" t="str">
        <f>TRIM(RIGHT(SUBSTITUTE(G2,"/",REPT(" ","500")),500))</f>
        <v>name</v>
      </c>
      <c r="D2" s="15" t="str">
        <f>IFERROR(IF(SEARCH("state/",G2),"STATE","CONFIG"),"CONFIG")</f>
        <v>CONFIG</v>
      </c>
      <c r="E2" s="15" t="str">
        <f t="shared" ref="E2:E49" si="0">SUBSTITUTE(CONCATENATE(A2,"_",B2,"_",IFERROR(MID(C2,FIND(":",C2)+1,LEN(C2)-FIND(":",C2)),C2),".","xml"),"-","_")</f>
        <v>hw_config_name.xml</v>
      </c>
      <c r="F2" s="15" t="str">
        <f>CONCATENATE(A2,"_",B2,".yml")</f>
        <v>hw_config.yml</v>
      </c>
      <c r="G2" s="1" t="s">
        <v>14</v>
      </c>
      <c r="H2" s="5" t="s">
        <v>15</v>
      </c>
      <c r="I2" s="9"/>
      <c r="J2" s="16" t="s">
        <v>16</v>
      </c>
      <c r="K2" s="16" t="s">
        <v>16</v>
      </c>
      <c r="L2" s="16" t="s">
        <v>17</v>
      </c>
    </row>
    <row r="3" spans="1:12" ht="17" x14ac:dyDescent="0.2">
      <c r="A3" s="14" t="s">
        <v>12</v>
      </c>
      <c r="B3" s="15" t="s">
        <v>18</v>
      </c>
      <c r="C3" s="15" t="str">
        <f t="shared" ref="C3:C65" si="1">TRIM(RIGHT(SUBSTITUTE(G3,"/",REPT(" ","500")),500))</f>
        <v>oc-cpu:avg</v>
      </c>
      <c r="D3" s="15" t="str">
        <f t="shared" ref="D3:D65" si="2">IFERROR(IF(SEARCH("state/",G3),"STATE","CONFIG"),"CONFIG")</f>
        <v>STATE</v>
      </c>
      <c r="E3" s="15" t="str">
        <f t="shared" si="0"/>
        <v>hw_cpu_avg.xml</v>
      </c>
      <c r="F3" s="15" t="str">
        <f t="shared" ref="F3:F66" si="3">CONCATENATE(A3,"_",B3,".yml")</f>
        <v>hw_cpu.yml</v>
      </c>
      <c r="G3" s="1" t="s">
        <v>19</v>
      </c>
      <c r="H3" s="5" t="s">
        <v>15</v>
      </c>
      <c r="I3" s="9"/>
      <c r="J3" s="16" t="s">
        <v>16</v>
      </c>
      <c r="K3" s="16" t="s">
        <v>16</v>
      </c>
      <c r="L3" s="16" t="s">
        <v>17</v>
      </c>
    </row>
    <row r="4" spans="1:12" ht="17" x14ac:dyDescent="0.2">
      <c r="A4" s="14" t="s">
        <v>12</v>
      </c>
      <c r="B4" s="15" t="s">
        <v>18</v>
      </c>
      <c r="C4" s="15" t="str">
        <f t="shared" si="1"/>
        <v>oc-cpu:instant</v>
      </c>
      <c r="D4" s="15" t="str">
        <f t="shared" si="2"/>
        <v>STATE</v>
      </c>
      <c r="E4" s="15" t="str">
        <f t="shared" si="0"/>
        <v>hw_cpu_instant.xml</v>
      </c>
      <c r="F4" s="15" t="str">
        <f t="shared" si="3"/>
        <v>hw_cpu.yml</v>
      </c>
      <c r="G4" s="1" t="s">
        <v>20</v>
      </c>
      <c r="H4" s="5" t="s">
        <v>15</v>
      </c>
      <c r="I4" s="9"/>
      <c r="J4" s="16" t="s">
        <v>16</v>
      </c>
      <c r="K4" s="16" t="s">
        <v>16</v>
      </c>
      <c r="L4" s="16" t="s">
        <v>17</v>
      </c>
    </row>
    <row r="5" spans="1:12" ht="17" x14ac:dyDescent="0.2">
      <c r="A5" s="14" t="s">
        <v>12</v>
      </c>
      <c r="B5" s="15" t="s">
        <v>18</v>
      </c>
      <c r="C5" s="15" t="str">
        <f t="shared" si="1"/>
        <v>oc-cpu:interval</v>
      </c>
      <c r="D5" s="15" t="str">
        <f t="shared" si="2"/>
        <v>STATE</v>
      </c>
      <c r="E5" s="15" t="str">
        <f t="shared" si="0"/>
        <v>hw_cpu_interval.xml</v>
      </c>
      <c r="F5" s="15" t="str">
        <f t="shared" si="3"/>
        <v>hw_cpu.yml</v>
      </c>
      <c r="G5" s="1" t="s">
        <v>21</v>
      </c>
      <c r="H5" s="5" t="s">
        <v>15</v>
      </c>
      <c r="I5" s="9"/>
      <c r="J5" s="16" t="s">
        <v>16</v>
      </c>
      <c r="K5" s="16" t="s">
        <v>16</v>
      </c>
      <c r="L5" s="16" t="s">
        <v>17</v>
      </c>
    </row>
    <row r="6" spans="1:12" ht="17" x14ac:dyDescent="0.2">
      <c r="A6" s="14" t="s">
        <v>12</v>
      </c>
      <c r="B6" s="15" t="s">
        <v>18</v>
      </c>
      <c r="C6" s="15" t="str">
        <f t="shared" si="1"/>
        <v>oc-cpu:max</v>
      </c>
      <c r="D6" s="15" t="str">
        <f t="shared" si="2"/>
        <v>STATE</v>
      </c>
      <c r="E6" s="15" t="str">
        <f t="shared" si="0"/>
        <v>hw_cpu_max.xml</v>
      </c>
      <c r="F6" s="15" t="str">
        <f t="shared" si="3"/>
        <v>hw_cpu.yml</v>
      </c>
      <c r="G6" s="1" t="s">
        <v>22</v>
      </c>
      <c r="H6" s="5" t="s">
        <v>15</v>
      </c>
      <c r="I6" s="9"/>
      <c r="J6" s="16" t="s">
        <v>16</v>
      </c>
      <c r="K6" s="16" t="s">
        <v>16</v>
      </c>
      <c r="L6" s="16" t="s">
        <v>17</v>
      </c>
    </row>
    <row r="7" spans="1:12" ht="17" x14ac:dyDescent="0.2">
      <c r="A7" s="14" t="s">
        <v>12</v>
      </c>
      <c r="B7" s="15" t="s">
        <v>18</v>
      </c>
      <c r="C7" s="15" t="str">
        <f t="shared" si="1"/>
        <v>oc-cpu:max-time</v>
      </c>
      <c r="D7" s="15" t="str">
        <f t="shared" si="2"/>
        <v>STATE</v>
      </c>
      <c r="E7" s="15" t="str">
        <f t="shared" si="0"/>
        <v>hw_cpu_max_time.xml</v>
      </c>
      <c r="F7" s="15" t="str">
        <f t="shared" si="3"/>
        <v>hw_cpu.yml</v>
      </c>
      <c r="G7" s="1" t="s">
        <v>23</v>
      </c>
      <c r="H7" s="5" t="s">
        <v>15</v>
      </c>
      <c r="I7" s="9"/>
      <c r="J7" s="16" t="s">
        <v>16</v>
      </c>
      <c r="K7" s="16" t="s">
        <v>16</v>
      </c>
      <c r="L7" s="16" t="s">
        <v>17</v>
      </c>
    </row>
    <row r="8" spans="1:12" ht="17" x14ac:dyDescent="0.2">
      <c r="A8" s="14" t="s">
        <v>12</v>
      </c>
      <c r="B8" s="15" t="s">
        <v>18</v>
      </c>
      <c r="C8" s="15" t="str">
        <f t="shared" si="1"/>
        <v>oc-cpu:min</v>
      </c>
      <c r="D8" s="15" t="str">
        <f t="shared" si="2"/>
        <v>STATE</v>
      </c>
      <c r="E8" s="15" t="str">
        <f t="shared" si="0"/>
        <v>hw_cpu_min.xml</v>
      </c>
      <c r="F8" s="15" t="str">
        <f t="shared" si="3"/>
        <v>hw_cpu.yml</v>
      </c>
      <c r="G8" s="1" t="s">
        <v>24</v>
      </c>
      <c r="H8" s="5" t="s">
        <v>15</v>
      </c>
      <c r="I8" s="9"/>
      <c r="J8" s="16" t="s">
        <v>16</v>
      </c>
      <c r="K8" s="16" t="s">
        <v>16</v>
      </c>
      <c r="L8" s="16" t="s">
        <v>17</v>
      </c>
    </row>
    <row r="9" spans="1:12" ht="17" x14ac:dyDescent="0.2">
      <c r="A9" s="14" t="s">
        <v>12</v>
      </c>
      <c r="B9" s="15" t="s">
        <v>18</v>
      </c>
      <c r="C9" s="15" t="str">
        <f t="shared" si="1"/>
        <v>oc-cpu:min-time</v>
      </c>
      <c r="D9" s="15" t="str">
        <f t="shared" si="2"/>
        <v>STATE</v>
      </c>
      <c r="E9" s="15" t="str">
        <f t="shared" si="0"/>
        <v>hw_cpu_min_time.xml</v>
      </c>
      <c r="F9" s="15" t="str">
        <f t="shared" si="3"/>
        <v>hw_cpu.yml</v>
      </c>
      <c r="G9" s="1" t="s">
        <v>25</v>
      </c>
      <c r="H9" s="5" t="s">
        <v>15</v>
      </c>
      <c r="I9" s="9"/>
      <c r="J9" s="16" t="s">
        <v>16</v>
      </c>
      <c r="K9" s="16" t="s">
        <v>16</v>
      </c>
      <c r="L9" s="16" t="s">
        <v>17</v>
      </c>
    </row>
    <row r="10" spans="1:12" ht="17" x14ac:dyDescent="0.2">
      <c r="A10" s="14" t="s">
        <v>12</v>
      </c>
      <c r="B10" s="15" t="s">
        <v>26</v>
      </c>
      <c r="C10" s="15" t="str">
        <f t="shared" si="1"/>
        <v>oc-fan:speed</v>
      </c>
      <c r="D10" s="15" t="str">
        <f t="shared" si="2"/>
        <v>STATE</v>
      </c>
      <c r="E10" s="15" t="str">
        <f t="shared" si="0"/>
        <v>hw_fan_speed.xml</v>
      </c>
      <c r="F10" s="15" t="str">
        <f t="shared" si="3"/>
        <v>hw_fan.yml</v>
      </c>
      <c r="G10" s="1" t="s">
        <v>27</v>
      </c>
      <c r="H10" s="5" t="s">
        <v>15</v>
      </c>
      <c r="I10" s="9"/>
      <c r="J10" s="16" t="s">
        <v>16</v>
      </c>
      <c r="K10" s="16" t="s">
        <v>16</v>
      </c>
      <c r="L10" s="16" t="s">
        <v>17</v>
      </c>
    </row>
    <row r="11" spans="1:12" ht="17" x14ac:dyDescent="0.2">
      <c r="A11" s="14" t="s">
        <v>12</v>
      </c>
      <c r="B11" s="15" t="s">
        <v>28</v>
      </c>
      <c r="C11" s="15" t="str">
        <f t="shared" si="1"/>
        <v>name</v>
      </c>
      <c r="D11" s="15" t="str">
        <f t="shared" si="2"/>
        <v>CONFIG</v>
      </c>
      <c r="E11" s="15" t="str">
        <f t="shared" si="0"/>
        <v>hw_linecard_name.xml</v>
      </c>
      <c r="F11" s="15" t="str">
        <f t="shared" si="3"/>
        <v>hw_linecard.yml</v>
      </c>
      <c r="G11" s="1" t="s">
        <v>29</v>
      </c>
      <c r="H11" s="5" t="s">
        <v>15</v>
      </c>
      <c r="I11" s="9"/>
      <c r="J11" s="16" t="s">
        <v>16</v>
      </c>
      <c r="K11" s="16" t="s">
        <v>16</v>
      </c>
      <c r="L11" s="16" t="s">
        <v>17</v>
      </c>
    </row>
    <row r="12" spans="1:12" ht="17" x14ac:dyDescent="0.2">
      <c r="A12" s="14" t="s">
        <v>12</v>
      </c>
      <c r="B12" s="15" t="s">
        <v>28</v>
      </c>
      <c r="C12" s="15" t="str">
        <f t="shared" si="1"/>
        <v>oc-linecard:power-admin-state</v>
      </c>
      <c r="D12" s="15" t="str">
        <f t="shared" si="2"/>
        <v>CONFIG</v>
      </c>
      <c r="E12" s="15" t="str">
        <f t="shared" si="0"/>
        <v>hw_linecard_power_admin_state.xml</v>
      </c>
      <c r="F12" s="15" t="str">
        <f t="shared" si="3"/>
        <v>hw_linecard.yml</v>
      </c>
      <c r="G12" s="1" t="s">
        <v>30</v>
      </c>
      <c r="H12" s="5" t="s">
        <v>15</v>
      </c>
      <c r="I12" s="19" t="s">
        <v>31</v>
      </c>
      <c r="J12" s="16" t="s">
        <v>16</v>
      </c>
      <c r="K12" s="16" t="s">
        <v>16</v>
      </c>
      <c r="L12" s="16" t="s">
        <v>16</v>
      </c>
    </row>
    <row r="13" spans="1:12" ht="17" x14ac:dyDescent="0.2">
      <c r="A13" s="14" t="s">
        <v>12</v>
      </c>
      <c r="B13" s="15" t="s">
        <v>28</v>
      </c>
      <c r="C13" s="15" t="str">
        <f t="shared" si="1"/>
        <v>oc-linecard:power-admin-state</v>
      </c>
      <c r="D13" s="15" t="str">
        <f t="shared" si="2"/>
        <v>STATE</v>
      </c>
      <c r="E13" s="15" t="str">
        <f t="shared" si="0"/>
        <v>hw_linecard_power_admin_state.xml</v>
      </c>
      <c r="F13" s="15" t="str">
        <f t="shared" si="3"/>
        <v>hw_linecard.yml</v>
      </c>
      <c r="G13" s="1" t="s">
        <v>32</v>
      </c>
      <c r="H13" s="5" t="s">
        <v>15</v>
      </c>
      <c r="I13" s="9"/>
      <c r="J13" s="16" t="s">
        <v>16</v>
      </c>
      <c r="K13" s="16" t="s">
        <v>16</v>
      </c>
      <c r="L13" s="16" t="s">
        <v>17</v>
      </c>
    </row>
    <row r="14" spans="1:12" ht="17" x14ac:dyDescent="0.2">
      <c r="A14" s="14" t="s">
        <v>12</v>
      </c>
      <c r="B14" s="15" t="s">
        <v>33</v>
      </c>
      <c r="C14" s="15" t="str">
        <f t="shared" si="1"/>
        <v>oc-linecard:slot-id</v>
      </c>
      <c r="D14" s="15" t="str">
        <f t="shared" si="2"/>
        <v>STATE</v>
      </c>
      <c r="E14" s="15" t="str">
        <f t="shared" si="0"/>
        <v>hw_transceiver_slot_id.xml</v>
      </c>
      <c r="F14" s="15" t="str">
        <f t="shared" si="3"/>
        <v>hw_transceiver.yml</v>
      </c>
      <c r="G14" s="1" t="s">
        <v>34</v>
      </c>
      <c r="H14" s="5" t="s">
        <v>15</v>
      </c>
      <c r="I14" s="9"/>
      <c r="J14" s="16" t="s">
        <v>16</v>
      </c>
      <c r="K14" s="16" t="s">
        <v>16</v>
      </c>
      <c r="L14" s="16" t="s">
        <v>17</v>
      </c>
    </row>
    <row r="15" spans="1:12" ht="17" x14ac:dyDescent="0.2">
      <c r="A15" s="14" t="s">
        <v>12</v>
      </c>
      <c r="B15" s="15" t="s">
        <v>33</v>
      </c>
      <c r="C15" s="15" t="str">
        <f t="shared" si="1"/>
        <v>oc-transceiver:enabled</v>
      </c>
      <c r="D15" s="15" t="str">
        <f t="shared" si="2"/>
        <v>CONFIG</v>
      </c>
      <c r="E15" s="15" t="str">
        <f t="shared" si="0"/>
        <v>hw_transceiver_enabled.xml</v>
      </c>
      <c r="F15" s="15" t="str">
        <f t="shared" si="3"/>
        <v>hw_transceiver.yml</v>
      </c>
      <c r="G15" s="1" t="s">
        <v>35</v>
      </c>
      <c r="H15" s="5" t="s">
        <v>15</v>
      </c>
      <c r="I15" s="19" t="s">
        <v>36</v>
      </c>
      <c r="J15" s="16" t="s">
        <v>16</v>
      </c>
      <c r="K15" s="16" t="s">
        <v>16</v>
      </c>
      <c r="L15" s="16" t="s">
        <v>16</v>
      </c>
    </row>
    <row r="16" spans="1:12" ht="17" x14ac:dyDescent="0.2">
      <c r="A16" s="14" t="s">
        <v>12</v>
      </c>
      <c r="B16" s="15" t="s">
        <v>33</v>
      </c>
      <c r="C16" s="15" t="str">
        <f t="shared" si="1"/>
        <v>oc-transceiver:enabled</v>
      </c>
      <c r="D16" s="15" t="str">
        <f t="shared" si="2"/>
        <v>STATE</v>
      </c>
      <c r="E16" s="15" t="str">
        <f t="shared" si="0"/>
        <v>hw_transceiver_enabled.xml</v>
      </c>
      <c r="F16" s="15" t="str">
        <f t="shared" si="3"/>
        <v>hw_transceiver.yml</v>
      </c>
      <c r="G16" s="1" t="s">
        <v>37</v>
      </c>
      <c r="H16" s="5" t="s">
        <v>15</v>
      </c>
      <c r="I16" s="9"/>
      <c r="J16" s="16" t="s">
        <v>16</v>
      </c>
      <c r="K16" s="16" t="s">
        <v>16</v>
      </c>
      <c r="L16" s="16" t="s">
        <v>17</v>
      </c>
    </row>
    <row r="17" spans="1:12" ht="17" x14ac:dyDescent="0.2">
      <c r="A17" s="14" t="s">
        <v>12</v>
      </c>
      <c r="B17" s="15" t="s">
        <v>38</v>
      </c>
      <c r="C17" s="15" t="str">
        <f t="shared" si="1"/>
        <v>oc-port:channel-speed</v>
      </c>
      <c r="D17" s="15" t="str">
        <f t="shared" si="2"/>
        <v>CONFIG</v>
      </c>
      <c r="E17" s="15" t="str">
        <f t="shared" si="0"/>
        <v>hw_port_channel_speed.xml</v>
      </c>
      <c r="F17" s="15" t="str">
        <f t="shared" si="3"/>
        <v>hw_port.yml</v>
      </c>
      <c r="G17" s="1" t="s">
        <v>39</v>
      </c>
      <c r="H17" s="5" t="s">
        <v>15</v>
      </c>
      <c r="I17" s="9"/>
      <c r="J17" s="16" t="s">
        <v>16</v>
      </c>
      <c r="K17" s="16" t="s">
        <v>16</v>
      </c>
      <c r="L17" s="16" t="s">
        <v>40</v>
      </c>
    </row>
    <row r="18" spans="1:12" ht="17" x14ac:dyDescent="0.2">
      <c r="A18" s="14" t="s">
        <v>12</v>
      </c>
      <c r="B18" s="15" t="s">
        <v>38</v>
      </c>
      <c r="C18" s="15" t="str">
        <f t="shared" si="1"/>
        <v>oc-port:num-channels</v>
      </c>
      <c r="D18" s="15" t="str">
        <f t="shared" si="2"/>
        <v>CONFIG</v>
      </c>
      <c r="E18" s="15" t="str">
        <f t="shared" si="0"/>
        <v>hw_port_num_channels.xml</v>
      </c>
      <c r="F18" s="15" t="str">
        <f t="shared" si="3"/>
        <v>hw_port.yml</v>
      </c>
      <c r="G18" s="1" t="s">
        <v>41</v>
      </c>
      <c r="H18" s="5" t="s">
        <v>15</v>
      </c>
      <c r="I18" s="9"/>
      <c r="J18" s="16" t="s">
        <v>16</v>
      </c>
      <c r="K18" s="16" t="s">
        <v>16</v>
      </c>
      <c r="L18" s="16" t="s">
        <v>40</v>
      </c>
    </row>
    <row r="19" spans="1:12" ht="17" x14ac:dyDescent="0.2">
      <c r="A19" s="14" t="s">
        <v>12</v>
      </c>
      <c r="B19" s="15" t="s">
        <v>38</v>
      </c>
      <c r="C19" s="15" t="str">
        <f t="shared" si="1"/>
        <v>oc-port:channel-speed</v>
      </c>
      <c r="D19" s="15" t="str">
        <f t="shared" si="2"/>
        <v>STATE</v>
      </c>
      <c r="E19" s="15" t="str">
        <f t="shared" si="0"/>
        <v>hw_port_channel_speed.xml</v>
      </c>
      <c r="F19" s="15" t="str">
        <f t="shared" si="3"/>
        <v>hw_port.yml</v>
      </c>
      <c r="G19" s="1" t="s">
        <v>42</v>
      </c>
      <c r="H19" s="5" t="s">
        <v>15</v>
      </c>
      <c r="I19" s="9"/>
      <c r="J19" s="16" t="s">
        <v>16</v>
      </c>
      <c r="K19" s="16" t="s">
        <v>16</v>
      </c>
      <c r="L19" s="16" t="s">
        <v>40</v>
      </c>
    </row>
    <row r="20" spans="1:12" ht="17" x14ac:dyDescent="0.2">
      <c r="A20" s="14" t="s">
        <v>12</v>
      </c>
      <c r="B20" s="15" t="s">
        <v>38</v>
      </c>
      <c r="C20" s="15" t="str">
        <f t="shared" si="1"/>
        <v>oc-port:num-channels</v>
      </c>
      <c r="D20" s="15" t="str">
        <f t="shared" si="2"/>
        <v>STATE</v>
      </c>
      <c r="E20" s="15" t="str">
        <f t="shared" si="0"/>
        <v>hw_port_num_channels.xml</v>
      </c>
      <c r="F20" s="15" t="str">
        <f t="shared" si="3"/>
        <v>hw_port.yml</v>
      </c>
      <c r="G20" s="1" t="s">
        <v>43</v>
      </c>
      <c r="H20" s="5" t="s">
        <v>15</v>
      </c>
      <c r="I20" s="9"/>
      <c r="J20" s="16" t="s">
        <v>16</v>
      </c>
      <c r="K20" s="16" t="s">
        <v>16</v>
      </c>
      <c r="L20" s="16" t="s">
        <v>40</v>
      </c>
    </row>
    <row r="21" spans="1:12" ht="17" x14ac:dyDescent="0.2">
      <c r="A21" s="14" t="s">
        <v>12</v>
      </c>
      <c r="B21" s="15" t="s">
        <v>44</v>
      </c>
      <c r="C21" s="15" t="str">
        <f t="shared" si="1"/>
        <v>oc-platform-psu:enabled</v>
      </c>
      <c r="D21" s="15" t="str">
        <f t="shared" si="2"/>
        <v>CONFIG</v>
      </c>
      <c r="E21" s="15" t="str">
        <f t="shared" si="0"/>
        <v>hw_psu_enabled.xml</v>
      </c>
      <c r="F21" s="15" t="str">
        <f t="shared" si="3"/>
        <v>hw_psu.yml</v>
      </c>
      <c r="G21" s="1" t="s">
        <v>45</v>
      </c>
      <c r="H21" s="5" t="s">
        <v>15</v>
      </c>
      <c r="I21" s="9"/>
      <c r="J21" s="16" t="s">
        <v>16</v>
      </c>
      <c r="K21" s="16" t="s">
        <v>16</v>
      </c>
      <c r="L21" s="16" t="s">
        <v>17</v>
      </c>
    </row>
    <row r="22" spans="1:12" ht="17" x14ac:dyDescent="0.2">
      <c r="A22" s="14" t="s">
        <v>12</v>
      </c>
      <c r="B22" s="15" t="s">
        <v>44</v>
      </c>
      <c r="C22" s="15" t="str">
        <f t="shared" si="1"/>
        <v>oc-platform-psu:capacity</v>
      </c>
      <c r="D22" s="15" t="str">
        <f t="shared" si="2"/>
        <v>STATE</v>
      </c>
      <c r="E22" s="15" t="str">
        <f t="shared" si="0"/>
        <v>hw_psu_capacity.xml</v>
      </c>
      <c r="F22" s="15" t="str">
        <f t="shared" si="3"/>
        <v>hw_psu.yml</v>
      </c>
      <c r="G22" s="1" t="s">
        <v>46</v>
      </c>
      <c r="H22" s="5" t="s">
        <v>15</v>
      </c>
      <c r="I22" s="9"/>
      <c r="J22" s="16" t="s">
        <v>16</v>
      </c>
      <c r="K22" s="16" t="s">
        <v>16</v>
      </c>
      <c r="L22" s="16" t="s">
        <v>17</v>
      </c>
    </row>
    <row r="23" spans="1:12" ht="17" x14ac:dyDescent="0.2">
      <c r="A23" s="14" t="s">
        <v>12</v>
      </c>
      <c r="B23" s="15" t="s">
        <v>44</v>
      </c>
      <c r="C23" s="15" t="str">
        <f t="shared" si="1"/>
        <v>oc-platform-psu:enabled</v>
      </c>
      <c r="D23" s="15" t="str">
        <f t="shared" si="2"/>
        <v>STATE</v>
      </c>
      <c r="E23" s="15" t="str">
        <f t="shared" si="0"/>
        <v>hw_psu_enabled.xml</v>
      </c>
      <c r="F23" s="15" t="str">
        <f t="shared" si="3"/>
        <v>hw_psu.yml</v>
      </c>
      <c r="G23" s="1" t="s">
        <v>47</v>
      </c>
      <c r="H23" s="5" t="s">
        <v>15</v>
      </c>
      <c r="I23" s="9"/>
      <c r="J23" s="16" t="s">
        <v>16</v>
      </c>
      <c r="K23" s="16" t="s">
        <v>16</v>
      </c>
      <c r="L23" s="16" t="s">
        <v>17</v>
      </c>
    </row>
    <row r="24" spans="1:12" ht="17" x14ac:dyDescent="0.2">
      <c r="A24" s="14" t="s">
        <v>12</v>
      </c>
      <c r="B24" s="15" t="s">
        <v>44</v>
      </c>
      <c r="C24" s="15" t="str">
        <f t="shared" si="1"/>
        <v>oc-platform-psu:input-current</v>
      </c>
      <c r="D24" s="15" t="str">
        <f t="shared" si="2"/>
        <v>STATE</v>
      </c>
      <c r="E24" s="15" t="str">
        <f t="shared" si="0"/>
        <v>hw_psu_input_current.xml</v>
      </c>
      <c r="F24" s="15" t="str">
        <f t="shared" si="3"/>
        <v>hw_psu.yml</v>
      </c>
      <c r="G24" s="1" t="s">
        <v>48</v>
      </c>
      <c r="H24" s="5" t="s">
        <v>15</v>
      </c>
      <c r="I24" s="9"/>
      <c r="J24" s="16" t="s">
        <v>16</v>
      </c>
      <c r="K24" s="16" t="s">
        <v>16</v>
      </c>
      <c r="L24" s="16" t="s">
        <v>17</v>
      </c>
    </row>
    <row r="25" spans="1:12" ht="17" x14ac:dyDescent="0.2">
      <c r="A25" s="14" t="s">
        <v>12</v>
      </c>
      <c r="B25" s="15" t="s">
        <v>44</v>
      </c>
      <c r="C25" s="15" t="str">
        <f t="shared" si="1"/>
        <v>oc-platform-psu:input-voltage</v>
      </c>
      <c r="D25" s="15" t="str">
        <f t="shared" si="2"/>
        <v>STATE</v>
      </c>
      <c r="E25" s="15" t="str">
        <f t="shared" si="0"/>
        <v>hw_psu_input_voltage.xml</v>
      </c>
      <c r="F25" s="15" t="str">
        <f t="shared" si="3"/>
        <v>hw_psu.yml</v>
      </c>
      <c r="G25" s="1" t="s">
        <v>49</v>
      </c>
      <c r="H25" s="5" t="s">
        <v>15</v>
      </c>
      <c r="I25" s="9"/>
      <c r="J25" s="16" t="s">
        <v>16</v>
      </c>
      <c r="K25" s="16" t="s">
        <v>16</v>
      </c>
      <c r="L25" s="16" t="s">
        <v>17</v>
      </c>
    </row>
    <row r="26" spans="1:12" ht="17" x14ac:dyDescent="0.2">
      <c r="A26" s="14" t="s">
        <v>12</v>
      </c>
      <c r="B26" s="15" t="s">
        <v>44</v>
      </c>
      <c r="C26" s="15" t="str">
        <f t="shared" si="1"/>
        <v>oc-platform-psu:output-current</v>
      </c>
      <c r="D26" s="15" t="str">
        <f t="shared" si="2"/>
        <v>STATE</v>
      </c>
      <c r="E26" s="15" t="str">
        <f t="shared" si="0"/>
        <v>hw_psu_output_current.xml</v>
      </c>
      <c r="F26" s="15" t="str">
        <f t="shared" si="3"/>
        <v>hw_psu.yml</v>
      </c>
      <c r="G26" s="1" t="s">
        <v>50</v>
      </c>
      <c r="H26" s="5" t="s">
        <v>15</v>
      </c>
      <c r="I26" s="9"/>
      <c r="J26" s="16" t="s">
        <v>16</v>
      </c>
      <c r="K26" s="16" t="s">
        <v>16</v>
      </c>
      <c r="L26" s="16" t="s">
        <v>17</v>
      </c>
    </row>
    <row r="27" spans="1:12" ht="17" x14ac:dyDescent="0.2">
      <c r="A27" s="14" t="s">
        <v>12</v>
      </c>
      <c r="B27" s="15" t="s">
        <v>44</v>
      </c>
      <c r="C27" s="15" t="str">
        <f t="shared" si="1"/>
        <v>oc-platform-psu:output-power</v>
      </c>
      <c r="D27" s="15" t="str">
        <f t="shared" si="2"/>
        <v>STATE</v>
      </c>
      <c r="E27" s="15" t="str">
        <f t="shared" si="0"/>
        <v>hw_psu_output_power.xml</v>
      </c>
      <c r="F27" s="15" t="str">
        <f t="shared" si="3"/>
        <v>hw_psu.yml</v>
      </c>
      <c r="G27" s="1" t="s">
        <v>51</v>
      </c>
      <c r="H27" s="5" t="s">
        <v>15</v>
      </c>
      <c r="I27" s="9"/>
      <c r="J27" s="16" t="s">
        <v>16</v>
      </c>
      <c r="K27" s="16" t="s">
        <v>16</v>
      </c>
      <c r="L27" s="16" t="s">
        <v>17</v>
      </c>
    </row>
    <row r="28" spans="1:12" ht="17" x14ac:dyDescent="0.2">
      <c r="A28" s="14" t="s">
        <v>12</v>
      </c>
      <c r="B28" s="15" t="s">
        <v>44</v>
      </c>
      <c r="C28" s="15" t="str">
        <f t="shared" si="1"/>
        <v>oc-platform-psu:output-voltage</v>
      </c>
      <c r="D28" s="15" t="str">
        <f t="shared" si="2"/>
        <v>STATE</v>
      </c>
      <c r="E28" s="15" t="str">
        <f t="shared" si="0"/>
        <v>hw_psu_output_voltage.xml</v>
      </c>
      <c r="F28" s="15" t="str">
        <f t="shared" si="3"/>
        <v>hw_psu.yml</v>
      </c>
      <c r="G28" s="1" t="s">
        <v>52</v>
      </c>
      <c r="H28" s="5" t="s">
        <v>15</v>
      </c>
      <c r="I28" s="9"/>
      <c r="J28" s="16" t="s">
        <v>16</v>
      </c>
      <c r="K28" s="16" t="s">
        <v>16</v>
      </c>
      <c r="L28" s="16" t="s">
        <v>17</v>
      </c>
    </row>
    <row r="29" spans="1:12" x14ac:dyDescent="0.2">
      <c r="A29" s="14" t="s">
        <v>12</v>
      </c>
      <c r="B29" s="15" t="s">
        <v>53</v>
      </c>
      <c r="C29" s="15" t="str">
        <f t="shared" si="1"/>
        <v>name</v>
      </c>
      <c r="D29" s="15" t="str">
        <f t="shared" si="2"/>
        <v>STATE</v>
      </c>
      <c r="E29" s="15" t="str">
        <f t="shared" si="0"/>
        <v>hw_properties_name.xml</v>
      </c>
      <c r="F29" s="15" t="str">
        <f t="shared" si="3"/>
        <v>hw_properties.yml</v>
      </c>
      <c r="G29" s="4" t="s">
        <v>54</v>
      </c>
      <c r="H29" s="5" t="s">
        <v>15</v>
      </c>
      <c r="I29" s="9"/>
      <c r="J29" s="16" t="s">
        <v>17</v>
      </c>
      <c r="K29" s="16" t="s">
        <v>17</v>
      </c>
      <c r="L29" s="16" t="s">
        <v>17</v>
      </c>
    </row>
    <row r="30" spans="1:12" x14ac:dyDescent="0.2">
      <c r="A30" s="14" t="s">
        <v>12</v>
      </c>
      <c r="B30" s="15" t="s">
        <v>53</v>
      </c>
      <c r="C30" s="15" t="str">
        <f t="shared" si="1"/>
        <v>value</v>
      </c>
      <c r="D30" s="15" t="str">
        <f t="shared" si="2"/>
        <v>STATE</v>
      </c>
      <c r="E30" s="15" t="str">
        <f t="shared" si="0"/>
        <v>hw_properties_value.xml</v>
      </c>
      <c r="F30" s="15" t="str">
        <f t="shared" si="3"/>
        <v>hw_properties.yml</v>
      </c>
      <c r="G30" s="4" t="s">
        <v>55</v>
      </c>
      <c r="H30" s="5" t="s">
        <v>15</v>
      </c>
      <c r="I30" s="9"/>
      <c r="J30" s="16" t="s">
        <v>17</v>
      </c>
      <c r="K30" s="16" t="s">
        <v>17</v>
      </c>
      <c r="L30" s="16" t="s">
        <v>17</v>
      </c>
    </row>
    <row r="31" spans="1:12" ht="17" x14ac:dyDescent="0.2">
      <c r="A31" s="14" t="s">
        <v>12</v>
      </c>
      <c r="B31" s="15" t="s">
        <v>56</v>
      </c>
      <c r="C31" s="15" t="str">
        <f t="shared" si="1"/>
        <v>description</v>
      </c>
      <c r="D31" s="15" t="str">
        <f t="shared" si="2"/>
        <v>STATE</v>
      </c>
      <c r="E31" s="15" t="str">
        <f t="shared" si="0"/>
        <v>hw_component_description.xml</v>
      </c>
      <c r="F31" s="15" t="str">
        <f t="shared" si="3"/>
        <v>hw_component.yml</v>
      </c>
      <c r="G31" s="1" t="s">
        <v>57</v>
      </c>
      <c r="H31" s="5" t="s">
        <v>15</v>
      </c>
      <c r="I31" s="9"/>
      <c r="J31" s="16" t="s">
        <v>16</v>
      </c>
      <c r="K31" s="16" t="s">
        <v>16</v>
      </c>
      <c r="L31" s="16" t="s">
        <v>17</v>
      </c>
    </row>
    <row r="32" spans="1:12" ht="17" x14ac:dyDescent="0.2">
      <c r="A32" s="14" t="s">
        <v>12</v>
      </c>
      <c r="B32" s="15" t="s">
        <v>56</v>
      </c>
      <c r="C32" s="15" t="str">
        <f t="shared" si="1"/>
        <v>hardware-version</v>
      </c>
      <c r="D32" s="15" t="str">
        <f t="shared" si="2"/>
        <v>STATE</v>
      </c>
      <c r="E32" s="15" t="str">
        <f t="shared" si="0"/>
        <v>hw_component_hardware_version.xml</v>
      </c>
      <c r="F32" s="15" t="str">
        <f t="shared" si="3"/>
        <v>hw_component.yml</v>
      </c>
      <c r="G32" s="1" t="s">
        <v>58</v>
      </c>
      <c r="H32" s="5" t="s">
        <v>15</v>
      </c>
      <c r="I32" s="9"/>
      <c r="J32" s="16" t="s">
        <v>16</v>
      </c>
      <c r="K32" s="16" t="s">
        <v>16</v>
      </c>
      <c r="L32" s="16" t="s">
        <v>17</v>
      </c>
    </row>
    <row r="33" spans="1:12" ht="17" x14ac:dyDescent="0.2">
      <c r="A33" s="14" t="s">
        <v>12</v>
      </c>
      <c r="B33" s="15" t="s">
        <v>56</v>
      </c>
      <c r="C33" s="15" t="str">
        <f t="shared" si="1"/>
        <v>id</v>
      </c>
      <c r="D33" s="15" t="str">
        <f t="shared" si="2"/>
        <v>STATE</v>
      </c>
      <c r="E33" s="15" t="str">
        <f t="shared" si="0"/>
        <v>hw_component_id.xml</v>
      </c>
      <c r="F33" s="15" t="str">
        <f t="shared" si="3"/>
        <v>hw_component.yml</v>
      </c>
      <c r="G33" s="1" t="s">
        <v>59</v>
      </c>
      <c r="H33" s="5" t="s">
        <v>15</v>
      </c>
      <c r="I33" s="9"/>
      <c r="J33" s="16" t="s">
        <v>16</v>
      </c>
      <c r="K33" s="16" t="s">
        <v>16</v>
      </c>
      <c r="L33" s="16" t="s">
        <v>17</v>
      </c>
    </row>
    <row r="34" spans="1:12" ht="17" x14ac:dyDescent="0.2">
      <c r="A34" s="14" t="s">
        <v>12</v>
      </c>
      <c r="B34" s="15" t="s">
        <v>56</v>
      </c>
      <c r="C34" s="15" t="str">
        <f t="shared" si="1"/>
        <v>location</v>
      </c>
      <c r="D34" s="15" t="str">
        <f t="shared" si="2"/>
        <v>STATE</v>
      </c>
      <c r="E34" s="15" t="str">
        <f t="shared" si="0"/>
        <v>hw_component_location.xml</v>
      </c>
      <c r="F34" s="15" t="str">
        <f t="shared" si="3"/>
        <v>hw_component.yml</v>
      </c>
      <c r="G34" s="1" t="s">
        <v>60</v>
      </c>
      <c r="H34" s="5" t="s">
        <v>15</v>
      </c>
      <c r="I34" s="9"/>
      <c r="J34" s="16" t="s">
        <v>16</v>
      </c>
      <c r="K34" s="16" t="s">
        <v>16</v>
      </c>
      <c r="L34" s="16" t="s">
        <v>17</v>
      </c>
    </row>
    <row r="35" spans="1:12" ht="17" x14ac:dyDescent="0.2">
      <c r="A35" s="14" t="s">
        <v>12</v>
      </c>
      <c r="B35" s="15" t="s">
        <v>56</v>
      </c>
      <c r="C35" s="15" t="str">
        <f t="shared" si="1"/>
        <v>mfg-date</v>
      </c>
      <c r="D35" s="15" t="str">
        <f t="shared" si="2"/>
        <v>STATE</v>
      </c>
      <c r="E35" s="15" t="str">
        <f t="shared" si="0"/>
        <v>hw_component_mfg_date.xml</v>
      </c>
      <c r="F35" s="15" t="str">
        <f t="shared" si="3"/>
        <v>hw_component.yml</v>
      </c>
      <c r="G35" s="1" t="s">
        <v>61</v>
      </c>
      <c r="H35" s="5" t="s">
        <v>15</v>
      </c>
      <c r="I35" s="9"/>
      <c r="J35" s="16" t="s">
        <v>16</v>
      </c>
      <c r="K35" s="16" t="s">
        <v>16</v>
      </c>
      <c r="L35" s="16" t="s">
        <v>17</v>
      </c>
    </row>
    <row r="36" spans="1:12" x14ac:dyDescent="0.2">
      <c r="A36" s="14" t="s">
        <v>12</v>
      </c>
      <c r="B36" s="15" t="s">
        <v>56</v>
      </c>
      <c r="C36" s="15" t="str">
        <f t="shared" si="1"/>
        <v>oper-status</v>
      </c>
      <c r="D36" s="15" t="str">
        <f t="shared" si="2"/>
        <v>STATE</v>
      </c>
      <c r="E36" s="15" t="str">
        <f t="shared" si="0"/>
        <v>hw_component_oper_status.xml</v>
      </c>
      <c r="F36" s="15" t="str">
        <f t="shared" si="3"/>
        <v>hw_component.yml</v>
      </c>
      <c r="G36" s="4" t="s">
        <v>62</v>
      </c>
      <c r="H36" s="5" t="s">
        <v>15</v>
      </c>
      <c r="I36" s="9"/>
      <c r="J36" s="16" t="s">
        <v>16</v>
      </c>
      <c r="K36" s="16" t="s">
        <v>16</v>
      </c>
      <c r="L36" s="16" t="s">
        <v>17</v>
      </c>
    </row>
    <row r="37" spans="1:12" ht="17" x14ac:dyDescent="0.2">
      <c r="A37" s="14" t="s">
        <v>12</v>
      </c>
      <c r="B37" s="15" t="s">
        <v>56</v>
      </c>
      <c r="C37" s="15" t="str">
        <f t="shared" si="1"/>
        <v>parent</v>
      </c>
      <c r="D37" s="15" t="str">
        <f t="shared" si="2"/>
        <v>STATE</v>
      </c>
      <c r="E37" s="15" t="str">
        <f t="shared" si="0"/>
        <v>hw_component_parent.xml</v>
      </c>
      <c r="F37" s="15" t="str">
        <f t="shared" si="3"/>
        <v>hw_component.yml</v>
      </c>
      <c r="G37" s="1" t="s">
        <v>63</v>
      </c>
      <c r="H37" s="5" t="s">
        <v>15</v>
      </c>
      <c r="I37" s="9"/>
      <c r="J37" s="16" t="s">
        <v>16</v>
      </c>
      <c r="K37" s="16" t="s">
        <v>16</v>
      </c>
      <c r="L37" s="16" t="s">
        <v>17</v>
      </c>
    </row>
    <row r="38" spans="1:12" ht="17" x14ac:dyDescent="0.2">
      <c r="A38" s="14" t="s">
        <v>12</v>
      </c>
      <c r="B38" s="15" t="s">
        <v>56</v>
      </c>
      <c r="C38" s="15" t="str">
        <f t="shared" si="1"/>
        <v>serial-no</v>
      </c>
      <c r="D38" s="15" t="str">
        <f t="shared" si="2"/>
        <v>STATE</v>
      </c>
      <c r="E38" s="15" t="str">
        <f t="shared" si="0"/>
        <v>hw_component_serial_no.xml</v>
      </c>
      <c r="F38" s="15" t="str">
        <f t="shared" si="3"/>
        <v>hw_component.yml</v>
      </c>
      <c r="G38" s="1" t="s">
        <v>64</v>
      </c>
      <c r="H38" s="5" t="s">
        <v>15</v>
      </c>
      <c r="I38" s="9"/>
      <c r="J38" s="16" t="s">
        <v>16</v>
      </c>
      <c r="K38" s="16" t="s">
        <v>16</v>
      </c>
      <c r="L38" s="16" t="s">
        <v>17</v>
      </c>
    </row>
    <row r="39" spans="1:12" ht="17" x14ac:dyDescent="0.2">
      <c r="A39" s="14" t="s">
        <v>12</v>
      </c>
      <c r="B39" s="15" t="s">
        <v>56</v>
      </c>
      <c r="C39" s="15" t="str">
        <f t="shared" si="1"/>
        <v>type</v>
      </c>
      <c r="D39" s="15" t="str">
        <f t="shared" si="2"/>
        <v>STATE</v>
      </c>
      <c r="E39" s="15" t="str">
        <f t="shared" si="0"/>
        <v>hw_component_type.xml</v>
      </c>
      <c r="F39" s="15" t="str">
        <f t="shared" si="3"/>
        <v>hw_component.yml</v>
      </c>
      <c r="G39" s="1" t="s">
        <v>65</v>
      </c>
      <c r="H39" s="5" t="s">
        <v>15</v>
      </c>
      <c r="I39" s="9"/>
      <c r="J39" s="16" t="s">
        <v>16</v>
      </c>
      <c r="K39" s="16" t="s">
        <v>16</v>
      </c>
      <c r="L39" s="16" t="s">
        <v>17</v>
      </c>
    </row>
    <row r="40" spans="1:12" ht="17" x14ac:dyDescent="0.2">
      <c r="A40" s="14" t="s">
        <v>12</v>
      </c>
      <c r="B40" s="15" t="s">
        <v>66</v>
      </c>
      <c r="C40" s="15" t="str">
        <f t="shared" si="1"/>
        <v>name</v>
      </c>
      <c r="D40" s="15" t="str">
        <f t="shared" si="2"/>
        <v>CONFIG</v>
      </c>
      <c r="E40" s="15" t="str">
        <f t="shared" si="0"/>
        <v>hw_subcomponent_name.xml</v>
      </c>
      <c r="F40" s="15" t="str">
        <f t="shared" si="3"/>
        <v>hw_subcomponent.yml</v>
      </c>
      <c r="G40" s="1" t="s">
        <v>67</v>
      </c>
      <c r="H40" s="5" t="s">
        <v>15</v>
      </c>
      <c r="I40" s="20" t="s">
        <v>68</v>
      </c>
      <c r="J40" s="16" t="s">
        <v>16</v>
      </c>
      <c r="K40" s="16" t="s">
        <v>16</v>
      </c>
      <c r="L40" s="16" t="s">
        <v>40</v>
      </c>
    </row>
    <row r="41" spans="1:12" ht="17" x14ac:dyDescent="0.2">
      <c r="A41" s="14" t="s">
        <v>12</v>
      </c>
      <c r="B41" s="15" t="s">
        <v>66</v>
      </c>
      <c r="C41" s="15" t="str">
        <f t="shared" si="1"/>
        <v>name</v>
      </c>
      <c r="D41" s="15" t="str">
        <f t="shared" si="2"/>
        <v>CONFIG</v>
      </c>
      <c r="E41" s="15" t="str">
        <f t="shared" si="0"/>
        <v>hw_subcomponent_name.xml</v>
      </c>
      <c r="F41" s="15" t="str">
        <f t="shared" si="3"/>
        <v>hw_subcomponent.yml</v>
      </c>
      <c r="G41" s="1" t="s">
        <v>69</v>
      </c>
      <c r="H41" s="5" t="s">
        <v>15</v>
      </c>
      <c r="I41" s="20" t="s">
        <v>68</v>
      </c>
      <c r="J41" s="16" t="s">
        <v>16</v>
      </c>
      <c r="K41" s="16" t="s">
        <v>16</v>
      </c>
      <c r="L41" s="16" t="s">
        <v>40</v>
      </c>
    </row>
    <row r="42" spans="1:12" ht="17" x14ac:dyDescent="0.2">
      <c r="A42" s="14" t="s">
        <v>12</v>
      </c>
      <c r="B42" s="15" t="s">
        <v>66</v>
      </c>
      <c r="C42" s="15" t="str">
        <f t="shared" si="1"/>
        <v>name</v>
      </c>
      <c r="D42" s="15" t="str">
        <f t="shared" si="2"/>
        <v>STATE</v>
      </c>
      <c r="E42" s="15" t="str">
        <f t="shared" si="0"/>
        <v>hw_subcomponent_name.xml</v>
      </c>
      <c r="F42" s="15" t="str">
        <f t="shared" si="3"/>
        <v>hw_subcomponent.yml</v>
      </c>
      <c r="G42" s="1" t="s">
        <v>70</v>
      </c>
      <c r="H42" s="5" t="s">
        <v>15</v>
      </c>
      <c r="I42" s="20" t="s">
        <v>68</v>
      </c>
      <c r="J42" s="16" t="s">
        <v>16</v>
      </c>
      <c r="K42" s="16" t="s">
        <v>16</v>
      </c>
      <c r="L42" s="16" t="s">
        <v>40</v>
      </c>
    </row>
    <row r="43" spans="1:12" ht="17" x14ac:dyDescent="0.2">
      <c r="A43" s="14" t="s">
        <v>71</v>
      </c>
      <c r="B43" s="15" t="s">
        <v>13</v>
      </c>
      <c r="C43" s="15" t="str">
        <f t="shared" si="1"/>
        <v>description</v>
      </c>
      <c r="D43" s="15" t="str">
        <f t="shared" si="2"/>
        <v>CONFIG</v>
      </c>
      <c r="E43" s="15" t="str">
        <f t="shared" si="0"/>
        <v>if_config_description.xml</v>
      </c>
      <c r="F43" s="15" t="str">
        <f t="shared" si="3"/>
        <v>if_config.yml</v>
      </c>
      <c r="G43" s="1" t="s">
        <v>72</v>
      </c>
      <c r="H43" s="5" t="s">
        <v>15</v>
      </c>
      <c r="I43" s="9"/>
      <c r="J43" s="16" t="s">
        <v>16</v>
      </c>
      <c r="K43" s="16" t="s">
        <v>16</v>
      </c>
      <c r="L43" s="16" t="s">
        <v>17</v>
      </c>
    </row>
    <row r="44" spans="1:12" ht="17" x14ac:dyDescent="0.2">
      <c r="A44" s="14" t="s">
        <v>71</v>
      </c>
      <c r="B44" s="15" t="s">
        <v>13</v>
      </c>
      <c r="C44" s="15" t="str">
        <f t="shared" si="1"/>
        <v>enabled</v>
      </c>
      <c r="D44" s="15" t="str">
        <f t="shared" si="2"/>
        <v>CONFIG</v>
      </c>
      <c r="E44" s="15" t="str">
        <f t="shared" si="0"/>
        <v>if_config_enabled.xml</v>
      </c>
      <c r="F44" s="15" t="str">
        <f t="shared" si="3"/>
        <v>if_config.yml</v>
      </c>
      <c r="G44" s="1" t="s">
        <v>73</v>
      </c>
      <c r="H44" s="5" t="s">
        <v>15</v>
      </c>
      <c r="I44" s="9"/>
      <c r="J44" s="16" t="s">
        <v>16</v>
      </c>
      <c r="K44" s="16" t="s">
        <v>16</v>
      </c>
      <c r="L44" s="16" t="s">
        <v>17</v>
      </c>
    </row>
    <row r="45" spans="1:12" ht="17" x14ac:dyDescent="0.2">
      <c r="A45" s="14" t="s">
        <v>71</v>
      </c>
      <c r="B45" s="15" t="s">
        <v>13</v>
      </c>
      <c r="C45" s="15" t="str">
        <f t="shared" si="1"/>
        <v>loopback-mode</v>
      </c>
      <c r="D45" s="15" t="str">
        <f t="shared" si="2"/>
        <v>CONFIG</v>
      </c>
      <c r="E45" s="15" t="str">
        <f t="shared" si="0"/>
        <v>if_config_loopback_mode.xml</v>
      </c>
      <c r="F45" s="15" t="str">
        <f t="shared" si="3"/>
        <v>if_config.yml</v>
      </c>
      <c r="G45" s="1" t="s">
        <v>74</v>
      </c>
      <c r="H45" s="5" t="s">
        <v>15</v>
      </c>
      <c r="I45" s="20" t="s">
        <v>75</v>
      </c>
      <c r="J45" s="16" t="s">
        <v>16</v>
      </c>
      <c r="K45" s="16" t="s">
        <v>16</v>
      </c>
      <c r="L45" s="16" t="s">
        <v>40</v>
      </c>
    </row>
    <row r="46" spans="1:12" ht="17" x14ac:dyDescent="0.2">
      <c r="A46" s="14" t="s">
        <v>71</v>
      </c>
      <c r="B46" s="15" t="s">
        <v>13</v>
      </c>
      <c r="C46" s="15" t="str">
        <f t="shared" si="1"/>
        <v>mtu</v>
      </c>
      <c r="D46" s="15" t="str">
        <f t="shared" si="2"/>
        <v>CONFIG</v>
      </c>
      <c r="E46" s="15" t="str">
        <f t="shared" si="0"/>
        <v>if_config_mtu.xml</v>
      </c>
      <c r="F46" s="15" t="str">
        <f t="shared" si="3"/>
        <v>if_config.yml</v>
      </c>
      <c r="G46" s="1" t="s">
        <v>76</v>
      </c>
      <c r="H46" s="5" t="s">
        <v>15</v>
      </c>
      <c r="I46" s="9"/>
      <c r="J46" s="16" t="s">
        <v>16</v>
      </c>
      <c r="K46" s="16" t="s">
        <v>16</v>
      </c>
      <c r="L46" s="16" t="s">
        <v>17</v>
      </c>
    </row>
    <row r="47" spans="1:12" ht="17" x14ac:dyDescent="0.2">
      <c r="A47" s="14" t="s">
        <v>71</v>
      </c>
      <c r="B47" s="15" t="s">
        <v>13</v>
      </c>
      <c r="C47" s="15" t="str">
        <f t="shared" si="1"/>
        <v>name</v>
      </c>
      <c r="D47" s="15" t="str">
        <f t="shared" si="2"/>
        <v>CONFIG</v>
      </c>
      <c r="E47" s="15" t="str">
        <f t="shared" si="0"/>
        <v>if_config_name.xml</v>
      </c>
      <c r="F47" s="15" t="str">
        <f t="shared" si="3"/>
        <v>if_config.yml</v>
      </c>
      <c r="G47" s="1" t="s">
        <v>77</v>
      </c>
      <c r="H47" s="5" t="s">
        <v>15</v>
      </c>
      <c r="I47" s="9" t="s">
        <v>78</v>
      </c>
      <c r="J47" s="16" t="s">
        <v>17</v>
      </c>
      <c r="K47" s="16" t="s">
        <v>17</v>
      </c>
      <c r="L47" s="16" t="s">
        <v>17</v>
      </c>
    </row>
    <row r="48" spans="1:12" ht="17" x14ac:dyDescent="0.2">
      <c r="A48" s="14" t="s">
        <v>71</v>
      </c>
      <c r="B48" s="15" t="s">
        <v>13</v>
      </c>
      <c r="C48" s="15" t="str">
        <f t="shared" si="1"/>
        <v>oc-vlan:tpid</v>
      </c>
      <c r="D48" s="15" t="str">
        <f t="shared" si="2"/>
        <v>CONFIG</v>
      </c>
      <c r="E48" s="15" t="str">
        <f t="shared" si="0"/>
        <v>if_config_tpid.xml</v>
      </c>
      <c r="F48" s="15" t="str">
        <f t="shared" si="3"/>
        <v>if_config.yml</v>
      </c>
      <c r="G48" s="1" t="s">
        <v>79</v>
      </c>
      <c r="H48" s="5" t="s">
        <v>15</v>
      </c>
      <c r="I48" s="20" t="s">
        <v>75</v>
      </c>
      <c r="J48" s="16" t="s">
        <v>16</v>
      </c>
      <c r="K48" s="16" t="s">
        <v>16</v>
      </c>
      <c r="L48" s="16" t="s">
        <v>40</v>
      </c>
    </row>
    <row r="49" spans="1:12" ht="17" x14ac:dyDescent="0.2">
      <c r="A49" s="14" t="s">
        <v>71</v>
      </c>
      <c r="B49" s="15" t="s">
        <v>13</v>
      </c>
      <c r="C49" s="15" t="str">
        <f t="shared" si="1"/>
        <v>type</v>
      </c>
      <c r="D49" s="15" t="str">
        <f t="shared" si="2"/>
        <v>CONFIG</v>
      </c>
      <c r="E49" s="15" t="str">
        <f t="shared" si="0"/>
        <v>if_config_type.xml</v>
      </c>
      <c r="F49" s="15" t="str">
        <f t="shared" si="3"/>
        <v>if_config.yml</v>
      </c>
      <c r="G49" s="1" t="s">
        <v>80</v>
      </c>
      <c r="H49" s="5" t="s">
        <v>15</v>
      </c>
      <c r="I49" s="20" t="s">
        <v>75</v>
      </c>
      <c r="J49" s="16" t="s">
        <v>16</v>
      </c>
      <c r="K49" s="16" t="s">
        <v>16</v>
      </c>
      <c r="L49" s="16" t="s">
        <v>40</v>
      </c>
    </row>
    <row r="50" spans="1:12" ht="17" x14ac:dyDescent="0.2">
      <c r="A50" s="14" t="s">
        <v>71</v>
      </c>
      <c r="B50" s="15" t="s">
        <v>81</v>
      </c>
      <c r="C50" s="15" t="str">
        <f t="shared" si="1"/>
        <v>oc-eth:auto-negotiate</v>
      </c>
      <c r="D50" s="15" t="str">
        <f t="shared" si="2"/>
        <v>CONFIG</v>
      </c>
      <c r="E50" s="15" t="str">
        <f>SUBSTITUTE(CONCATENATE(A50,"_",B50,"_",IFERROR(MID(C50,FIND(":",C50)+1,LEN(C50)-FIND(":",C50)),C50),".","xml"),"-","_")</f>
        <v>if_ethernet_auto_negotiate.xml</v>
      </c>
      <c r="F50" s="15" t="str">
        <f t="shared" si="3"/>
        <v>if_ethernet.yml</v>
      </c>
      <c r="G50" s="1" t="s">
        <v>82</v>
      </c>
      <c r="H50" s="5" t="s">
        <v>15</v>
      </c>
      <c r="I50" s="9"/>
      <c r="J50" s="16" t="s">
        <v>16</v>
      </c>
      <c r="K50" s="16" t="s">
        <v>16</v>
      </c>
      <c r="L50" s="16" t="s">
        <v>17</v>
      </c>
    </row>
    <row r="51" spans="1:12" ht="17" x14ac:dyDescent="0.2">
      <c r="A51" s="14" t="s">
        <v>71</v>
      </c>
      <c r="B51" s="15" t="s">
        <v>81</v>
      </c>
      <c r="C51" s="15" t="str">
        <f t="shared" si="1"/>
        <v>oc-eth:duplex-mode</v>
      </c>
      <c r="D51" s="15" t="str">
        <f t="shared" si="2"/>
        <v>CONFIG</v>
      </c>
      <c r="E51" s="15" t="str">
        <f t="shared" ref="E51:E114" si="4">SUBSTITUTE(CONCATENATE(A51,"_",B51,"_",IFERROR(MID(C51,FIND(":",C51)+1,LEN(C51)-FIND(":",C51)),C51),".","xml"),"-","_")</f>
        <v>if_ethernet_duplex_mode.xml</v>
      </c>
      <c r="F51" s="15" t="str">
        <f t="shared" si="3"/>
        <v>if_ethernet.yml</v>
      </c>
      <c r="G51" s="1" t="s">
        <v>83</v>
      </c>
      <c r="H51" s="5" t="s">
        <v>15</v>
      </c>
      <c r="I51" s="9"/>
      <c r="J51" s="16" t="s">
        <v>16</v>
      </c>
      <c r="K51" s="16" t="s">
        <v>16</v>
      </c>
      <c r="L51" s="16" t="s">
        <v>17</v>
      </c>
    </row>
    <row r="52" spans="1:12" ht="17" x14ac:dyDescent="0.2">
      <c r="A52" s="14" t="s">
        <v>71</v>
      </c>
      <c r="B52" s="15" t="s">
        <v>81</v>
      </c>
      <c r="C52" s="15" t="str">
        <f t="shared" si="1"/>
        <v>oc-eth:port-speed</v>
      </c>
      <c r="D52" s="15" t="str">
        <f t="shared" si="2"/>
        <v>CONFIG</v>
      </c>
      <c r="E52" s="15" t="str">
        <f t="shared" si="4"/>
        <v>if_ethernet_port_speed.xml</v>
      </c>
      <c r="F52" s="15" t="str">
        <f t="shared" si="3"/>
        <v>if_ethernet.yml</v>
      </c>
      <c r="G52" s="1" t="s">
        <v>84</v>
      </c>
      <c r="H52" s="5" t="s">
        <v>15</v>
      </c>
      <c r="I52" s="9"/>
      <c r="J52" s="16" t="s">
        <v>16</v>
      </c>
      <c r="K52" s="16" t="s">
        <v>16</v>
      </c>
      <c r="L52" s="16" t="s">
        <v>17</v>
      </c>
    </row>
    <row r="53" spans="1:12" ht="17" x14ac:dyDescent="0.2">
      <c r="A53" s="14" t="s">
        <v>71</v>
      </c>
      <c r="B53" s="15" t="s">
        <v>81</v>
      </c>
      <c r="C53" s="15" t="str">
        <f t="shared" si="1"/>
        <v>oc-lag:aggregate-id</v>
      </c>
      <c r="D53" s="15" t="str">
        <f t="shared" si="2"/>
        <v>CONFIG</v>
      </c>
      <c r="E53" s="15" t="str">
        <f t="shared" si="4"/>
        <v>if_ethernet_aggregate_id.xml</v>
      </c>
      <c r="F53" s="15" t="str">
        <f t="shared" si="3"/>
        <v>if_ethernet.yml</v>
      </c>
      <c r="G53" s="1" t="s">
        <v>85</v>
      </c>
      <c r="H53" s="5" t="s">
        <v>15</v>
      </c>
      <c r="I53" s="20" t="s">
        <v>86</v>
      </c>
      <c r="J53" s="16" t="s">
        <v>16</v>
      </c>
      <c r="K53" s="16" t="s">
        <v>16</v>
      </c>
      <c r="L53" s="16" t="s">
        <v>40</v>
      </c>
    </row>
    <row r="54" spans="1:12" x14ac:dyDescent="0.2">
      <c r="A54" s="14" t="s">
        <v>71</v>
      </c>
      <c r="B54" s="15" t="s">
        <v>81</v>
      </c>
      <c r="C54" s="15" t="str">
        <f t="shared" si="1"/>
        <v>oc-eth:port-speed</v>
      </c>
      <c r="D54" s="15" t="str">
        <f t="shared" si="2"/>
        <v>STATE</v>
      </c>
      <c r="E54" s="15" t="str">
        <f t="shared" si="4"/>
        <v>if_ethernet_port_speed.xml</v>
      </c>
      <c r="F54" s="15" t="str">
        <f t="shared" si="3"/>
        <v>if_ethernet.yml</v>
      </c>
      <c r="G54" s="4" t="s">
        <v>87</v>
      </c>
      <c r="H54" s="5" t="s">
        <v>15</v>
      </c>
      <c r="I54" s="9"/>
      <c r="J54" s="16" t="s">
        <v>16</v>
      </c>
      <c r="K54" s="16" t="s">
        <v>16</v>
      </c>
      <c r="L54" s="16" t="s">
        <v>17</v>
      </c>
    </row>
    <row r="55" spans="1:12" ht="17" x14ac:dyDescent="0.2">
      <c r="A55" s="14" t="s">
        <v>71</v>
      </c>
      <c r="B55" s="15" t="s">
        <v>88</v>
      </c>
      <c r="C55" s="15" t="str">
        <f t="shared" si="1"/>
        <v>oc-lag:lag-type</v>
      </c>
      <c r="D55" s="15" t="str">
        <f t="shared" si="2"/>
        <v>CONFIG</v>
      </c>
      <c r="E55" s="15" t="str">
        <f t="shared" si="4"/>
        <v>if_lag_lag_type.xml</v>
      </c>
      <c r="F55" s="15" t="str">
        <f t="shared" si="3"/>
        <v>if_lag.yml</v>
      </c>
      <c r="G55" s="1" t="s">
        <v>89</v>
      </c>
      <c r="H55" s="5" t="s">
        <v>15</v>
      </c>
      <c r="I55" s="20" t="s">
        <v>90</v>
      </c>
      <c r="J55" s="16" t="s">
        <v>16</v>
      </c>
      <c r="K55" s="16" t="s">
        <v>16</v>
      </c>
      <c r="L55" s="16" t="s">
        <v>40</v>
      </c>
    </row>
    <row r="56" spans="1:12" ht="17" x14ac:dyDescent="0.2">
      <c r="A56" s="14" t="s">
        <v>71</v>
      </c>
      <c r="B56" s="15" t="s">
        <v>88</v>
      </c>
      <c r="C56" s="15" t="str">
        <f t="shared" si="1"/>
        <v>oc-lag:min-links</v>
      </c>
      <c r="D56" s="15" t="str">
        <f t="shared" si="2"/>
        <v>CONFIG</v>
      </c>
      <c r="E56" s="15" t="str">
        <f t="shared" si="4"/>
        <v>if_lag_min_links.xml</v>
      </c>
      <c r="F56" s="15" t="str">
        <f t="shared" si="3"/>
        <v>if_lag.yml</v>
      </c>
      <c r="G56" s="1" t="s">
        <v>91</v>
      </c>
      <c r="H56" s="5" t="s">
        <v>15</v>
      </c>
      <c r="I56" s="20" t="s">
        <v>90</v>
      </c>
      <c r="J56" s="16" t="s">
        <v>16</v>
      </c>
      <c r="K56" s="16" t="s">
        <v>16</v>
      </c>
      <c r="L56" s="16" t="s">
        <v>40</v>
      </c>
    </row>
    <row r="57" spans="1:12" ht="17" x14ac:dyDescent="0.2">
      <c r="A57" s="14" t="s">
        <v>71</v>
      </c>
      <c r="B57" s="15" t="s">
        <v>92</v>
      </c>
      <c r="C57" s="15" t="str">
        <f t="shared" si="1"/>
        <v>oc-tun:dst</v>
      </c>
      <c r="D57" s="15" t="str">
        <f t="shared" si="2"/>
        <v>CONFIG</v>
      </c>
      <c r="E57" s="15" t="str">
        <f t="shared" si="4"/>
        <v>if_gre_dst.xml</v>
      </c>
      <c r="F57" s="15" t="str">
        <f t="shared" si="3"/>
        <v>if_gre.yml</v>
      </c>
      <c r="G57" s="1" t="s">
        <v>93</v>
      </c>
      <c r="H57" s="5" t="s">
        <v>15</v>
      </c>
      <c r="I57" s="20" t="s">
        <v>94</v>
      </c>
      <c r="J57" s="16" t="s">
        <v>16</v>
      </c>
      <c r="K57" s="16" t="s">
        <v>16</v>
      </c>
      <c r="L57" s="16" t="s">
        <v>40</v>
      </c>
    </row>
    <row r="58" spans="1:12" ht="17" x14ac:dyDescent="0.2">
      <c r="A58" s="14" t="s">
        <v>71</v>
      </c>
      <c r="B58" s="15" t="s">
        <v>92</v>
      </c>
      <c r="C58" s="15" t="str">
        <f t="shared" si="1"/>
        <v>oc-tun:src</v>
      </c>
      <c r="D58" s="15" t="str">
        <f t="shared" si="2"/>
        <v>CONFIG</v>
      </c>
      <c r="E58" s="15" t="str">
        <f t="shared" si="4"/>
        <v>if_gre_src.xml</v>
      </c>
      <c r="F58" s="15" t="str">
        <f t="shared" si="3"/>
        <v>if_gre.yml</v>
      </c>
      <c r="G58" s="1" t="s">
        <v>95</v>
      </c>
      <c r="H58" s="5" t="s">
        <v>15</v>
      </c>
      <c r="I58" s="20" t="s">
        <v>94</v>
      </c>
      <c r="J58" s="16" t="s">
        <v>16</v>
      </c>
      <c r="K58" s="16" t="s">
        <v>16</v>
      </c>
      <c r="L58" s="16" t="s">
        <v>40</v>
      </c>
    </row>
    <row r="59" spans="1:12" ht="17" x14ac:dyDescent="0.2">
      <c r="A59" s="14" t="s">
        <v>71</v>
      </c>
      <c r="B59" s="15" t="s">
        <v>92</v>
      </c>
      <c r="C59" s="15" t="str">
        <f t="shared" si="1"/>
        <v>oc-tun:ttl</v>
      </c>
      <c r="D59" s="15" t="str">
        <f t="shared" si="2"/>
        <v>CONFIG</v>
      </c>
      <c r="E59" s="15" t="str">
        <f t="shared" si="4"/>
        <v>if_gre_ttl.xml</v>
      </c>
      <c r="F59" s="15" t="str">
        <f t="shared" si="3"/>
        <v>if_gre.yml</v>
      </c>
      <c r="G59" s="1" t="s">
        <v>96</v>
      </c>
      <c r="H59" s="5" t="s">
        <v>15</v>
      </c>
      <c r="I59" s="20" t="s">
        <v>94</v>
      </c>
      <c r="J59" s="16" t="s">
        <v>16</v>
      </c>
      <c r="K59" s="16" t="s">
        <v>16</v>
      </c>
      <c r="L59" s="16" t="s">
        <v>40</v>
      </c>
    </row>
    <row r="60" spans="1:12" ht="17" x14ac:dyDescent="0.2">
      <c r="A60" s="14" t="s">
        <v>71</v>
      </c>
      <c r="B60" s="15" t="s">
        <v>92</v>
      </c>
      <c r="C60" s="15" t="str">
        <f t="shared" si="1"/>
        <v>oc-tun:ip</v>
      </c>
      <c r="D60" s="15" t="str">
        <f t="shared" si="2"/>
        <v>CONFIG</v>
      </c>
      <c r="E60" s="15" t="str">
        <f t="shared" si="4"/>
        <v>if_gre_ip.xml</v>
      </c>
      <c r="F60" s="15" t="str">
        <f t="shared" si="3"/>
        <v>if_gre.yml</v>
      </c>
      <c r="G60" s="1" t="s">
        <v>97</v>
      </c>
      <c r="H60" s="5" t="s">
        <v>15</v>
      </c>
      <c r="I60" s="9" t="s">
        <v>98</v>
      </c>
      <c r="J60" s="16" t="s">
        <v>16</v>
      </c>
      <c r="K60" s="16" t="s">
        <v>16</v>
      </c>
      <c r="L60" s="16" t="s">
        <v>17</v>
      </c>
    </row>
    <row r="61" spans="1:12" ht="17" x14ac:dyDescent="0.2">
      <c r="A61" s="14" t="s">
        <v>71</v>
      </c>
      <c r="B61" s="15" t="s">
        <v>92</v>
      </c>
      <c r="C61" s="15" t="str">
        <f t="shared" si="1"/>
        <v>oc-tun:prefix-length</v>
      </c>
      <c r="D61" s="15" t="str">
        <f t="shared" si="2"/>
        <v>CONFIG</v>
      </c>
      <c r="E61" s="15" t="str">
        <f t="shared" si="4"/>
        <v>if_gre_prefix_length.xml</v>
      </c>
      <c r="F61" s="15" t="str">
        <f t="shared" si="3"/>
        <v>if_gre.yml</v>
      </c>
      <c r="G61" s="1" t="s">
        <v>99</v>
      </c>
      <c r="H61" s="5" t="s">
        <v>15</v>
      </c>
      <c r="I61" s="20" t="s">
        <v>94</v>
      </c>
      <c r="J61" s="16" t="s">
        <v>16</v>
      </c>
      <c r="K61" s="16" t="s">
        <v>16</v>
      </c>
      <c r="L61" s="16" t="s">
        <v>40</v>
      </c>
    </row>
    <row r="62" spans="1:12" ht="17" x14ac:dyDescent="0.2">
      <c r="A62" s="14" t="s">
        <v>71</v>
      </c>
      <c r="B62" s="15" t="s">
        <v>92</v>
      </c>
      <c r="C62" s="15" t="str">
        <f t="shared" si="1"/>
        <v>oc-tun:mtu</v>
      </c>
      <c r="D62" s="15" t="str">
        <f t="shared" si="2"/>
        <v>CONFIG</v>
      </c>
      <c r="E62" s="15" t="str">
        <f t="shared" si="4"/>
        <v>if_gre_mtu.xml</v>
      </c>
      <c r="F62" s="15" t="str">
        <f t="shared" si="3"/>
        <v>if_gre.yml</v>
      </c>
      <c r="G62" s="1" t="s">
        <v>100</v>
      </c>
      <c r="H62" s="5" t="s">
        <v>15</v>
      </c>
      <c r="I62" s="20" t="s">
        <v>94</v>
      </c>
      <c r="J62" s="16" t="s">
        <v>16</v>
      </c>
      <c r="K62" s="16" t="s">
        <v>16</v>
      </c>
      <c r="L62" s="16" t="s">
        <v>40</v>
      </c>
    </row>
    <row r="63" spans="1:12" x14ac:dyDescent="0.2">
      <c r="A63" s="14" t="s">
        <v>71</v>
      </c>
      <c r="B63" s="15" t="s">
        <v>101</v>
      </c>
      <c r="C63" s="15" t="str">
        <f t="shared" si="1"/>
        <v>admin-status</v>
      </c>
      <c r="D63" s="15" t="str">
        <f t="shared" si="2"/>
        <v>STATE</v>
      </c>
      <c r="E63" s="15" t="str">
        <f t="shared" si="4"/>
        <v>if_status_admin_status.xml</v>
      </c>
      <c r="F63" s="15" t="str">
        <f t="shared" si="3"/>
        <v>if_status.yml</v>
      </c>
      <c r="G63" s="4" t="s">
        <v>102</v>
      </c>
      <c r="H63" s="5" t="s">
        <v>15</v>
      </c>
      <c r="I63" s="9"/>
      <c r="J63" s="16" t="s">
        <v>16</v>
      </c>
      <c r="K63" s="16" t="s">
        <v>16</v>
      </c>
      <c r="L63" s="16" t="s">
        <v>17</v>
      </c>
    </row>
    <row r="64" spans="1:12" x14ac:dyDescent="0.2">
      <c r="A64" s="14" t="s">
        <v>71</v>
      </c>
      <c r="B64" s="15" t="s">
        <v>101</v>
      </c>
      <c r="C64" s="15" t="str">
        <f t="shared" si="1"/>
        <v>enabled</v>
      </c>
      <c r="D64" s="15" t="str">
        <f t="shared" si="2"/>
        <v>STATE</v>
      </c>
      <c r="E64" s="15" t="str">
        <f t="shared" si="4"/>
        <v>if_status_enabled.xml</v>
      </c>
      <c r="F64" s="15" t="str">
        <f t="shared" si="3"/>
        <v>if_status.yml</v>
      </c>
      <c r="G64" s="4" t="s">
        <v>103</v>
      </c>
      <c r="H64" s="5" t="s">
        <v>15</v>
      </c>
      <c r="I64" s="9"/>
      <c r="J64" s="16" t="s">
        <v>16</v>
      </c>
      <c r="K64" s="16" t="s">
        <v>16</v>
      </c>
      <c r="L64" s="16" t="s">
        <v>17</v>
      </c>
    </row>
    <row r="65" spans="1:12" x14ac:dyDescent="0.2">
      <c r="A65" s="14" t="s">
        <v>71</v>
      </c>
      <c r="B65" s="15" t="s">
        <v>101</v>
      </c>
      <c r="C65" s="15" t="str">
        <f t="shared" si="1"/>
        <v>name</v>
      </c>
      <c r="D65" s="15" t="str">
        <f t="shared" si="2"/>
        <v>STATE</v>
      </c>
      <c r="E65" s="15" t="str">
        <f t="shared" si="4"/>
        <v>if_status_name.xml</v>
      </c>
      <c r="F65" s="15" t="str">
        <f t="shared" si="3"/>
        <v>if_status.yml</v>
      </c>
      <c r="G65" s="4" t="s">
        <v>104</v>
      </c>
      <c r="H65" s="5" t="s">
        <v>15</v>
      </c>
      <c r="I65" s="9"/>
      <c r="J65" s="16" t="s">
        <v>16</v>
      </c>
      <c r="K65" s="16" t="s">
        <v>16</v>
      </c>
      <c r="L65" s="16" t="s">
        <v>17</v>
      </c>
    </row>
    <row r="66" spans="1:12" x14ac:dyDescent="0.2">
      <c r="A66" s="14" t="s">
        <v>71</v>
      </c>
      <c r="B66" s="15" t="s">
        <v>101</v>
      </c>
      <c r="C66" s="15" t="str">
        <f t="shared" ref="C66:C129" si="5">TRIM(RIGHT(SUBSTITUTE(G66,"/",REPT(" ","500")),500))</f>
        <v>oper-status</v>
      </c>
      <c r="D66" s="15" t="str">
        <f t="shared" ref="D66:D129" si="6">IFERROR(IF(SEARCH("state/",G66),"STATE","CONFIG"),"CONFIG")</f>
        <v>STATE</v>
      </c>
      <c r="E66" s="15" t="str">
        <f t="shared" si="4"/>
        <v>if_status_oper_status.xml</v>
      </c>
      <c r="F66" s="15" t="str">
        <f t="shared" si="3"/>
        <v>if_status.yml</v>
      </c>
      <c r="G66" s="4" t="s">
        <v>105</v>
      </c>
      <c r="H66" s="5" t="s">
        <v>15</v>
      </c>
      <c r="I66" s="9"/>
      <c r="J66" s="16" t="s">
        <v>16</v>
      </c>
      <c r="K66" s="16" t="s">
        <v>16</v>
      </c>
      <c r="L66" s="16" t="s">
        <v>17</v>
      </c>
    </row>
    <row r="67" spans="1:12" x14ac:dyDescent="0.2">
      <c r="A67" s="14" t="s">
        <v>71</v>
      </c>
      <c r="B67" s="15" t="s">
        <v>106</v>
      </c>
      <c r="C67" s="15" t="str">
        <f t="shared" si="5"/>
        <v>type</v>
      </c>
      <c r="D67" s="15" t="str">
        <f t="shared" si="6"/>
        <v>STATE</v>
      </c>
      <c r="E67" s="15" t="str">
        <f t="shared" si="4"/>
        <v>if_subif_type.xml</v>
      </c>
      <c r="F67" s="15" t="str">
        <f t="shared" ref="F67:F130" si="7">CONCATENATE(A67,"_",B67,".yml")</f>
        <v>if_subif.yml</v>
      </c>
      <c r="G67" s="4" t="s">
        <v>107</v>
      </c>
      <c r="H67" s="5" t="s">
        <v>15</v>
      </c>
      <c r="I67" s="9"/>
      <c r="J67" s="16" t="s">
        <v>16</v>
      </c>
      <c r="K67" s="16" t="s">
        <v>16</v>
      </c>
      <c r="L67" s="16" t="s">
        <v>17</v>
      </c>
    </row>
    <row r="68" spans="1:12" ht="17" x14ac:dyDescent="0.2">
      <c r="A68" s="14" t="s">
        <v>71</v>
      </c>
      <c r="B68" s="15" t="s">
        <v>106</v>
      </c>
      <c r="C68" s="15" t="str">
        <f t="shared" si="5"/>
        <v>description</v>
      </c>
      <c r="D68" s="15" t="str">
        <f t="shared" si="6"/>
        <v>CONFIG</v>
      </c>
      <c r="E68" s="15" t="str">
        <f t="shared" si="4"/>
        <v>if_subif_description.xml</v>
      </c>
      <c r="F68" s="15" t="str">
        <f t="shared" si="7"/>
        <v>if_subif.yml</v>
      </c>
      <c r="G68" s="1" t="s">
        <v>108</v>
      </c>
      <c r="H68" s="5" t="s">
        <v>15</v>
      </c>
      <c r="I68" s="9"/>
      <c r="J68" s="16" t="s">
        <v>16</v>
      </c>
      <c r="K68" s="16" t="s">
        <v>16</v>
      </c>
      <c r="L68" s="16" t="s">
        <v>17</v>
      </c>
    </row>
    <row r="69" spans="1:12" ht="17" x14ac:dyDescent="0.2">
      <c r="A69" s="14" t="s">
        <v>71</v>
      </c>
      <c r="B69" s="15" t="s">
        <v>106</v>
      </c>
      <c r="C69" s="15" t="str">
        <f t="shared" si="5"/>
        <v>enabled</v>
      </c>
      <c r="D69" s="15" t="str">
        <f t="shared" si="6"/>
        <v>CONFIG</v>
      </c>
      <c r="E69" s="15" t="str">
        <f t="shared" si="4"/>
        <v>if_subif_enabled.xml</v>
      </c>
      <c r="F69" s="15" t="str">
        <f t="shared" si="7"/>
        <v>if_subif.yml</v>
      </c>
      <c r="G69" s="1" t="s">
        <v>109</v>
      </c>
      <c r="H69" s="5" t="s">
        <v>15</v>
      </c>
      <c r="I69" s="9"/>
      <c r="J69" s="16" t="s">
        <v>16</v>
      </c>
      <c r="K69" s="16" t="s">
        <v>16</v>
      </c>
      <c r="L69" s="16" t="s">
        <v>17</v>
      </c>
    </row>
    <row r="70" spans="1:12" ht="17" x14ac:dyDescent="0.2">
      <c r="A70" s="14" t="s">
        <v>71</v>
      </c>
      <c r="B70" s="15" t="s">
        <v>106</v>
      </c>
      <c r="C70" s="15" t="str">
        <f t="shared" si="5"/>
        <v>index</v>
      </c>
      <c r="D70" s="15" t="str">
        <f t="shared" si="6"/>
        <v>CONFIG</v>
      </c>
      <c r="E70" s="15" t="str">
        <f t="shared" si="4"/>
        <v>if_subif_index.xml</v>
      </c>
      <c r="F70" s="15" t="str">
        <f t="shared" si="7"/>
        <v>if_subif.yml</v>
      </c>
      <c r="G70" s="1" t="s">
        <v>110</v>
      </c>
      <c r="H70" s="5" t="s">
        <v>15</v>
      </c>
      <c r="I70" s="9" t="s">
        <v>111</v>
      </c>
      <c r="J70" s="16" t="s">
        <v>17</v>
      </c>
      <c r="K70" s="16" t="s">
        <v>16</v>
      </c>
      <c r="L70" s="16" t="s">
        <v>17</v>
      </c>
    </row>
    <row r="71" spans="1:12" x14ac:dyDescent="0.2">
      <c r="A71" s="14" t="s">
        <v>71</v>
      </c>
      <c r="B71" s="15" t="s">
        <v>106</v>
      </c>
      <c r="C71" s="15" t="str">
        <f t="shared" si="5"/>
        <v>oc-ip:ip</v>
      </c>
      <c r="D71" s="15" t="str">
        <f t="shared" si="6"/>
        <v>STATE</v>
      </c>
      <c r="E71" s="15" t="str">
        <f t="shared" si="4"/>
        <v>if_subif_ip.xml</v>
      </c>
      <c r="F71" s="15" t="str">
        <f t="shared" si="7"/>
        <v>if_subif.yml</v>
      </c>
      <c r="G71" s="4" t="s">
        <v>112</v>
      </c>
      <c r="H71" s="5" t="s">
        <v>15</v>
      </c>
      <c r="I71" s="20" t="s">
        <v>113</v>
      </c>
      <c r="J71" s="16" t="s">
        <v>16</v>
      </c>
      <c r="K71" s="16" t="s">
        <v>16</v>
      </c>
      <c r="L71" s="16" t="s">
        <v>40</v>
      </c>
    </row>
    <row r="72" spans="1:12" ht="17" x14ac:dyDescent="0.2">
      <c r="A72" s="14" t="s">
        <v>71</v>
      </c>
      <c r="B72" s="15" t="s">
        <v>106</v>
      </c>
      <c r="C72" s="15" t="str">
        <f t="shared" si="5"/>
        <v>oc-ip:ip</v>
      </c>
      <c r="D72" s="15" t="str">
        <f t="shared" si="6"/>
        <v>CONFIG</v>
      </c>
      <c r="E72" s="15" t="str">
        <f t="shared" si="4"/>
        <v>if_subif_ip.xml</v>
      </c>
      <c r="F72" s="15" t="str">
        <f t="shared" si="7"/>
        <v>if_subif.yml</v>
      </c>
      <c r="G72" s="1" t="s">
        <v>114</v>
      </c>
      <c r="H72" s="5" t="s">
        <v>15</v>
      </c>
      <c r="I72" s="9" t="s">
        <v>115</v>
      </c>
      <c r="J72" s="16" t="s">
        <v>17</v>
      </c>
      <c r="K72" s="16" t="s">
        <v>16</v>
      </c>
      <c r="L72" s="16" t="s">
        <v>17</v>
      </c>
    </row>
    <row r="73" spans="1:12" x14ac:dyDescent="0.2">
      <c r="A73" s="14" t="s">
        <v>71</v>
      </c>
      <c r="B73" s="15" t="s">
        <v>106</v>
      </c>
      <c r="C73" s="15" t="str">
        <f t="shared" si="5"/>
        <v>oc-ip:origin</v>
      </c>
      <c r="D73" s="15" t="str">
        <f t="shared" si="6"/>
        <v>CONFIG</v>
      </c>
      <c r="E73" s="15" t="str">
        <f t="shared" si="4"/>
        <v>if_subif_origin.xml</v>
      </c>
      <c r="F73" s="15" t="str">
        <f t="shared" si="7"/>
        <v>if_subif.yml</v>
      </c>
      <c r="G73" s="4" t="s">
        <v>116</v>
      </c>
      <c r="H73" s="5" t="s">
        <v>15</v>
      </c>
      <c r="I73" s="20" t="s">
        <v>113</v>
      </c>
      <c r="J73" s="16" t="s">
        <v>16</v>
      </c>
      <c r="K73" s="16" t="s">
        <v>16</v>
      </c>
      <c r="L73" s="16" t="s">
        <v>40</v>
      </c>
    </row>
    <row r="74" spans="1:12" ht="17" x14ac:dyDescent="0.2">
      <c r="A74" s="14" t="s">
        <v>71</v>
      </c>
      <c r="B74" s="15" t="s">
        <v>106</v>
      </c>
      <c r="C74" s="15" t="str">
        <f t="shared" si="5"/>
        <v>oc-ip:prefix-length</v>
      </c>
      <c r="D74" s="15" t="str">
        <f t="shared" si="6"/>
        <v>CONFIG</v>
      </c>
      <c r="E74" s="15" t="str">
        <f t="shared" si="4"/>
        <v>if_subif_prefix_length.xml</v>
      </c>
      <c r="F74" s="15" t="str">
        <f t="shared" si="7"/>
        <v>if_subif.yml</v>
      </c>
      <c r="G74" s="1" t="s">
        <v>117</v>
      </c>
      <c r="H74" s="5" t="s">
        <v>15</v>
      </c>
      <c r="I74" s="9"/>
      <c r="J74" s="16" t="s">
        <v>16</v>
      </c>
      <c r="K74" s="16" t="s">
        <v>16</v>
      </c>
      <c r="L74" s="16" t="s">
        <v>17</v>
      </c>
    </row>
    <row r="75" spans="1:12" x14ac:dyDescent="0.2">
      <c r="A75" s="14" t="s">
        <v>71</v>
      </c>
      <c r="B75" s="15" t="s">
        <v>106</v>
      </c>
      <c r="C75" s="15" t="str">
        <f t="shared" si="5"/>
        <v>oc-ip:dhcp-client</v>
      </c>
      <c r="D75" s="15" t="str">
        <f t="shared" si="6"/>
        <v>CONFIG</v>
      </c>
      <c r="E75" s="15" t="str">
        <f t="shared" si="4"/>
        <v>if_subif_dhcp_client.xml</v>
      </c>
      <c r="F75" s="15" t="str">
        <f t="shared" si="7"/>
        <v>if_subif.yml</v>
      </c>
      <c r="G75" s="4" t="s">
        <v>118</v>
      </c>
      <c r="H75" s="5" t="s">
        <v>15</v>
      </c>
      <c r="I75" s="20" t="s">
        <v>113</v>
      </c>
      <c r="J75" s="16" t="s">
        <v>16</v>
      </c>
      <c r="K75" s="16" t="s">
        <v>16</v>
      </c>
      <c r="L75" s="16" t="s">
        <v>40</v>
      </c>
    </row>
    <row r="76" spans="1:12" x14ac:dyDescent="0.2">
      <c r="A76" s="14" t="s">
        <v>71</v>
      </c>
      <c r="B76" s="15" t="s">
        <v>106</v>
      </c>
      <c r="C76" s="15" t="str">
        <f t="shared" si="5"/>
        <v>oc-ip:mtu</v>
      </c>
      <c r="D76" s="15" t="str">
        <f t="shared" si="6"/>
        <v>CONFIG</v>
      </c>
      <c r="E76" s="15" t="str">
        <f t="shared" si="4"/>
        <v>if_subif_mtu.xml</v>
      </c>
      <c r="F76" s="15" t="str">
        <f t="shared" si="7"/>
        <v>if_subif.yml</v>
      </c>
      <c r="G76" s="4" t="s">
        <v>119</v>
      </c>
      <c r="H76" s="5" t="s">
        <v>15</v>
      </c>
      <c r="I76" s="20" t="s">
        <v>113</v>
      </c>
      <c r="J76" s="16" t="s">
        <v>16</v>
      </c>
      <c r="K76" s="16" t="s">
        <v>16</v>
      </c>
      <c r="L76" s="16" t="s">
        <v>40</v>
      </c>
    </row>
    <row r="77" spans="1:12" ht="17" x14ac:dyDescent="0.2">
      <c r="A77" s="14" t="s">
        <v>71</v>
      </c>
      <c r="B77" s="15" t="s">
        <v>106</v>
      </c>
      <c r="C77" s="15" t="str">
        <f t="shared" si="5"/>
        <v>oc-vlan:vlan-id</v>
      </c>
      <c r="D77" s="15" t="str">
        <f t="shared" si="6"/>
        <v>CONFIG</v>
      </c>
      <c r="E77" s="15" t="str">
        <f t="shared" si="4"/>
        <v>if_subif_vlan_id.xml</v>
      </c>
      <c r="F77" s="15" t="str">
        <f t="shared" si="7"/>
        <v>if_subif.yml</v>
      </c>
      <c r="G77" s="1" t="s">
        <v>120</v>
      </c>
      <c r="H77" s="5" t="s">
        <v>15</v>
      </c>
      <c r="I77" s="9"/>
      <c r="J77" s="16" t="s">
        <v>16</v>
      </c>
      <c r="K77" s="16" t="s">
        <v>16</v>
      </c>
      <c r="L77" s="16" t="s">
        <v>17</v>
      </c>
    </row>
    <row r="78" spans="1:12" ht="17" x14ac:dyDescent="0.2">
      <c r="A78" s="14" t="s">
        <v>71</v>
      </c>
      <c r="B78" s="15" t="s">
        <v>106</v>
      </c>
      <c r="C78" s="15" t="str">
        <f t="shared" si="5"/>
        <v>oc-vlan:inner-vlan-id</v>
      </c>
      <c r="D78" s="15" t="str">
        <f t="shared" si="6"/>
        <v>CONFIG</v>
      </c>
      <c r="E78" s="15" t="str">
        <f t="shared" si="4"/>
        <v>if_subif_inner_vlan_id.xml</v>
      </c>
      <c r="F78" s="15" t="str">
        <f t="shared" si="7"/>
        <v>if_subif.yml</v>
      </c>
      <c r="G78" s="1" t="s">
        <v>121</v>
      </c>
      <c r="H78" s="5" t="s">
        <v>15</v>
      </c>
      <c r="I78" s="9" t="s">
        <v>122</v>
      </c>
      <c r="J78" s="16" t="s">
        <v>16</v>
      </c>
      <c r="K78" s="16" t="s">
        <v>16</v>
      </c>
      <c r="L78" s="16" t="s">
        <v>17</v>
      </c>
    </row>
    <row r="79" spans="1:12" ht="17" x14ac:dyDescent="0.2">
      <c r="A79" s="14" t="s">
        <v>71</v>
      </c>
      <c r="B79" s="15" t="s">
        <v>106</v>
      </c>
      <c r="C79" s="15" t="str">
        <f t="shared" si="5"/>
        <v>oc-vlan:outer-vlan-id</v>
      </c>
      <c r="D79" s="15" t="str">
        <f t="shared" si="6"/>
        <v>CONFIG</v>
      </c>
      <c r="E79" s="15" t="str">
        <f t="shared" si="4"/>
        <v>if_subif_outer_vlan_id.xml</v>
      </c>
      <c r="F79" s="15" t="str">
        <f t="shared" si="7"/>
        <v>if_subif.yml</v>
      </c>
      <c r="G79" s="1" t="s">
        <v>123</v>
      </c>
      <c r="H79" s="5" t="s">
        <v>15</v>
      </c>
      <c r="I79" s="9" t="s">
        <v>124</v>
      </c>
      <c r="J79" s="16" t="s">
        <v>16</v>
      </c>
      <c r="K79" s="16" t="s">
        <v>16</v>
      </c>
      <c r="L79" s="16" t="s">
        <v>17</v>
      </c>
    </row>
    <row r="80" spans="1:12" ht="17" x14ac:dyDescent="0.2">
      <c r="A80" s="14" t="s">
        <v>71</v>
      </c>
      <c r="B80" s="15" t="s">
        <v>106</v>
      </c>
      <c r="C80" s="15" t="str">
        <f t="shared" si="5"/>
        <v>oc-vlan:vlan-id</v>
      </c>
      <c r="D80" s="15" t="str">
        <f t="shared" si="6"/>
        <v>CONFIG</v>
      </c>
      <c r="E80" s="15" t="str">
        <f t="shared" si="4"/>
        <v>if_subif_vlan_id.xml</v>
      </c>
      <c r="F80" s="15" t="str">
        <f t="shared" si="7"/>
        <v>if_subif.yml</v>
      </c>
      <c r="G80" s="1" t="s">
        <v>125</v>
      </c>
      <c r="H80" s="5" t="s">
        <v>15</v>
      </c>
      <c r="I80" s="9" t="s">
        <v>126</v>
      </c>
      <c r="J80" s="16" t="s">
        <v>16</v>
      </c>
      <c r="K80" s="16" t="s">
        <v>16</v>
      </c>
      <c r="L80" s="16" t="s">
        <v>17</v>
      </c>
    </row>
    <row r="81" spans="1:12" ht="17" x14ac:dyDescent="0.2">
      <c r="A81" s="14" t="s">
        <v>127</v>
      </c>
      <c r="B81" s="15" t="s">
        <v>13</v>
      </c>
      <c r="C81" s="15" t="str">
        <f t="shared" si="5"/>
        <v>description</v>
      </c>
      <c r="D81" s="15" t="str">
        <f t="shared" si="6"/>
        <v>CONFIG</v>
      </c>
      <c r="E81" s="15" t="str">
        <f t="shared" si="4"/>
        <v>ni_config_description.xml</v>
      </c>
      <c r="F81" s="15" t="str">
        <f t="shared" si="7"/>
        <v>ni_config.yml</v>
      </c>
      <c r="G81" s="1" t="s">
        <v>128</v>
      </c>
      <c r="H81" s="5" t="s">
        <v>129</v>
      </c>
      <c r="I81" s="9"/>
      <c r="J81" s="16" t="s">
        <v>16</v>
      </c>
      <c r="K81" s="16" t="s">
        <v>16</v>
      </c>
      <c r="L81" s="16" t="s">
        <v>17</v>
      </c>
    </row>
    <row r="82" spans="1:12" ht="17" x14ac:dyDescent="0.2">
      <c r="A82" s="14" t="s">
        <v>127</v>
      </c>
      <c r="B82" s="15" t="s">
        <v>13</v>
      </c>
      <c r="C82" s="15" t="str">
        <f t="shared" si="5"/>
        <v>enabled</v>
      </c>
      <c r="D82" s="15" t="str">
        <f t="shared" si="6"/>
        <v>CONFIG</v>
      </c>
      <c r="E82" s="15" t="str">
        <f t="shared" si="4"/>
        <v>ni_config_enabled.xml</v>
      </c>
      <c r="F82" s="15" t="str">
        <f t="shared" si="7"/>
        <v>ni_config.yml</v>
      </c>
      <c r="G82" s="1" t="s">
        <v>130</v>
      </c>
      <c r="H82" s="5" t="s">
        <v>129</v>
      </c>
      <c r="I82" s="9"/>
      <c r="J82" s="16" t="s">
        <v>16</v>
      </c>
      <c r="K82" s="16" t="s">
        <v>16</v>
      </c>
      <c r="L82" s="16" t="s">
        <v>17</v>
      </c>
    </row>
    <row r="83" spans="1:12" ht="17" x14ac:dyDescent="0.2">
      <c r="A83" s="14" t="s">
        <v>127</v>
      </c>
      <c r="B83" s="15" t="s">
        <v>13</v>
      </c>
      <c r="C83" s="15" t="str">
        <f t="shared" si="5"/>
        <v>enabled-address-families</v>
      </c>
      <c r="D83" s="15" t="str">
        <f t="shared" si="6"/>
        <v>CONFIG</v>
      </c>
      <c r="E83" s="15" t="str">
        <f t="shared" si="4"/>
        <v>ni_config_enabled_address_families.xml</v>
      </c>
      <c r="F83" s="15" t="str">
        <f t="shared" si="7"/>
        <v>ni_config.yml</v>
      </c>
      <c r="G83" s="1" t="s">
        <v>131</v>
      </c>
      <c r="H83" s="5" t="s">
        <v>129</v>
      </c>
      <c r="I83" s="9"/>
      <c r="J83" s="16" t="s">
        <v>16</v>
      </c>
      <c r="K83" s="16" t="s">
        <v>16</v>
      </c>
      <c r="L83" s="16" t="s">
        <v>17</v>
      </c>
    </row>
    <row r="84" spans="1:12" ht="17" x14ac:dyDescent="0.2">
      <c r="A84" s="14" t="s">
        <v>127</v>
      </c>
      <c r="B84" s="15" t="s">
        <v>13</v>
      </c>
      <c r="C84" s="15" t="str">
        <f t="shared" si="5"/>
        <v>mtu</v>
      </c>
      <c r="D84" s="15" t="str">
        <f t="shared" si="6"/>
        <v>CONFIG</v>
      </c>
      <c r="E84" s="15" t="str">
        <f t="shared" si="4"/>
        <v>ni_config_mtu.xml</v>
      </c>
      <c r="F84" s="15" t="str">
        <f t="shared" si="7"/>
        <v>ni_config.yml</v>
      </c>
      <c r="G84" s="1" t="s">
        <v>132</v>
      </c>
      <c r="H84" s="5" t="s">
        <v>129</v>
      </c>
      <c r="I84" s="9"/>
      <c r="J84" s="16" t="s">
        <v>16</v>
      </c>
      <c r="K84" s="16" t="s">
        <v>16</v>
      </c>
      <c r="L84" s="16" t="s">
        <v>17</v>
      </c>
    </row>
    <row r="85" spans="1:12" ht="17" x14ac:dyDescent="0.2">
      <c r="A85" s="14" t="s">
        <v>127</v>
      </c>
      <c r="B85" s="15" t="s">
        <v>13</v>
      </c>
      <c r="C85" s="15" t="str">
        <f t="shared" si="5"/>
        <v>name</v>
      </c>
      <c r="D85" s="15" t="str">
        <f t="shared" si="6"/>
        <v>CONFIG</v>
      </c>
      <c r="E85" s="15" t="str">
        <f t="shared" si="4"/>
        <v>ni_config_name.xml</v>
      </c>
      <c r="F85" s="15" t="str">
        <f t="shared" si="7"/>
        <v>ni_config.yml</v>
      </c>
      <c r="G85" s="1" t="s">
        <v>133</v>
      </c>
      <c r="H85" s="5" t="s">
        <v>129</v>
      </c>
      <c r="I85" s="9" t="s">
        <v>134</v>
      </c>
      <c r="J85" s="16" t="s">
        <v>16</v>
      </c>
      <c r="K85" s="16" t="s">
        <v>16</v>
      </c>
      <c r="L85" s="16" t="s">
        <v>17</v>
      </c>
    </row>
    <row r="86" spans="1:12" ht="17" x14ac:dyDescent="0.2">
      <c r="A86" s="14" t="s">
        <v>127</v>
      </c>
      <c r="B86" s="15" t="s">
        <v>13</v>
      </c>
      <c r="C86" s="15" t="str">
        <f t="shared" si="5"/>
        <v>route-distinguisher</v>
      </c>
      <c r="D86" s="15" t="str">
        <f t="shared" si="6"/>
        <v>CONFIG</v>
      </c>
      <c r="E86" s="15" t="str">
        <f t="shared" si="4"/>
        <v>ni_config_route_distinguisher.xml</v>
      </c>
      <c r="F86" s="15" t="str">
        <f t="shared" si="7"/>
        <v>ni_config.yml</v>
      </c>
      <c r="G86" s="1" t="s">
        <v>135</v>
      </c>
      <c r="H86" s="5" t="s">
        <v>129</v>
      </c>
      <c r="I86" s="9"/>
      <c r="J86" s="16" t="s">
        <v>16</v>
      </c>
      <c r="K86" s="16" t="s">
        <v>16</v>
      </c>
      <c r="L86" s="16" t="s">
        <v>17</v>
      </c>
    </row>
    <row r="87" spans="1:12" ht="17" x14ac:dyDescent="0.2">
      <c r="A87" s="14" t="s">
        <v>127</v>
      </c>
      <c r="B87" s="15" t="s">
        <v>13</v>
      </c>
      <c r="C87" s="15" t="str">
        <f t="shared" si="5"/>
        <v>router-id</v>
      </c>
      <c r="D87" s="15" t="str">
        <f t="shared" si="6"/>
        <v>CONFIG</v>
      </c>
      <c r="E87" s="15" t="str">
        <f t="shared" si="4"/>
        <v>ni_config_router_id.xml</v>
      </c>
      <c r="F87" s="15" t="str">
        <f t="shared" si="7"/>
        <v>ni_config.yml</v>
      </c>
      <c r="G87" s="1" t="s">
        <v>136</v>
      </c>
      <c r="H87" s="5" t="s">
        <v>129</v>
      </c>
      <c r="I87" s="9"/>
      <c r="J87" s="16" t="s">
        <v>16</v>
      </c>
      <c r="K87" s="16" t="s">
        <v>16</v>
      </c>
      <c r="L87" s="16" t="s">
        <v>17</v>
      </c>
    </row>
    <row r="88" spans="1:12" ht="17" x14ac:dyDescent="0.2">
      <c r="A88" s="14" t="s">
        <v>127</v>
      </c>
      <c r="B88" s="15" t="s">
        <v>13</v>
      </c>
      <c r="C88" s="15" t="str">
        <f t="shared" si="5"/>
        <v>type</v>
      </c>
      <c r="D88" s="15" t="str">
        <f t="shared" si="6"/>
        <v>CONFIG</v>
      </c>
      <c r="E88" s="15" t="str">
        <f t="shared" si="4"/>
        <v>ni_config_type.xml</v>
      </c>
      <c r="F88" s="15" t="str">
        <f t="shared" si="7"/>
        <v>ni_config.yml</v>
      </c>
      <c r="G88" s="1" t="s">
        <v>137</v>
      </c>
      <c r="H88" s="5" t="s">
        <v>129</v>
      </c>
      <c r="I88" s="9"/>
      <c r="J88" s="16" t="s">
        <v>16</v>
      </c>
      <c r="K88" s="16" t="s">
        <v>16</v>
      </c>
      <c r="L88" s="16" t="s">
        <v>17</v>
      </c>
    </row>
    <row r="89" spans="1:12" ht="17" x14ac:dyDescent="0.2">
      <c r="A89" s="14" t="s">
        <v>127</v>
      </c>
      <c r="B89" s="15" t="s">
        <v>138</v>
      </c>
      <c r="C89" s="15" t="str">
        <f t="shared" si="5"/>
        <v>connection-point-id</v>
      </c>
      <c r="D89" s="15" t="str">
        <f t="shared" si="6"/>
        <v>CONFIG</v>
      </c>
      <c r="E89" s="15" t="str">
        <f t="shared" si="4"/>
        <v>ni_connection_point_connection_point_id.xml</v>
      </c>
      <c r="F89" s="15" t="str">
        <f t="shared" si="7"/>
        <v>ni_connection_point.yml</v>
      </c>
      <c r="G89" s="1" t="s">
        <v>139</v>
      </c>
      <c r="H89" s="5" t="s">
        <v>129</v>
      </c>
      <c r="I89" s="9"/>
      <c r="J89" s="16" t="s">
        <v>16</v>
      </c>
      <c r="K89" s="16" t="s">
        <v>16</v>
      </c>
      <c r="L89" s="16" t="s">
        <v>17</v>
      </c>
    </row>
    <row r="90" spans="1:12" ht="17" x14ac:dyDescent="0.2">
      <c r="A90" s="14" t="s">
        <v>127</v>
      </c>
      <c r="B90" s="15" t="s">
        <v>138</v>
      </c>
      <c r="C90" s="15" t="str">
        <f t="shared" si="5"/>
        <v>endpoint-id</v>
      </c>
      <c r="D90" s="15" t="str">
        <f t="shared" si="6"/>
        <v>CONFIG</v>
      </c>
      <c r="E90" s="15" t="str">
        <f t="shared" si="4"/>
        <v>ni_connection_point_endpoint_id.xml</v>
      </c>
      <c r="F90" s="15" t="str">
        <f t="shared" si="7"/>
        <v>ni_connection_point.yml</v>
      </c>
      <c r="G90" s="1" t="s">
        <v>140</v>
      </c>
      <c r="H90" s="5" t="s">
        <v>129</v>
      </c>
      <c r="I90" s="9"/>
      <c r="J90" s="16" t="s">
        <v>16</v>
      </c>
      <c r="K90" s="16" t="s">
        <v>16</v>
      </c>
      <c r="L90" s="16" t="s">
        <v>17</v>
      </c>
    </row>
    <row r="91" spans="1:12" ht="17" x14ac:dyDescent="0.2">
      <c r="A91" s="14" t="s">
        <v>127</v>
      </c>
      <c r="B91" s="15" t="s">
        <v>138</v>
      </c>
      <c r="C91" s="15" t="str">
        <f t="shared" si="5"/>
        <v>precedence</v>
      </c>
      <c r="D91" s="15" t="str">
        <f t="shared" si="6"/>
        <v>CONFIG</v>
      </c>
      <c r="E91" s="15" t="str">
        <f t="shared" si="4"/>
        <v>ni_connection_point_precedence.xml</v>
      </c>
      <c r="F91" s="15" t="str">
        <f t="shared" si="7"/>
        <v>ni_connection_point.yml</v>
      </c>
      <c r="G91" s="1" t="s">
        <v>141</v>
      </c>
      <c r="H91" s="5" t="s">
        <v>129</v>
      </c>
      <c r="I91" s="9"/>
      <c r="J91" s="16" t="s">
        <v>16</v>
      </c>
      <c r="K91" s="16" t="s">
        <v>16</v>
      </c>
      <c r="L91" s="16" t="s">
        <v>17</v>
      </c>
    </row>
    <row r="92" spans="1:12" ht="17" x14ac:dyDescent="0.2">
      <c r="A92" s="14" t="s">
        <v>127</v>
      </c>
      <c r="B92" s="15" t="s">
        <v>138</v>
      </c>
      <c r="C92" s="15" t="str">
        <f t="shared" si="5"/>
        <v>type</v>
      </c>
      <c r="D92" s="15" t="str">
        <f t="shared" si="6"/>
        <v>CONFIG</v>
      </c>
      <c r="E92" s="15" t="str">
        <f t="shared" si="4"/>
        <v>ni_connection_point_type.xml</v>
      </c>
      <c r="F92" s="15" t="str">
        <f t="shared" si="7"/>
        <v>ni_connection_point.yml</v>
      </c>
      <c r="G92" s="1" t="s">
        <v>142</v>
      </c>
      <c r="H92" s="5" t="s">
        <v>129</v>
      </c>
      <c r="I92" s="9"/>
      <c r="J92" s="16" t="s">
        <v>16</v>
      </c>
      <c r="K92" s="16" t="s">
        <v>16</v>
      </c>
      <c r="L92" s="16" t="s">
        <v>17</v>
      </c>
    </row>
    <row r="93" spans="1:12" ht="17" x14ac:dyDescent="0.2">
      <c r="A93" s="14" t="s">
        <v>127</v>
      </c>
      <c r="B93" s="15" t="s">
        <v>138</v>
      </c>
      <c r="C93" s="15" t="str">
        <f t="shared" si="5"/>
        <v>remote-system</v>
      </c>
      <c r="D93" s="15" t="str">
        <f t="shared" si="6"/>
        <v>CONFIG</v>
      </c>
      <c r="E93" s="15" t="str">
        <f t="shared" si="4"/>
        <v>ni_connection_point_remote_system.xml</v>
      </c>
      <c r="F93" s="15" t="str">
        <f t="shared" si="7"/>
        <v>ni_connection_point.yml</v>
      </c>
      <c r="G93" s="1" t="s">
        <v>143</v>
      </c>
      <c r="H93" s="5" t="s">
        <v>129</v>
      </c>
      <c r="I93" s="9"/>
      <c r="J93" s="16" t="s">
        <v>16</v>
      </c>
      <c r="K93" s="16" t="s">
        <v>16</v>
      </c>
      <c r="L93" s="16" t="s">
        <v>17</v>
      </c>
    </row>
    <row r="94" spans="1:12" ht="17" x14ac:dyDescent="0.2">
      <c r="A94" s="14" t="s">
        <v>127</v>
      </c>
      <c r="B94" s="15" t="s">
        <v>138</v>
      </c>
      <c r="C94" s="15" t="str">
        <f t="shared" si="5"/>
        <v>site-id</v>
      </c>
      <c r="D94" s="15" t="str">
        <f t="shared" si="6"/>
        <v>CONFIG</v>
      </c>
      <c r="E94" s="15" t="str">
        <f t="shared" si="4"/>
        <v>ni_connection_point_site_id.xml</v>
      </c>
      <c r="F94" s="15" t="str">
        <f t="shared" si="7"/>
        <v>ni_connection_point.yml</v>
      </c>
      <c r="G94" s="1" t="s">
        <v>144</v>
      </c>
      <c r="H94" s="5" t="s">
        <v>129</v>
      </c>
      <c r="I94" s="9"/>
      <c r="J94" s="16" t="s">
        <v>16</v>
      </c>
      <c r="K94" s="16" t="s">
        <v>16</v>
      </c>
      <c r="L94" s="16" t="s">
        <v>17</v>
      </c>
    </row>
    <row r="95" spans="1:12" ht="17" x14ac:dyDescent="0.2">
      <c r="A95" s="14" t="s">
        <v>127</v>
      </c>
      <c r="B95" s="15" t="s">
        <v>138</v>
      </c>
      <c r="C95" s="15" t="str">
        <f t="shared" si="5"/>
        <v>virtual-circuit-identifier</v>
      </c>
      <c r="D95" s="15" t="str">
        <f t="shared" si="6"/>
        <v>CONFIG</v>
      </c>
      <c r="E95" s="15" t="str">
        <f t="shared" si="4"/>
        <v>ni_connection_point_virtual_circuit_identifier.xml</v>
      </c>
      <c r="F95" s="15" t="str">
        <f t="shared" si="7"/>
        <v>ni_connection_point.yml</v>
      </c>
      <c r="G95" s="1" t="s">
        <v>145</v>
      </c>
      <c r="H95" s="5" t="s">
        <v>129</v>
      </c>
      <c r="I95" s="9"/>
      <c r="J95" s="16" t="s">
        <v>16</v>
      </c>
      <c r="K95" s="16" t="s">
        <v>16</v>
      </c>
      <c r="L95" s="16" t="s">
        <v>17</v>
      </c>
    </row>
    <row r="96" spans="1:12" ht="17" x14ac:dyDescent="0.2">
      <c r="A96" s="14" t="s">
        <v>127</v>
      </c>
      <c r="B96" s="15" t="s">
        <v>146</v>
      </c>
      <c r="C96" s="15" t="str">
        <f t="shared" si="5"/>
        <v>encapsulation-type</v>
      </c>
      <c r="D96" s="15" t="str">
        <f t="shared" si="6"/>
        <v>CONFIG</v>
      </c>
      <c r="E96" s="15" t="str">
        <f t="shared" si="4"/>
        <v>ni_encapsulation_encapsulation_type.xml</v>
      </c>
      <c r="F96" s="15" t="str">
        <f t="shared" si="7"/>
        <v>ni_encapsulation.yml</v>
      </c>
      <c r="G96" s="1" t="s">
        <v>147</v>
      </c>
      <c r="H96" s="5" t="s">
        <v>129</v>
      </c>
      <c r="I96" s="9" t="s">
        <v>148</v>
      </c>
      <c r="J96" s="16" t="s">
        <v>16</v>
      </c>
      <c r="K96" s="16" t="s">
        <v>16</v>
      </c>
      <c r="L96" s="16" t="s">
        <v>17</v>
      </c>
    </row>
    <row r="97" spans="1:12" ht="17" x14ac:dyDescent="0.2">
      <c r="A97" s="14" t="s">
        <v>127</v>
      </c>
      <c r="B97" s="15" t="s">
        <v>146</v>
      </c>
      <c r="C97" s="15" t="str">
        <f t="shared" si="5"/>
        <v>label-allocation-mode</v>
      </c>
      <c r="D97" s="15" t="str">
        <f t="shared" si="6"/>
        <v>CONFIG</v>
      </c>
      <c r="E97" s="15" t="str">
        <f t="shared" si="4"/>
        <v>ni_encapsulation_label_allocation_mode.xml</v>
      </c>
      <c r="F97" s="15" t="str">
        <f t="shared" si="7"/>
        <v>ni_encapsulation.yml</v>
      </c>
      <c r="G97" s="10" t="s">
        <v>149</v>
      </c>
      <c r="H97" s="5" t="s">
        <v>129</v>
      </c>
      <c r="I97" s="9"/>
      <c r="J97" s="16" t="s">
        <v>16</v>
      </c>
      <c r="K97" s="16" t="s">
        <v>16</v>
      </c>
      <c r="L97" s="16" t="s">
        <v>17</v>
      </c>
    </row>
    <row r="98" spans="1:12" ht="17" x14ac:dyDescent="0.2">
      <c r="A98" s="14" t="s">
        <v>127</v>
      </c>
      <c r="B98" s="15" t="s">
        <v>150</v>
      </c>
      <c r="C98" s="15" t="str">
        <f t="shared" si="5"/>
        <v>mac-aging-time</v>
      </c>
      <c r="D98" s="15" t="str">
        <f t="shared" si="6"/>
        <v>CONFIG</v>
      </c>
      <c r="E98" s="15" t="str">
        <f t="shared" si="4"/>
        <v>ni_fdb_mac_aging_time.xml</v>
      </c>
      <c r="F98" s="15" t="str">
        <f t="shared" si="7"/>
        <v>ni_fdb.yml</v>
      </c>
      <c r="G98" s="1" t="s">
        <v>151</v>
      </c>
      <c r="H98" s="5" t="s">
        <v>129</v>
      </c>
      <c r="I98" s="9"/>
      <c r="J98" s="16" t="s">
        <v>16</v>
      </c>
      <c r="K98" s="16" t="s">
        <v>16</v>
      </c>
      <c r="L98" s="16" t="s">
        <v>17</v>
      </c>
    </row>
    <row r="99" spans="1:12" ht="17" x14ac:dyDescent="0.2">
      <c r="A99" s="14" t="s">
        <v>127</v>
      </c>
      <c r="B99" s="15" t="s">
        <v>150</v>
      </c>
      <c r="C99" s="15" t="str">
        <f t="shared" si="5"/>
        <v>mac-learning</v>
      </c>
      <c r="D99" s="15" t="str">
        <f t="shared" si="6"/>
        <v>CONFIG</v>
      </c>
      <c r="E99" s="15" t="str">
        <f t="shared" si="4"/>
        <v>ni_fdb_mac_learning.xml</v>
      </c>
      <c r="F99" s="15" t="str">
        <f t="shared" si="7"/>
        <v>ni_fdb.yml</v>
      </c>
      <c r="G99" s="1" t="s">
        <v>152</v>
      </c>
      <c r="H99" s="5" t="s">
        <v>129</v>
      </c>
      <c r="I99" s="9"/>
      <c r="J99" s="16" t="s">
        <v>16</v>
      </c>
      <c r="K99" s="16" t="s">
        <v>16</v>
      </c>
      <c r="L99" s="16" t="s">
        <v>17</v>
      </c>
    </row>
    <row r="100" spans="1:12" ht="17" x14ac:dyDescent="0.2">
      <c r="A100" s="14" t="s">
        <v>127</v>
      </c>
      <c r="B100" s="15" t="s">
        <v>150</v>
      </c>
      <c r="C100" s="15" t="str">
        <f t="shared" si="5"/>
        <v>maximum-entries</v>
      </c>
      <c r="D100" s="15" t="str">
        <f t="shared" si="6"/>
        <v>CONFIG</v>
      </c>
      <c r="E100" s="15" t="str">
        <f t="shared" si="4"/>
        <v>ni_fdb_maximum_entries.xml</v>
      </c>
      <c r="F100" s="15" t="str">
        <f t="shared" si="7"/>
        <v>ni_fdb.yml</v>
      </c>
      <c r="G100" s="1" t="s">
        <v>153</v>
      </c>
      <c r="H100" s="5" t="s">
        <v>129</v>
      </c>
      <c r="I100" s="9"/>
      <c r="J100" s="16" t="s">
        <v>16</v>
      </c>
      <c r="K100" s="16" t="s">
        <v>16</v>
      </c>
      <c r="L100" s="16" t="s">
        <v>17</v>
      </c>
    </row>
    <row r="101" spans="1:12" ht="17" x14ac:dyDescent="0.2">
      <c r="A101" s="14" t="s">
        <v>127</v>
      </c>
      <c r="B101" s="15" t="s">
        <v>154</v>
      </c>
      <c r="C101" s="15" t="str">
        <f t="shared" si="5"/>
        <v>export-policy</v>
      </c>
      <c r="D101" s="15" t="str">
        <f t="shared" si="6"/>
        <v>CONFIG</v>
      </c>
      <c r="E101" s="15" t="str">
        <f t="shared" si="4"/>
        <v>ni_rt_policy_export_policy.xml</v>
      </c>
      <c r="F101" s="15" t="str">
        <f t="shared" si="7"/>
        <v>ni_rt_policy.yml</v>
      </c>
      <c r="G101" s="1" t="s">
        <v>155</v>
      </c>
      <c r="H101" s="5" t="s">
        <v>129</v>
      </c>
      <c r="I101" s="20" t="s">
        <v>156</v>
      </c>
      <c r="J101" s="16" t="s">
        <v>17</v>
      </c>
      <c r="K101" s="16" t="s">
        <v>17</v>
      </c>
      <c r="L101" s="16" t="s">
        <v>40</v>
      </c>
    </row>
    <row r="102" spans="1:12" ht="17" x14ac:dyDescent="0.2">
      <c r="A102" s="14" t="s">
        <v>127</v>
      </c>
      <c r="B102" s="15" t="s">
        <v>154</v>
      </c>
      <c r="C102" s="15" t="str">
        <f t="shared" si="5"/>
        <v>import-policy</v>
      </c>
      <c r="D102" s="15" t="str">
        <f t="shared" si="6"/>
        <v>CONFIG</v>
      </c>
      <c r="E102" s="15" t="str">
        <f t="shared" si="4"/>
        <v>ni_rt_policy_import_policy.xml</v>
      </c>
      <c r="F102" s="15" t="str">
        <f t="shared" si="7"/>
        <v>ni_rt_policy.yml</v>
      </c>
      <c r="G102" s="1" t="s">
        <v>157</v>
      </c>
      <c r="H102" s="5" t="s">
        <v>129</v>
      </c>
      <c r="I102" s="20" t="s">
        <v>156</v>
      </c>
      <c r="J102" s="16" t="s">
        <v>17</v>
      </c>
      <c r="K102" s="16" t="s">
        <v>17</v>
      </c>
      <c r="L102" s="16" t="s">
        <v>40</v>
      </c>
    </row>
    <row r="103" spans="1:12" ht="17" x14ac:dyDescent="0.2">
      <c r="A103" s="14" t="s">
        <v>127</v>
      </c>
      <c r="B103" s="15" t="s">
        <v>158</v>
      </c>
      <c r="C103" s="15" t="str">
        <f t="shared" si="5"/>
        <v>id</v>
      </c>
      <c r="D103" s="15" t="str">
        <f t="shared" si="6"/>
        <v>CONFIG</v>
      </c>
      <c r="E103" s="15" t="str">
        <f t="shared" si="4"/>
        <v>ni_interface_id.xml</v>
      </c>
      <c r="F103" s="15" t="str">
        <f t="shared" si="7"/>
        <v>ni_interface.yml</v>
      </c>
      <c r="G103" s="1" t="s">
        <v>159</v>
      </c>
      <c r="H103" s="5" t="s">
        <v>129</v>
      </c>
      <c r="I103" s="9"/>
      <c r="J103" s="16" t="s">
        <v>16</v>
      </c>
      <c r="K103" s="16" t="s">
        <v>16</v>
      </c>
      <c r="L103" s="16" t="s">
        <v>17</v>
      </c>
    </row>
    <row r="104" spans="1:12" ht="17" x14ac:dyDescent="0.2">
      <c r="A104" s="14" t="s">
        <v>127</v>
      </c>
      <c r="B104" s="15" t="s">
        <v>158</v>
      </c>
      <c r="C104" s="15" t="str">
        <f t="shared" si="5"/>
        <v>interface</v>
      </c>
      <c r="D104" s="15" t="str">
        <f t="shared" si="6"/>
        <v>CONFIG</v>
      </c>
      <c r="E104" s="15" t="str">
        <f t="shared" si="4"/>
        <v>ni_interface_interface.xml</v>
      </c>
      <c r="F104" s="15" t="str">
        <f t="shared" si="7"/>
        <v>ni_interface.yml</v>
      </c>
      <c r="G104" s="1" t="s">
        <v>160</v>
      </c>
      <c r="H104" s="5" t="s">
        <v>129</v>
      </c>
      <c r="I104" s="20" t="s">
        <v>161</v>
      </c>
      <c r="J104" s="16" t="s">
        <v>17</v>
      </c>
      <c r="K104" s="16" t="s">
        <v>17</v>
      </c>
      <c r="L104" s="16" t="s">
        <v>40</v>
      </c>
    </row>
    <row r="105" spans="1:12" ht="17" x14ac:dyDescent="0.2">
      <c r="A105" s="14" t="s">
        <v>127</v>
      </c>
      <c r="B105" s="15" t="s">
        <v>158</v>
      </c>
      <c r="C105" s="15" t="str">
        <f t="shared" si="5"/>
        <v>subinterface</v>
      </c>
      <c r="D105" s="15" t="str">
        <f t="shared" si="6"/>
        <v>CONFIG</v>
      </c>
      <c r="E105" s="15" t="str">
        <f t="shared" si="4"/>
        <v>ni_interface_subinterface.xml</v>
      </c>
      <c r="F105" s="15" t="str">
        <f t="shared" si="7"/>
        <v>ni_interface.yml</v>
      </c>
      <c r="G105" s="1" t="s">
        <v>162</v>
      </c>
      <c r="H105" s="5" t="s">
        <v>129</v>
      </c>
      <c r="I105" s="20" t="s">
        <v>161</v>
      </c>
      <c r="J105" s="16" t="s">
        <v>17</v>
      </c>
      <c r="K105" s="16" t="s">
        <v>17</v>
      </c>
      <c r="L105" s="16" t="s">
        <v>40</v>
      </c>
    </row>
    <row r="106" spans="1:12" ht="17" x14ac:dyDescent="0.2">
      <c r="A106" s="14" t="s">
        <v>127</v>
      </c>
      <c r="B106" s="15" t="s">
        <v>163</v>
      </c>
      <c r="C106" s="15" t="str">
        <f t="shared" si="5"/>
        <v>afi-name</v>
      </c>
      <c r="D106" s="15" t="str">
        <f t="shared" si="6"/>
        <v>CONFIG</v>
      </c>
      <c r="E106" s="15" t="str">
        <f t="shared" si="4"/>
        <v>ni_t_ldp_afi_name.xml</v>
      </c>
      <c r="F106" s="15" t="str">
        <f t="shared" si="7"/>
        <v>ni_t_ldp.yml</v>
      </c>
      <c r="G106" s="1" t="s">
        <v>164</v>
      </c>
      <c r="H106" s="5" t="s">
        <v>129</v>
      </c>
      <c r="I106" s="20" t="s">
        <v>165</v>
      </c>
      <c r="J106" s="16" t="s">
        <v>16</v>
      </c>
      <c r="K106" s="16" t="s">
        <v>16</v>
      </c>
      <c r="L106" s="16" t="s">
        <v>40</v>
      </c>
    </row>
    <row r="107" spans="1:12" ht="17" x14ac:dyDescent="0.2">
      <c r="A107" s="14" t="s">
        <v>127</v>
      </c>
      <c r="B107" s="15" t="s">
        <v>163</v>
      </c>
      <c r="C107" s="15" t="str">
        <f t="shared" si="5"/>
        <v>enabled</v>
      </c>
      <c r="D107" s="15" t="str">
        <f t="shared" si="6"/>
        <v>CONFIG</v>
      </c>
      <c r="E107" s="15" t="str">
        <f t="shared" si="4"/>
        <v>ni_t_ldp_enabled.xml</v>
      </c>
      <c r="F107" s="15" t="str">
        <f t="shared" si="7"/>
        <v>ni_t_ldp.yml</v>
      </c>
      <c r="G107" s="1" t="s">
        <v>166</v>
      </c>
      <c r="H107" s="5" t="s">
        <v>129</v>
      </c>
      <c r="I107" s="20" t="s">
        <v>165</v>
      </c>
      <c r="J107" s="16" t="s">
        <v>16</v>
      </c>
      <c r="K107" s="16" t="s">
        <v>16</v>
      </c>
      <c r="L107" s="16" t="s">
        <v>40</v>
      </c>
    </row>
    <row r="108" spans="1:12" ht="17" x14ac:dyDescent="0.2">
      <c r="A108" s="14" t="s">
        <v>127</v>
      </c>
      <c r="B108" s="15" t="s">
        <v>163</v>
      </c>
      <c r="C108" s="15" t="str">
        <f t="shared" si="5"/>
        <v>local-address</v>
      </c>
      <c r="D108" s="15" t="str">
        <f t="shared" si="6"/>
        <v>CONFIG</v>
      </c>
      <c r="E108" s="15" t="str">
        <f t="shared" si="4"/>
        <v>ni_t_ldp_local_address.xml</v>
      </c>
      <c r="F108" s="15" t="str">
        <f t="shared" si="7"/>
        <v>ni_t_ldp.yml</v>
      </c>
      <c r="G108" s="1" t="s">
        <v>167</v>
      </c>
      <c r="H108" s="5" t="s">
        <v>129</v>
      </c>
      <c r="I108" s="20" t="s">
        <v>165</v>
      </c>
      <c r="J108" s="16" t="s">
        <v>16</v>
      </c>
      <c r="K108" s="16" t="s">
        <v>16</v>
      </c>
      <c r="L108" s="16" t="s">
        <v>40</v>
      </c>
    </row>
    <row r="109" spans="1:12" ht="17" x14ac:dyDescent="0.2">
      <c r="A109" s="14" t="s">
        <v>127</v>
      </c>
      <c r="B109" s="15" t="s">
        <v>163</v>
      </c>
      <c r="C109" s="15" t="str">
        <f t="shared" si="5"/>
        <v>remote-address</v>
      </c>
      <c r="D109" s="15" t="str">
        <f t="shared" si="6"/>
        <v>CONFIG</v>
      </c>
      <c r="E109" s="15" t="str">
        <f t="shared" si="4"/>
        <v>ni_t_ldp_remote_address.xml</v>
      </c>
      <c r="F109" s="15" t="str">
        <f t="shared" si="7"/>
        <v>ni_t_ldp.yml</v>
      </c>
      <c r="G109" s="1" t="s">
        <v>168</v>
      </c>
      <c r="H109" s="5" t="s">
        <v>129</v>
      </c>
      <c r="I109" s="20" t="s">
        <v>165</v>
      </c>
      <c r="J109" s="16" t="s">
        <v>16</v>
      </c>
      <c r="K109" s="16" t="s">
        <v>16</v>
      </c>
      <c r="L109" s="16" t="s">
        <v>40</v>
      </c>
    </row>
    <row r="110" spans="1:12" ht="17" x14ac:dyDescent="0.2">
      <c r="A110" s="14" t="s">
        <v>127</v>
      </c>
      <c r="B110" s="15" t="s">
        <v>169</v>
      </c>
      <c r="C110" s="15" t="str">
        <f t="shared" si="5"/>
        <v>as</v>
      </c>
      <c r="D110" s="15" t="str">
        <f t="shared" si="6"/>
        <v>CONFIG</v>
      </c>
      <c r="E110" s="15" t="str">
        <f t="shared" si="4"/>
        <v>ni_bgp_as.xml</v>
      </c>
      <c r="F110" s="15" t="str">
        <f t="shared" si="7"/>
        <v>ni_bgp.yml</v>
      </c>
      <c r="G110" s="1" t="s">
        <v>170</v>
      </c>
      <c r="H110" s="5" t="s">
        <v>129</v>
      </c>
      <c r="I110" s="9"/>
      <c r="J110" s="16" t="s">
        <v>16</v>
      </c>
      <c r="K110" s="16" t="s">
        <v>16</v>
      </c>
      <c r="L110" s="16" t="s">
        <v>17</v>
      </c>
    </row>
    <row r="111" spans="1:12" ht="17" x14ac:dyDescent="0.2">
      <c r="A111" s="14" t="s">
        <v>127</v>
      </c>
      <c r="B111" s="15" t="s">
        <v>169</v>
      </c>
      <c r="C111" s="15" t="str">
        <f t="shared" si="5"/>
        <v>router-id</v>
      </c>
      <c r="D111" s="15" t="str">
        <f t="shared" si="6"/>
        <v>CONFIG</v>
      </c>
      <c r="E111" s="15" t="str">
        <f t="shared" si="4"/>
        <v>ni_bgp_router_id.xml</v>
      </c>
      <c r="F111" s="15" t="str">
        <f t="shared" si="7"/>
        <v>ni_bgp.yml</v>
      </c>
      <c r="G111" s="1" t="s">
        <v>171</v>
      </c>
      <c r="H111" s="5" t="s">
        <v>129</v>
      </c>
      <c r="I111" s="9"/>
      <c r="J111" s="16" t="s">
        <v>16</v>
      </c>
      <c r="K111" s="16" t="s">
        <v>16</v>
      </c>
      <c r="L111" s="16" t="s">
        <v>17</v>
      </c>
    </row>
    <row r="112" spans="1:12" ht="17" x14ac:dyDescent="0.2">
      <c r="A112" s="14" t="s">
        <v>127</v>
      </c>
      <c r="B112" s="15" t="s">
        <v>169</v>
      </c>
      <c r="C112" s="15" t="str">
        <f t="shared" si="5"/>
        <v>export-policy</v>
      </c>
      <c r="D112" s="15" t="str">
        <f t="shared" si="6"/>
        <v>CONFIG</v>
      </c>
      <c r="E112" s="15" t="str">
        <f t="shared" si="4"/>
        <v>ni_bgp_export_policy.xml</v>
      </c>
      <c r="F112" s="15" t="str">
        <f t="shared" si="7"/>
        <v>ni_bgp.yml</v>
      </c>
      <c r="G112" s="1" t="s">
        <v>172</v>
      </c>
      <c r="H112" s="5" t="s">
        <v>129</v>
      </c>
      <c r="I112" s="20" t="s">
        <v>173</v>
      </c>
      <c r="J112" s="16" t="s">
        <v>16</v>
      </c>
      <c r="K112" s="16" t="s">
        <v>17</v>
      </c>
      <c r="L112" s="16" t="s">
        <v>40</v>
      </c>
    </row>
    <row r="113" spans="1:12" ht="17" x14ac:dyDescent="0.2">
      <c r="A113" s="14" t="s">
        <v>127</v>
      </c>
      <c r="B113" s="15" t="s">
        <v>169</v>
      </c>
      <c r="C113" s="15" t="str">
        <f t="shared" si="5"/>
        <v>import-policy</v>
      </c>
      <c r="D113" s="15" t="str">
        <f t="shared" si="6"/>
        <v>CONFIG</v>
      </c>
      <c r="E113" s="15" t="str">
        <f t="shared" si="4"/>
        <v>ni_bgp_import_policy.xml</v>
      </c>
      <c r="F113" s="15" t="str">
        <f t="shared" si="7"/>
        <v>ni_bgp.yml</v>
      </c>
      <c r="G113" s="1" t="s">
        <v>174</v>
      </c>
      <c r="H113" s="5" t="s">
        <v>129</v>
      </c>
      <c r="I113" s="20" t="s">
        <v>173</v>
      </c>
      <c r="J113" s="16" t="s">
        <v>16</v>
      </c>
      <c r="K113" s="16" t="s">
        <v>17</v>
      </c>
      <c r="L113" s="16" t="s">
        <v>40</v>
      </c>
    </row>
    <row r="114" spans="1:12" ht="17" x14ac:dyDescent="0.2">
      <c r="A114" s="14" t="s">
        <v>127</v>
      </c>
      <c r="B114" s="15" t="s">
        <v>169</v>
      </c>
      <c r="C114" s="15" t="str">
        <f t="shared" si="5"/>
        <v>description</v>
      </c>
      <c r="D114" s="15" t="str">
        <f t="shared" si="6"/>
        <v>CONFIG</v>
      </c>
      <c r="E114" s="15" t="str">
        <f t="shared" si="4"/>
        <v>ni_bgp_description.xml</v>
      </c>
      <c r="F114" s="15" t="str">
        <f t="shared" si="7"/>
        <v>ni_bgp.yml</v>
      </c>
      <c r="G114" s="1" t="s">
        <v>175</v>
      </c>
      <c r="H114" s="5" t="s">
        <v>129</v>
      </c>
      <c r="I114" s="9"/>
      <c r="J114" s="16" t="s">
        <v>16</v>
      </c>
      <c r="K114" s="16" t="s">
        <v>16</v>
      </c>
      <c r="L114" s="16" t="s">
        <v>17</v>
      </c>
    </row>
    <row r="115" spans="1:12" ht="17" x14ac:dyDescent="0.2">
      <c r="A115" s="14" t="s">
        <v>127</v>
      </c>
      <c r="B115" s="15" t="s">
        <v>169</v>
      </c>
      <c r="C115" s="15" t="str">
        <f t="shared" si="5"/>
        <v>local-as</v>
      </c>
      <c r="D115" s="15" t="str">
        <f t="shared" si="6"/>
        <v>CONFIG</v>
      </c>
      <c r="E115" s="15" t="str">
        <f t="shared" ref="E115:E161" si="8">SUBSTITUTE(CONCATENATE(A115,"_",B115,"_",IFERROR(MID(C115,FIND(":",C115)+1,LEN(C115)-FIND(":",C115)),C115),".","xml"),"-","_")</f>
        <v>ni_bgp_local_as.xml</v>
      </c>
      <c r="F115" s="15" t="str">
        <f t="shared" si="7"/>
        <v>ni_bgp.yml</v>
      </c>
      <c r="G115" s="1" t="s">
        <v>176</v>
      </c>
      <c r="H115" s="5" t="s">
        <v>129</v>
      </c>
      <c r="I115" s="9"/>
      <c r="J115" s="16" t="s">
        <v>16</v>
      </c>
      <c r="K115" s="16" t="s">
        <v>16</v>
      </c>
      <c r="L115" s="16" t="s">
        <v>17</v>
      </c>
    </row>
    <row r="116" spans="1:12" ht="17" x14ac:dyDescent="0.2">
      <c r="A116" s="14" t="s">
        <v>127</v>
      </c>
      <c r="B116" s="15" t="s">
        <v>169</v>
      </c>
      <c r="C116" s="15" t="str">
        <f t="shared" si="5"/>
        <v>neighbor-address</v>
      </c>
      <c r="D116" s="15" t="str">
        <f t="shared" si="6"/>
        <v>CONFIG</v>
      </c>
      <c r="E116" s="15" t="str">
        <f t="shared" si="8"/>
        <v>ni_bgp_neighbor_address.xml</v>
      </c>
      <c r="F116" s="15" t="str">
        <f t="shared" si="7"/>
        <v>ni_bgp.yml</v>
      </c>
      <c r="G116" s="1" t="s">
        <v>177</v>
      </c>
      <c r="H116" s="5" t="s">
        <v>129</v>
      </c>
      <c r="I116" s="9"/>
      <c r="J116" s="16" t="s">
        <v>16</v>
      </c>
      <c r="K116" s="16" t="s">
        <v>16</v>
      </c>
      <c r="L116" s="16" t="s">
        <v>17</v>
      </c>
    </row>
    <row r="117" spans="1:12" ht="17" x14ac:dyDescent="0.2">
      <c r="A117" s="14" t="s">
        <v>127</v>
      </c>
      <c r="B117" s="15" t="s">
        <v>169</v>
      </c>
      <c r="C117" s="15" t="str">
        <f t="shared" si="5"/>
        <v>peer-as</v>
      </c>
      <c r="D117" s="15" t="str">
        <f t="shared" si="6"/>
        <v>CONFIG</v>
      </c>
      <c r="E117" s="15" t="str">
        <f t="shared" si="8"/>
        <v>ni_bgp_peer_as.xml</v>
      </c>
      <c r="F117" s="15" t="str">
        <f t="shared" si="7"/>
        <v>ni_bgp.yml</v>
      </c>
      <c r="G117" s="1" t="s">
        <v>178</v>
      </c>
      <c r="H117" s="5" t="s">
        <v>129</v>
      </c>
      <c r="I117" s="9"/>
      <c r="J117" s="16" t="s">
        <v>16</v>
      </c>
      <c r="K117" s="16" t="s">
        <v>16</v>
      </c>
      <c r="L117" s="16" t="s">
        <v>17</v>
      </c>
    </row>
    <row r="118" spans="1:12" ht="17" x14ac:dyDescent="0.2">
      <c r="A118" s="14" t="s">
        <v>127</v>
      </c>
      <c r="B118" s="15" t="s">
        <v>169</v>
      </c>
      <c r="C118" s="15" t="str">
        <f t="shared" si="5"/>
        <v>peer-type</v>
      </c>
      <c r="D118" s="15" t="str">
        <f t="shared" si="6"/>
        <v>CONFIG</v>
      </c>
      <c r="E118" s="15" t="str">
        <f t="shared" si="8"/>
        <v>ni_bgp_peer_type.xml</v>
      </c>
      <c r="F118" s="15" t="str">
        <f t="shared" si="7"/>
        <v>ni_bgp.yml</v>
      </c>
      <c r="G118" s="1" t="s">
        <v>179</v>
      </c>
      <c r="H118" s="5" t="s">
        <v>129</v>
      </c>
      <c r="I118" s="9"/>
      <c r="J118" s="16" t="s">
        <v>16</v>
      </c>
      <c r="K118" s="16" t="s">
        <v>16</v>
      </c>
      <c r="L118" s="16" t="s">
        <v>17</v>
      </c>
    </row>
    <row r="119" spans="1:12" ht="17" x14ac:dyDescent="0.2">
      <c r="A119" s="14" t="s">
        <v>127</v>
      </c>
      <c r="B119" s="15" t="s">
        <v>169</v>
      </c>
      <c r="C119" s="15" t="str">
        <f t="shared" si="5"/>
        <v>remove-private-as</v>
      </c>
      <c r="D119" s="15" t="str">
        <f t="shared" si="6"/>
        <v>CONFIG</v>
      </c>
      <c r="E119" s="15" t="str">
        <f t="shared" si="8"/>
        <v>ni_bgp_remove_private_as.xml</v>
      </c>
      <c r="F119" s="15" t="str">
        <f t="shared" si="7"/>
        <v>ni_bgp.yml</v>
      </c>
      <c r="G119" s="1" t="s">
        <v>180</v>
      </c>
      <c r="H119" s="5" t="s">
        <v>129</v>
      </c>
      <c r="I119" s="9"/>
      <c r="J119" s="16" t="s">
        <v>16</v>
      </c>
      <c r="K119" s="16" t="s">
        <v>16</v>
      </c>
      <c r="L119" s="16" t="s">
        <v>17</v>
      </c>
    </row>
    <row r="120" spans="1:12" ht="17" x14ac:dyDescent="0.2">
      <c r="A120" s="14" t="s">
        <v>127</v>
      </c>
      <c r="B120" s="15" t="s">
        <v>169</v>
      </c>
      <c r="C120" s="15" t="str">
        <f t="shared" si="5"/>
        <v>enabled</v>
      </c>
      <c r="D120" s="15" t="str">
        <f t="shared" si="6"/>
        <v>CONFIG</v>
      </c>
      <c r="E120" s="15" t="str">
        <f t="shared" si="8"/>
        <v>ni_bgp_enabled.xml</v>
      </c>
      <c r="F120" s="15" t="str">
        <f t="shared" si="7"/>
        <v>ni_bgp.yml</v>
      </c>
      <c r="G120" s="1" t="s">
        <v>181</v>
      </c>
      <c r="H120" s="5" t="s">
        <v>129</v>
      </c>
      <c r="I120" s="9"/>
      <c r="J120" s="16" t="s">
        <v>16</v>
      </c>
      <c r="K120" s="16" t="s">
        <v>16</v>
      </c>
      <c r="L120" s="16" t="s">
        <v>17</v>
      </c>
    </row>
    <row r="121" spans="1:12" ht="17" x14ac:dyDescent="0.2">
      <c r="A121" s="14" t="s">
        <v>127</v>
      </c>
      <c r="B121" s="15" t="s">
        <v>169</v>
      </c>
      <c r="C121" s="15" t="str">
        <f t="shared" si="5"/>
        <v>multihop-ttl</v>
      </c>
      <c r="D121" s="15" t="str">
        <f t="shared" si="6"/>
        <v>CONFIG</v>
      </c>
      <c r="E121" s="15" t="str">
        <f t="shared" si="8"/>
        <v>ni_bgp_multihop_ttl.xml</v>
      </c>
      <c r="F121" s="15" t="str">
        <f t="shared" si="7"/>
        <v>ni_bgp.yml</v>
      </c>
      <c r="G121" s="1" t="s">
        <v>182</v>
      </c>
      <c r="H121" s="5" t="s">
        <v>129</v>
      </c>
      <c r="I121" s="9"/>
      <c r="J121" s="16" t="s">
        <v>16</v>
      </c>
      <c r="K121" s="16" t="s">
        <v>16</v>
      </c>
      <c r="L121" s="16" t="s">
        <v>17</v>
      </c>
    </row>
    <row r="122" spans="1:12" ht="17" x14ac:dyDescent="0.2">
      <c r="A122" s="14" t="s">
        <v>127</v>
      </c>
      <c r="B122" s="15" t="s">
        <v>183</v>
      </c>
      <c r="C122" s="15" t="str">
        <f t="shared" si="5"/>
        <v>enabled</v>
      </c>
      <c r="D122" s="15" t="str">
        <f t="shared" si="6"/>
        <v>CONFIG</v>
      </c>
      <c r="E122" s="15" t="str">
        <f t="shared" si="8"/>
        <v>ni_protocol_instances_enabled.xml</v>
      </c>
      <c r="F122" s="15" t="str">
        <f t="shared" si="7"/>
        <v>ni_protocol_instances.yml</v>
      </c>
      <c r="G122" s="1" t="s">
        <v>184</v>
      </c>
      <c r="H122" s="5" t="s">
        <v>129</v>
      </c>
      <c r="I122" s="9"/>
      <c r="J122" s="16" t="s">
        <v>16</v>
      </c>
      <c r="K122" s="16" t="s">
        <v>16</v>
      </c>
      <c r="L122" s="16" t="s">
        <v>17</v>
      </c>
    </row>
    <row r="123" spans="1:12" ht="17" x14ac:dyDescent="0.2">
      <c r="A123" s="14" t="s">
        <v>127</v>
      </c>
      <c r="B123" s="15" t="s">
        <v>183</v>
      </c>
      <c r="C123" s="15" t="str">
        <f t="shared" si="5"/>
        <v>identifier</v>
      </c>
      <c r="D123" s="15" t="str">
        <f t="shared" si="6"/>
        <v>CONFIG</v>
      </c>
      <c r="E123" s="15" t="str">
        <f t="shared" si="8"/>
        <v>ni_protocol_instances_identifier.xml</v>
      </c>
      <c r="F123" s="15" t="str">
        <f t="shared" si="7"/>
        <v>ni_protocol_instances.yml</v>
      </c>
      <c r="G123" s="1" t="s">
        <v>185</v>
      </c>
      <c r="H123" s="5" t="s">
        <v>129</v>
      </c>
      <c r="I123" s="9" t="s">
        <v>186</v>
      </c>
      <c r="J123" s="16" t="s">
        <v>16</v>
      </c>
      <c r="K123" s="16" t="s">
        <v>16</v>
      </c>
      <c r="L123" s="16" t="s">
        <v>17</v>
      </c>
    </row>
    <row r="124" spans="1:12" ht="17" x14ac:dyDescent="0.2">
      <c r="A124" s="14" t="s">
        <v>127</v>
      </c>
      <c r="B124" s="15" t="s">
        <v>183</v>
      </c>
      <c r="C124" s="15" t="str">
        <f t="shared" si="5"/>
        <v>name</v>
      </c>
      <c r="D124" s="15" t="str">
        <f t="shared" si="6"/>
        <v>CONFIG</v>
      </c>
      <c r="E124" s="15" t="str">
        <f t="shared" si="8"/>
        <v>ni_protocol_instances_name.xml</v>
      </c>
      <c r="F124" s="15" t="str">
        <f t="shared" si="7"/>
        <v>ni_protocol_instances.yml</v>
      </c>
      <c r="G124" s="1" t="s">
        <v>187</v>
      </c>
      <c r="H124" s="5" t="s">
        <v>129</v>
      </c>
      <c r="I124" s="9" t="s">
        <v>188</v>
      </c>
      <c r="J124" s="16" t="s">
        <v>16</v>
      </c>
      <c r="K124" s="16" t="s">
        <v>16</v>
      </c>
      <c r="L124" s="16" t="s">
        <v>17</v>
      </c>
    </row>
    <row r="125" spans="1:12" ht="17" x14ac:dyDescent="0.2">
      <c r="A125" s="14" t="s">
        <v>127</v>
      </c>
      <c r="B125" s="15" t="s">
        <v>189</v>
      </c>
      <c r="C125" s="15" t="str">
        <f t="shared" si="5"/>
        <v>identifier</v>
      </c>
      <c r="D125" s="15" t="str">
        <f t="shared" si="6"/>
        <v>CONFIG</v>
      </c>
      <c r="E125" s="15" t="str">
        <f t="shared" si="8"/>
        <v>ni_ospf_identifier.xml</v>
      </c>
      <c r="F125" s="15" t="str">
        <f t="shared" si="7"/>
        <v>ni_ospf.yml</v>
      </c>
      <c r="G125" s="1" t="s">
        <v>190</v>
      </c>
      <c r="H125" s="5" t="s">
        <v>129</v>
      </c>
      <c r="I125" s="9"/>
      <c r="J125" s="16" t="s">
        <v>16</v>
      </c>
      <c r="K125" s="16" t="s">
        <v>16</v>
      </c>
      <c r="L125" s="16" t="s">
        <v>17</v>
      </c>
    </row>
    <row r="126" spans="1:12" ht="17" x14ac:dyDescent="0.2">
      <c r="A126" s="14" t="s">
        <v>127</v>
      </c>
      <c r="B126" s="15" t="s">
        <v>189</v>
      </c>
      <c r="C126" s="15" t="str">
        <f t="shared" si="5"/>
        <v>authentication-</v>
      </c>
      <c r="D126" s="15" t="str">
        <f t="shared" si="6"/>
        <v>CONFIG</v>
      </c>
      <c r="E126" s="15" t="str">
        <f t="shared" si="8"/>
        <v>ni_ospf_authentication_.xml</v>
      </c>
      <c r="F126" s="15" t="str">
        <f t="shared" si="7"/>
        <v>ni_ospf.yml</v>
      </c>
      <c r="G126" s="1" t="s">
        <v>191</v>
      </c>
      <c r="H126" s="5" t="s">
        <v>129</v>
      </c>
      <c r="I126" s="9"/>
      <c r="J126" s="16" t="s">
        <v>16</v>
      </c>
      <c r="K126" s="16" t="s">
        <v>16</v>
      </c>
      <c r="L126" s="16" t="s">
        <v>17</v>
      </c>
    </row>
    <row r="127" spans="1:12" ht="17" x14ac:dyDescent="0.2">
      <c r="A127" s="14" t="s">
        <v>127</v>
      </c>
      <c r="B127" s="15" t="s">
        <v>189</v>
      </c>
      <c r="C127" s="15" t="str">
        <f t="shared" si="5"/>
        <v>id</v>
      </c>
      <c r="D127" s="15" t="str">
        <f t="shared" si="6"/>
        <v>CONFIG</v>
      </c>
      <c r="E127" s="15" t="str">
        <f t="shared" si="8"/>
        <v>ni_ospf_id.xml</v>
      </c>
      <c r="F127" s="15" t="str">
        <f t="shared" si="7"/>
        <v>ni_ospf.yml</v>
      </c>
      <c r="G127" s="1" t="s">
        <v>192</v>
      </c>
      <c r="H127" s="5" t="s">
        <v>129</v>
      </c>
      <c r="I127" s="9"/>
      <c r="J127" s="16" t="s">
        <v>16</v>
      </c>
      <c r="K127" s="16" t="s">
        <v>16</v>
      </c>
      <c r="L127" s="16" t="s">
        <v>17</v>
      </c>
    </row>
    <row r="128" spans="1:12" ht="17" x14ac:dyDescent="0.2">
      <c r="A128" s="14" t="s">
        <v>127</v>
      </c>
      <c r="B128" s="15" t="s">
        <v>189</v>
      </c>
      <c r="C128" s="15" t="str">
        <f t="shared" si="5"/>
        <v>network-type</v>
      </c>
      <c r="D128" s="15" t="str">
        <f t="shared" si="6"/>
        <v>CONFIG</v>
      </c>
      <c r="E128" s="15" t="str">
        <f t="shared" si="8"/>
        <v>ni_ospf_network_type.xml</v>
      </c>
      <c r="F128" s="15" t="str">
        <f t="shared" si="7"/>
        <v>ni_ospf.yml</v>
      </c>
      <c r="G128" s="1" t="s">
        <v>193</v>
      </c>
      <c r="H128" s="5" t="s">
        <v>129</v>
      </c>
      <c r="I128" s="9"/>
      <c r="J128" s="16" t="s">
        <v>16</v>
      </c>
      <c r="K128" s="16" t="s">
        <v>16</v>
      </c>
      <c r="L128" s="16" t="s">
        <v>17</v>
      </c>
    </row>
    <row r="129" spans="1:12" ht="17" x14ac:dyDescent="0.2">
      <c r="A129" s="14" t="s">
        <v>127</v>
      </c>
      <c r="B129" s="15" t="s">
        <v>189</v>
      </c>
      <c r="C129" s="15" t="str">
        <f t="shared" si="5"/>
        <v>passive</v>
      </c>
      <c r="D129" s="15" t="str">
        <f t="shared" si="6"/>
        <v>CONFIG</v>
      </c>
      <c r="E129" s="15" t="str">
        <f t="shared" si="8"/>
        <v>ni_ospf_passive.xml</v>
      </c>
      <c r="F129" s="15" t="str">
        <f t="shared" si="7"/>
        <v>ni_ospf.yml</v>
      </c>
      <c r="G129" s="1" t="s">
        <v>194</v>
      </c>
      <c r="H129" s="5" t="s">
        <v>129</v>
      </c>
      <c r="I129" s="9"/>
      <c r="J129" s="16" t="s">
        <v>16</v>
      </c>
      <c r="K129" s="16" t="s">
        <v>16</v>
      </c>
      <c r="L129" s="16" t="s">
        <v>17</v>
      </c>
    </row>
    <row r="130" spans="1:12" ht="17" x14ac:dyDescent="0.2">
      <c r="A130" s="14" t="s">
        <v>127</v>
      </c>
      <c r="B130" s="15" t="s">
        <v>189</v>
      </c>
      <c r="C130" s="15" t="str">
        <f t="shared" ref="C130:C161" si="9">TRIM(RIGHT(SUBSTITUTE(G130,"/",REPT(" ","500")),500))</f>
        <v>interface</v>
      </c>
      <c r="D130" s="15" t="str">
        <f t="shared" ref="D130:D161" si="10">IFERROR(IF(SEARCH("state/",G130),"STATE","CONFIG"),"CONFIG")</f>
        <v>CONFIG</v>
      </c>
      <c r="E130" s="15" t="str">
        <f t="shared" si="8"/>
        <v>ni_ospf_interface.xml</v>
      </c>
      <c r="F130" s="15" t="str">
        <f t="shared" si="7"/>
        <v>ni_ospf.yml</v>
      </c>
      <c r="G130" s="1" t="s">
        <v>195</v>
      </c>
      <c r="H130" s="5" t="s">
        <v>129</v>
      </c>
      <c r="I130" s="9"/>
      <c r="J130" s="16" t="s">
        <v>16</v>
      </c>
      <c r="K130" s="16" t="s">
        <v>16</v>
      </c>
      <c r="L130" s="16" t="s">
        <v>17</v>
      </c>
    </row>
    <row r="131" spans="1:12" ht="17" x14ac:dyDescent="0.2">
      <c r="A131" s="14" t="s">
        <v>127</v>
      </c>
      <c r="B131" s="15" t="s">
        <v>189</v>
      </c>
      <c r="C131" s="15" t="str">
        <f t="shared" si="9"/>
        <v>subinterface</v>
      </c>
      <c r="D131" s="15" t="str">
        <f t="shared" si="10"/>
        <v>CONFIG</v>
      </c>
      <c r="E131" s="15" t="str">
        <f t="shared" si="8"/>
        <v>ni_ospf_subinterface.xml</v>
      </c>
      <c r="F131" s="15" t="str">
        <f t="shared" ref="F131:F161" si="11">CONCATENATE(A131,"_",B131,".yml")</f>
        <v>ni_ospf.yml</v>
      </c>
      <c r="G131" s="1" t="s">
        <v>196</v>
      </c>
      <c r="H131" s="5" t="s">
        <v>129</v>
      </c>
      <c r="I131" s="20" t="s">
        <v>197</v>
      </c>
      <c r="J131" s="16" t="s">
        <v>16</v>
      </c>
      <c r="K131" s="16" t="s">
        <v>16</v>
      </c>
      <c r="L131" s="16" t="s">
        <v>40</v>
      </c>
    </row>
    <row r="132" spans="1:12" ht="17" x14ac:dyDescent="0.2">
      <c r="A132" s="14" t="s">
        <v>127</v>
      </c>
      <c r="B132" s="15" t="s">
        <v>189</v>
      </c>
      <c r="C132" s="15" t="str">
        <f t="shared" si="9"/>
        <v>router-id</v>
      </c>
      <c r="D132" s="15" t="str">
        <f t="shared" si="10"/>
        <v>CONFIG</v>
      </c>
      <c r="E132" s="15" t="str">
        <f t="shared" si="8"/>
        <v>ni_ospf_router_id.xml</v>
      </c>
      <c r="F132" s="15" t="str">
        <f t="shared" si="11"/>
        <v>ni_ospf.yml</v>
      </c>
      <c r="G132" s="1" t="s">
        <v>198</v>
      </c>
      <c r="H132" s="5" t="s">
        <v>129</v>
      </c>
      <c r="I132" s="9"/>
      <c r="J132" s="16" t="s">
        <v>16</v>
      </c>
      <c r="K132" s="16" t="s">
        <v>16</v>
      </c>
      <c r="L132" s="16" t="s">
        <v>17</v>
      </c>
    </row>
    <row r="133" spans="1:12" ht="17" x14ac:dyDescent="0.2">
      <c r="A133" s="14" t="s">
        <v>127</v>
      </c>
      <c r="B133" s="15" t="s">
        <v>199</v>
      </c>
      <c r="C133" s="15" t="str">
        <f t="shared" si="9"/>
        <v>prefix</v>
      </c>
      <c r="D133" s="15" t="str">
        <f t="shared" si="10"/>
        <v>CONFIG</v>
      </c>
      <c r="E133" s="15" t="str">
        <f t="shared" si="8"/>
        <v>ni_static_prefix.xml</v>
      </c>
      <c r="F133" s="15" t="str">
        <f t="shared" si="11"/>
        <v>ni_static.yml</v>
      </c>
      <c r="G133" s="1" t="s">
        <v>200</v>
      </c>
      <c r="H133" s="5" t="s">
        <v>129</v>
      </c>
      <c r="I133" s="9"/>
      <c r="J133" s="16" t="s">
        <v>16</v>
      </c>
      <c r="K133" s="16" t="s">
        <v>16</v>
      </c>
      <c r="L133" s="16" t="s">
        <v>17</v>
      </c>
    </row>
    <row r="134" spans="1:12" ht="17" x14ac:dyDescent="0.2">
      <c r="A134" s="14" t="s">
        <v>127</v>
      </c>
      <c r="B134" s="15" t="s">
        <v>199</v>
      </c>
      <c r="C134" s="15" t="str">
        <f t="shared" si="9"/>
        <v>metric</v>
      </c>
      <c r="D134" s="15" t="str">
        <f t="shared" si="10"/>
        <v>CONFIG</v>
      </c>
      <c r="E134" s="15" t="str">
        <f t="shared" si="8"/>
        <v>ni_static_metric.xml</v>
      </c>
      <c r="F134" s="15" t="str">
        <f t="shared" si="11"/>
        <v>ni_static.yml</v>
      </c>
      <c r="G134" s="1" t="s">
        <v>201</v>
      </c>
      <c r="H134" s="5" t="s">
        <v>129</v>
      </c>
      <c r="I134" s="9"/>
      <c r="J134" s="16" t="s">
        <v>16</v>
      </c>
      <c r="K134" s="16" t="s">
        <v>16</v>
      </c>
      <c r="L134" s="16" t="s">
        <v>17</v>
      </c>
    </row>
    <row r="135" spans="1:12" ht="17" x14ac:dyDescent="0.2">
      <c r="A135" s="14" t="s">
        <v>127</v>
      </c>
      <c r="B135" s="15" t="s">
        <v>199</v>
      </c>
      <c r="C135" s="15" t="str">
        <f t="shared" si="9"/>
        <v>next-hop</v>
      </c>
      <c r="D135" s="15" t="str">
        <f t="shared" si="10"/>
        <v>CONFIG</v>
      </c>
      <c r="E135" s="15" t="str">
        <f t="shared" si="8"/>
        <v>ni_static_next_hop.xml</v>
      </c>
      <c r="F135" s="15" t="str">
        <f t="shared" si="11"/>
        <v>ni_static.yml</v>
      </c>
      <c r="G135" s="1" t="s">
        <v>202</v>
      </c>
      <c r="H135" s="5" t="s">
        <v>129</v>
      </c>
      <c r="I135" s="9"/>
      <c r="J135" s="16" t="s">
        <v>16</v>
      </c>
      <c r="K135" s="16" t="s">
        <v>16</v>
      </c>
      <c r="L135" s="16" t="s">
        <v>17</v>
      </c>
    </row>
    <row r="136" spans="1:12" ht="17" x14ac:dyDescent="0.2">
      <c r="A136" s="14" t="s">
        <v>127</v>
      </c>
      <c r="B136" s="15" t="s">
        <v>203</v>
      </c>
      <c r="C136" s="15" t="str">
        <f t="shared" si="9"/>
        <v>address-family</v>
      </c>
      <c r="D136" s="15" t="str">
        <f t="shared" si="10"/>
        <v>CONFIG</v>
      </c>
      <c r="E136" s="15" t="str">
        <f t="shared" si="8"/>
        <v>ni_protocol_tables_address_family.xml</v>
      </c>
      <c r="F136" s="15" t="str">
        <f t="shared" si="11"/>
        <v>ni_protocol_tables.yml</v>
      </c>
      <c r="G136" s="1" t="s">
        <v>204</v>
      </c>
      <c r="H136" s="5" t="s">
        <v>129</v>
      </c>
      <c r="I136" s="9" t="s">
        <v>205</v>
      </c>
      <c r="J136" s="16" t="s">
        <v>16</v>
      </c>
      <c r="K136" s="16" t="s">
        <v>16</v>
      </c>
      <c r="L136" s="16" t="s">
        <v>17</v>
      </c>
    </row>
    <row r="137" spans="1:12" ht="17" x14ac:dyDescent="0.2">
      <c r="A137" s="14" t="s">
        <v>127</v>
      </c>
      <c r="B137" s="15" t="s">
        <v>203</v>
      </c>
      <c r="C137" s="15" t="str">
        <f t="shared" si="9"/>
        <v>default-import-policy</v>
      </c>
      <c r="D137" s="15" t="str">
        <f t="shared" si="10"/>
        <v>CONFIG</v>
      </c>
      <c r="E137" s="15" t="str">
        <f t="shared" si="8"/>
        <v>ni_protocol_tables_default_import_policy.xml</v>
      </c>
      <c r="F137" s="15" t="str">
        <f t="shared" si="11"/>
        <v>ni_protocol_tables.yml</v>
      </c>
      <c r="G137" s="1" t="s">
        <v>206</v>
      </c>
      <c r="H137" s="5" t="s">
        <v>129</v>
      </c>
      <c r="I137" s="9"/>
      <c r="J137" s="16" t="s">
        <v>16</v>
      </c>
      <c r="K137" s="16" t="s">
        <v>16</v>
      </c>
      <c r="L137" s="16" t="s">
        <v>17</v>
      </c>
    </row>
    <row r="138" spans="1:12" ht="17" x14ac:dyDescent="0.2">
      <c r="A138" s="14" t="s">
        <v>127</v>
      </c>
      <c r="B138" s="15" t="s">
        <v>203</v>
      </c>
      <c r="C138" s="15" t="str">
        <f t="shared" si="9"/>
        <v>dst-protocol</v>
      </c>
      <c r="D138" s="15" t="str">
        <f t="shared" si="10"/>
        <v>CONFIG</v>
      </c>
      <c r="E138" s="15" t="str">
        <f t="shared" si="8"/>
        <v>ni_protocol_tables_dst_protocol.xml</v>
      </c>
      <c r="F138" s="15" t="str">
        <f t="shared" si="11"/>
        <v>ni_protocol_tables.yml</v>
      </c>
      <c r="G138" s="1" t="s">
        <v>207</v>
      </c>
      <c r="H138" s="5" t="s">
        <v>129</v>
      </c>
      <c r="I138" s="9" t="s">
        <v>205</v>
      </c>
      <c r="J138" s="16" t="s">
        <v>16</v>
      </c>
      <c r="K138" s="16" t="s">
        <v>16</v>
      </c>
      <c r="L138" s="16" t="s">
        <v>17</v>
      </c>
    </row>
    <row r="139" spans="1:12" ht="17" x14ac:dyDescent="0.2">
      <c r="A139" s="14" t="s">
        <v>127</v>
      </c>
      <c r="B139" s="15" t="s">
        <v>203</v>
      </c>
      <c r="C139" s="15" t="str">
        <f t="shared" si="9"/>
        <v>import-policy</v>
      </c>
      <c r="D139" s="15" t="str">
        <f t="shared" si="10"/>
        <v>CONFIG</v>
      </c>
      <c r="E139" s="15" t="str">
        <f t="shared" si="8"/>
        <v>ni_protocol_tables_import_policy.xml</v>
      </c>
      <c r="F139" s="15" t="str">
        <f t="shared" si="11"/>
        <v>ni_protocol_tables.yml</v>
      </c>
      <c r="G139" s="1" t="s">
        <v>208</v>
      </c>
      <c r="H139" s="5" t="s">
        <v>129</v>
      </c>
      <c r="I139" s="20" t="s">
        <v>209</v>
      </c>
      <c r="J139" s="16" t="s">
        <v>16</v>
      </c>
      <c r="K139" s="16" t="s">
        <v>17</v>
      </c>
      <c r="L139" s="16" t="s">
        <v>40</v>
      </c>
    </row>
    <row r="140" spans="1:12" ht="17" x14ac:dyDescent="0.2">
      <c r="A140" s="14" t="s">
        <v>127</v>
      </c>
      <c r="B140" s="15" t="s">
        <v>203</v>
      </c>
      <c r="C140" s="15" t="str">
        <f t="shared" si="9"/>
        <v>src-protocol</v>
      </c>
      <c r="D140" s="15" t="str">
        <f t="shared" si="10"/>
        <v>CONFIG</v>
      </c>
      <c r="E140" s="15" t="str">
        <f t="shared" si="8"/>
        <v>ni_protocol_tables_src_protocol.xml</v>
      </c>
      <c r="F140" s="15" t="str">
        <f t="shared" si="11"/>
        <v>ni_protocol_tables.yml</v>
      </c>
      <c r="G140" s="1" t="s">
        <v>210</v>
      </c>
      <c r="H140" s="5" t="s">
        <v>129</v>
      </c>
      <c r="I140" s="9" t="s">
        <v>205</v>
      </c>
      <c r="J140" s="16" t="s">
        <v>16</v>
      </c>
      <c r="K140" s="16" t="s">
        <v>16</v>
      </c>
      <c r="L140" s="16" t="s">
        <v>17</v>
      </c>
    </row>
    <row r="141" spans="1:12" ht="17" x14ac:dyDescent="0.2">
      <c r="A141" s="14" t="s">
        <v>127</v>
      </c>
      <c r="B141" s="15" t="s">
        <v>203</v>
      </c>
      <c r="C141" s="15" t="str">
        <f t="shared" si="9"/>
        <v>address-family</v>
      </c>
      <c r="D141" s="15" t="str">
        <f t="shared" si="10"/>
        <v>CONFIG</v>
      </c>
      <c r="E141" s="15" t="str">
        <f t="shared" si="8"/>
        <v>ni_protocol_tables_address_family.xml</v>
      </c>
      <c r="F141" s="15" t="str">
        <f t="shared" si="11"/>
        <v>ni_protocol_tables.yml</v>
      </c>
      <c r="G141" s="1" t="s">
        <v>211</v>
      </c>
      <c r="H141" s="5" t="s">
        <v>129</v>
      </c>
      <c r="I141" s="9" t="s">
        <v>212</v>
      </c>
      <c r="J141" s="16" t="s">
        <v>16</v>
      </c>
      <c r="K141" s="16" t="s">
        <v>16</v>
      </c>
      <c r="L141" s="16" t="s">
        <v>17</v>
      </c>
    </row>
    <row r="142" spans="1:12" ht="17" x14ac:dyDescent="0.2">
      <c r="A142" s="14" t="s">
        <v>127</v>
      </c>
      <c r="B142" s="15" t="s">
        <v>203</v>
      </c>
      <c r="C142" s="15" t="str">
        <f t="shared" si="9"/>
        <v>protocol</v>
      </c>
      <c r="D142" s="15" t="str">
        <f t="shared" si="10"/>
        <v>CONFIG</v>
      </c>
      <c r="E142" s="15" t="str">
        <f t="shared" si="8"/>
        <v>ni_protocol_tables_protocol.xml</v>
      </c>
      <c r="F142" s="15" t="str">
        <f t="shared" si="11"/>
        <v>ni_protocol_tables.yml</v>
      </c>
      <c r="G142" s="1" t="s">
        <v>213</v>
      </c>
      <c r="H142" s="5" t="s">
        <v>129</v>
      </c>
      <c r="I142" s="9" t="s">
        <v>214</v>
      </c>
      <c r="J142" s="16" t="s">
        <v>16</v>
      </c>
      <c r="K142" s="16" t="s">
        <v>16</v>
      </c>
      <c r="L142" s="16" t="s">
        <v>17</v>
      </c>
    </row>
    <row r="143" spans="1:12" ht="17" x14ac:dyDescent="0.2">
      <c r="A143" s="14" t="s">
        <v>215</v>
      </c>
      <c r="B143" s="15" t="s">
        <v>216</v>
      </c>
      <c r="C143" s="15" t="str">
        <f t="shared" si="9"/>
        <v>name</v>
      </c>
      <c r="D143" s="15" t="str">
        <f t="shared" si="10"/>
        <v>CONFIG</v>
      </c>
      <c r="E143" s="15" t="str">
        <f t="shared" si="8"/>
        <v>qos_queue_name.xml</v>
      </c>
      <c r="F143" s="15" t="str">
        <f t="shared" si="11"/>
        <v>qos_queue.yml</v>
      </c>
      <c r="G143" s="1" t="s">
        <v>217</v>
      </c>
      <c r="H143" s="5" t="s">
        <v>218</v>
      </c>
      <c r="I143" s="9"/>
      <c r="J143" s="16" t="s">
        <v>16</v>
      </c>
      <c r="K143" s="16" t="s">
        <v>16</v>
      </c>
      <c r="L143" s="16" t="s">
        <v>17</v>
      </c>
    </row>
    <row r="144" spans="1:12" ht="17" x14ac:dyDescent="0.2">
      <c r="A144" s="14" t="s">
        <v>215</v>
      </c>
      <c r="B144" s="15" t="s">
        <v>216</v>
      </c>
      <c r="C144" s="15" t="str">
        <f t="shared" si="9"/>
        <v>maxth</v>
      </c>
      <c r="D144" s="15" t="str">
        <f t="shared" si="10"/>
        <v>CONFIG</v>
      </c>
      <c r="E144" s="15" t="str">
        <f t="shared" si="8"/>
        <v>qos_queue_maxth.xml</v>
      </c>
      <c r="F144" s="15" t="str">
        <f t="shared" si="11"/>
        <v>qos_queue.yml</v>
      </c>
      <c r="G144" s="1" t="s">
        <v>219</v>
      </c>
      <c r="H144" s="5" t="s">
        <v>218</v>
      </c>
      <c r="I144" s="9"/>
      <c r="J144" s="16" t="s">
        <v>16</v>
      </c>
      <c r="K144" s="16" t="s">
        <v>16</v>
      </c>
      <c r="L144" s="16" t="s">
        <v>17</v>
      </c>
    </row>
    <row r="145" spans="1:15" ht="17" x14ac:dyDescent="0.2">
      <c r="A145" s="14" t="s">
        <v>215</v>
      </c>
      <c r="B145" s="15" t="s">
        <v>216</v>
      </c>
      <c r="C145" s="15" t="str">
        <f t="shared" si="9"/>
        <v>minth</v>
      </c>
      <c r="D145" s="15" t="str">
        <f t="shared" si="10"/>
        <v>CONFIG</v>
      </c>
      <c r="E145" s="15" t="str">
        <f t="shared" si="8"/>
        <v>qos_queue_minth.xml</v>
      </c>
      <c r="F145" s="15" t="str">
        <f t="shared" si="11"/>
        <v>qos_queue.yml</v>
      </c>
      <c r="G145" s="1" t="s">
        <v>220</v>
      </c>
      <c r="H145" s="5" t="s">
        <v>218</v>
      </c>
      <c r="I145" s="9"/>
      <c r="J145" s="16" t="s">
        <v>16</v>
      </c>
      <c r="K145" s="16" t="s">
        <v>16</v>
      </c>
      <c r="L145" s="16" t="s">
        <v>17</v>
      </c>
    </row>
    <row r="146" spans="1:15" ht="17" x14ac:dyDescent="0.2">
      <c r="A146" s="14" t="s">
        <v>215</v>
      </c>
      <c r="B146" s="15" t="s">
        <v>221</v>
      </c>
      <c r="C146" s="15" t="str">
        <f>TRIM(RIGHT(SUBSTITUTE(G146,"/",REPT(" ","500")),500))</f>
        <v>name</v>
      </c>
      <c r="D146" s="15" t="str">
        <f>IFERROR(IF(SEARCH("state/",G146),"STATE","CONFIG"),"CONFIG")</f>
        <v>CONFIG</v>
      </c>
      <c r="E146" s="15" t="str">
        <f t="shared" si="8"/>
        <v>qos_scheduler_name.xml</v>
      </c>
      <c r="F146" s="15" t="str">
        <f t="shared" si="11"/>
        <v>qos_scheduler.yml</v>
      </c>
      <c r="G146" s="1" t="s">
        <v>222</v>
      </c>
      <c r="H146" s="5" t="s">
        <v>218</v>
      </c>
      <c r="I146" s="9"/>
      <c r="J146" s="16" t="s">
        <v>16</v>
      </c>
      <c r="K146" s="16" t="s">
        <v>16</v>
      </c>
      <c r="L146" s="16" t="s">
        <v>17</v>
      </c>
    </row>
    <row r="147" spans="1:15" ht="17" x14ac:dyDescent="0.2">
      <c r="A147" s="14" t="s">
        <v>215</v>
      </c>
      <c r="B147" s="15" t="s">
        <v>221</v>
      </c>
      <c r="C147" s="15" t="str">
        <f>TRIM(RIGHT(SUBSTITUTE(G147,"/",REPT(" ","500")),500))</f>
        <v>sequence</v>
      </c>
      <c r="D147" s="15" t="str">
        <f>IFERROR(IF(SEARCH("state/",G147),"STATE","CONFIG"),"CONFIG")</f>
        <v>CONFIG</v>
      </c>
      <c r="E147" s="15" t="str">
        <f t="shared" si="8"/>
        <v>qos_scheduler_sequence.xml</v>
      </c>
      <c r="F147" s="15" t="str">
        <f t="shared" si="11"/>
        <v>qos_scheduler.yml</v>
      </c>
      <c r="G147" s="1" t="s">
        <v>223</v>
      </c>
      <c r="H147" s="5" t="s">
        <v>218</v>
      </c>
      <c r="I147" s="9"/>
      <c r="J147" s="16" t="s">
        <v>16</v>
      </c>
      <c r="K147" s="16" t="s">
        <v>16</v>
      </c>
      <c r="L147" s="16" t="s">
        <v>17</v>
      </c>
    </row>
    <row r="148" spans="1:15" ht="17" x14ac:dyDescent="0.2">
      <c r="A148" s="14" t="s">
        <v>215</v>
      </c>
      <c r="B148" s="15" t="s">
        <v>221</v>
      </c>
      <c r="C148" s="15" t="str">
        <f>TRIM(RIGHT(SUBSTITUTE(G148,"/",REPT(" ","500")),500))</f>
        <v>id</v>
      </c>
      <c r="D148" s="15" t="str">
        <f>IFERROR(IF(SEARCH("state/",G148),"STATE","CONFIG"),"CONFIG")</f>
        <v>CONFIG</v>
      </c>
      <c r="E148" s="15" t="str">
        <f t="shared" si="8"/>
        <v>qos_scheduler_id.xml</v>
      </c>
      <c r="F148" s="15" t="str">
        <f t="shared" si="11"/>
        <v>qos_scheduler.yml</v>
      </c>
      <c r="G148" s="1" t="s">
        <v>224</v>
      </c>
      <c r="H148" s="5" t="s">
        <v>218</v>
      </c>
      <c r="I148" s="9"/>
      <c r="J148" s="16" t="s">
        <v>16</v>
      </c>
      <c r="K148" s="16" t="s">
        <v>16</v>
      </c>
      <c r="L148" s="16" t="s">
        <v>17</v>
      </c>
    </row>
    <row r="149" spans="1:15" ht="17" x14ac:dyDescent="0.2">
      <c r="A149" s="14" t="s">
        <v>215</v>
      </c>
      <c r="B149" s="15" t="s">
        <v>221</v>
      </c>
      <c r="C149" s="15" t="str">
        <f>TRIM(RIGHT(SUBSTITUTE(G149,"/",REPT(" ","500")),500))</f>
        <v>queue</v>
      </c>
      <c r="D149" s="15" t="str">
        <f>IFERROR(IF(SEARCH("state/",G149),"STATE","CONFIG"),"CONFIG")</f>
        <v>CONFIG</v>
      </c>
      <c r="E149" s="15" t="str">
        <f t="shared" si="8"/>
        <v>qos_scheduler_queue.xml</v>
      </c>
      <c r="F149" s="15" t="str">
        <f t="shared" si="11"/>
        <v>qos_scheduler.yml</v>
      </c>
      <c r="G149" s="1" t="s">
        <v>225</v>
      </c>
      <c r="H149" s="5" t="s">
        <v>218</v>
      </c>
      <c r="I149" s="20" t="s">
        <v>226</v>
      </c>
      <c r="J149" s="16" t="s">
        <v>16</v>
      </c>
      <c r="K149" s="16" t="s">
        <v>16</v>
      </c>
      <c r="L149" s="16" t="s">
        <v>40</v>
      </c>
    </row>
    <row r="150" spans="1:15" ht="17" x14ac:dyDescent="0.2">
      <c r="A150" s="14" t="s">
        <v>215</v>
      </c>
      <c r="B150" s="15" t="s">
        <v>221</v>
      </c>
      <c r="C150" s="15" t="str">
        <f t="shared" si="9"/>
        <v>weight</v>
      </c>
      <c r="D150" s="15" t="str">
        <f t="shared" si="10"/>
        <v>CONFIG</v>
      </c>
      <c r="E150" s="15" t="str">
        <f t="shared" si="8"/>
        <v>qos_scheduler_weight.xml</v>
      </c>
      <c r="F150" s="15" t="str">
        <f t="shared" si="11"/>
        <v>qos_scheduler.yml</v>
      </c>
      <c r="G150" s="1" t="s">
        <v>227</v>
      </c>
      <c r="H150" s="5" t="s">
        <v>218</v>
      </c>
      <c r="I150" s="9"/>
      <c r="J150" s="16" t="s">
        <v>16</v>
      </c>
      <c r="K150" s="16" t="s">
        <v>16</v>
      </c>
      <c r="L150" s="16" t="s">
        <v>17</v>
      </c>
    </row>
    <row r="151" spans="1:15" ht="17" x14ac:dyDescent="0.2">
      <c r="A151" s="14" t="s">
        <v>215</v>
      </c>
      <c r="B151" s="15" t="s">
        <v>221</v>
      </c>
      <c r="C151" s="15" t="str">
        <f>TRIM(RIGHT(SUBSTITUTE(G151,"/",REPT(" ","500")),500))</f>
        <v>cir</v>
      </c>
      <c r="D151" s="15" t="str">
        <f>IFERROR(IF(SEARCH("state/",G151),"STATE","CONFIG"),"CONFIG")</f>
        <v>CONFIG</v>
      </c>
      <c r="E151" s="15" t="str">
        <f t="shared" si="8"/>
        <v>qos_scheduler_cir.xml</v>
      </c>
      <c r="F151" s="15" t="str">
        <f t="shared" si="11"/>
        <v>qos_scheduler.yml</v>
      </c>
      <c r="G151" s="1" t="s">
        <v>228</v>
      </c>
      <c r="H151" s="5" t="s">
        <v>218</v>
      </c>
      <c r="I151" s="9"/>
      <c r="J151" s="16" t="s">
        <v>16</v>
      </c>
      <c r="K151" s="16" t="s">
        <v>16</v>
      </c>
      <c r="L151" s="16" t="s">
        <v>17</v>
      </c>
    </row>
    <row r="152" spans="1:15" ht="17" x14ac:dyDescent="0.2">
      <c r="A152" s="14" t="s">
        <v>215</v>
      </c>
      <c r="B152" s="15" t="s">
        <v>221</v>
      </c>
      <c r="C152" s="15" t="str">
        <f t="shared" si="9"/>
        <v>bc</v>
      </c>
      <c r="D152" s="15" t="str">
        <f t="shared" si="10"/>
        <v>CONFIG</v>
      </c>
      <c r="E152" s="15" t="str">
        <f t="shared" si="8"/>
        <v>qos_scheduler_bc.xml</v>
      </c>
      <c r="F152" s="15" t="str">
        <f t="shared" si="11"/>
        <v>qos_scheduler.yml</v>
      </c>
      <c r="G152" s="1" t="s">
        <v>229</v>
      </c>
      <c r="H152" s="5" t="s">
        <v>218</v>
      </c>
      <c r="I152" s="9"/>
      <c r="J152" s="16" t="s">
        <v>16</v>
      </c>
      <c r="K152" s="16" t="s">
        <v>16</v>
      </c>
      <c r="L152" s="16" t="s">
        <v>17</v>
      </c>
    </row>
    <row r="153" spans="1:15" ht="17" x14ac:dyDescent="0.2">
      <c r="A153" s="14" t="s">
        <v>215</v>
      </c>
      <c r="B153" s="15" t="s">
        <v>221</v>
      </c>
      <c r="C153" s="15" t="str">
        <f t="shared" si="9"/>
        <v>max-queue-depth-bytes</v>
      </c>
      <c r="D153" s="15" t="str">
        <f t="shared" si="10"/>
        <v>CONFIG</v>
      </c>
      <c r="E153" s="15" t="str">
        <f t="shared" si="8"/>
        <v>qos_scheduler_max_queue_depth_bytes.xml</v>
      </c>
      <c r="F153" s="15" t="str">
        <f t="shared" si="11"/>
        <v>qos_scheduler.yml</v>
      </c>
      <c r="G153" s="1" t="s">
        <v>230</v>
      </c>
      <c r="H153" s="5" t="s">
        <v>218</v>
      </c>
      <c r="I153" s="9"/>
      <c r="J153" s="16" t="s">
        <v>16</v>
      </c>
      <c r="K153" s="16" t="s">
        <v>16</v>
      </c>
      <c r="L153" s="16" t="s">
        <v>17</v>
      </c>
    </row>
    <row r="154" spans="1:15" ht="34" x14ac:dyDescent="0.2">
      <c r="A154" s="14" t="s">
        <v>231</v>
      </c>
      <c r="B154" s="15" t="s">
        <v>232</v>
      </c>
      <c r="C154" s="15" t="str">
        <f t="shared" si="9"/>
        <v>oc-bgp-pol:ext-community-member</v>
      </c>
      <c r="D154" s="15" t="str">
        <f t="shared" si="10"/>
        <v>CONFIG</v>
      </c>
      <c r="E154" s="15" t="str">
        <f t="shared" si="8"/>
        <v>rp_community_def_ext_community_member.xml</v>
      </c>
      <c r="F154" s="15" t="str">
        <f t="shared" si="11"/>
        <v>rp_community_def.yml</v>
      </c>
      <c r="G154" s="1" t="s">
        <v>233</v>
      </c>
      <c r="H154" s="5" t="s">
        <v>234</v>
      </c>
      <c r="I154" s="9"/>
      <c r="J154" s="16" t="s">
        <v>16</v>
      </c>
      <c r="K154" s="16" t="s">
        <v>16</v>
      </c>
      <c r="L154" s="16" t="s">
        <v>17</v>
      </c>
    </row>
    <row r="155" spans="1:15" ht="34" x14ac:dyDescent="0.2">
      <c r="A155" s="14" t="s">
        <v>231</v>
      </c>
      <c r="B155" s="15" t="s">
        <v>232</v>
      </c>
      <c r="C155" s="15" t="str">
        <f t="shared" si="9"/>
        <v>oc-bgp-pol:ext-community-set-name</v>
      </c>
      <c r="D155" s="15" t="str">
        <f t="shared" si="10"/>
        <v>CONFIG</v>
      </c>
      <c r="E155" s="15" t="str">
        <f t="shared" si="8"/>
        <v>rp_community_def_ext_community_set_name.xml</v>
      </c>
      <c r="F155" s="15" t="str">
        <f t="shared" si="11"/>
        <v>rp_community_def.yml</v>
      </c>
      <c r="G155" s="1" t="s">
        <v>235</v>
      </c>
      <c r="H155" s="5" t="s">
        <v>234</v>
      </c>
      <c r="I155" s="9"/>
      <c r="J155" s="16" t="s">
        <v>16</v>
      </c>
      <c r="K155" s="16" t="s">
        <v>16</v>
      </c>
      <c r="L155" s="16" t="s">
        <v>17</v>
      </c>
    </row>
    <row r="156" spans="1:15" ht="17" x14ac:dyDescent="0.2">
      <c r="A156" s="14" t="s">
        <v>231</v>
      </c>
      <c r="B156" s="15" t="s">
        <v>236</v>
      </c>
      <c r="C156" s="15" t="str">
        <f t="shared" si="9"/>
        <v>name</v>
      </c>
      <c r="D156" s="15" t="str">
        <f t="shared" si="10"/>
        <v>CONFIG</v>
      </c>
      <c r="E156" s="15" t="str">
        <f t="shared" si="8"/>
        <v>rp_policy_def_name.xml</v>
      </c>
      <c r="F156" s="15" t="str">
        <f t="shared" si="11"/>
        <v>rp_policy_def.yml</v>
      </c>
      <c r="G156" s="1" t="s">
        <v>237</v>
      </c>
      <c r="H156" s="5" t="s">
        <v>234</v>
      </c>
      <c r="I156" s="9"/>
      <c r="J156" s="16" t="s">
        <v>16</v>
      </c>
      <c r="K156" s="16" t="s">
        <v>16</v>
      </c>
      <c r="L156" s="16" t="s">
        <v>17</v>
      </c>
    </row>
    <row r="157" spans="1:15" ht="17" x14ac:dyDescent="0.2">
      <c r="A157" s="14" t="s">
        <v>231</v>
      </c>
      <c r="B157" s="15" t="s">
        <v>236</v>
      </c>
      <c r="C157" s="15" t="str">
        <f t="shared" si="9"/>
        <v>policy-result</v>
      </c>
      <c r="D157" s="15" t="str">
        <f t="shared" si="10"/>
        <v>CONFIG</v>
      </c>
      <c r="E157" s="15" t="str">
        <f t="shared" si="8"/>
        <v>rp_policy_def_policy_result.xml</v>
      </c>
      <c r="F157" s="15" t="str">
        <f t="shared" si="11"/>
        <v>rp_policy_def.yml</v>
      </c>
      <c r="G157" s="1" t="s">
        <v>238</v>
      </c>
      <c r="H157" s="5" t="s">
        <v>234</v>
      </c>
      <c r="I157" s="9"/>
      <c r="J157" s="16" t="s">
        <v>16</v>
      </c>
      <c r="K157" s="16" t="s">
        <v>16</v>
      </c>
      <c r="L157" s="16" t="s">
        <v>17</v>
      </c>
    </row>
    <row r="158" spans="1:15" ht="17" x14ac:dyDescent="0.2">
      <c r="A158" s="14" t="s">
        <v>231</v>
      </c>
      <c r="B158" s="15" t="s">
        <v>236</v>
      </c>
      <c r="C158" s="15" t="str">
        <f t="shared" si="9"/>
        <v>install-protocol-eq</v>
      </c>
      <c r="D158" s="15" t="str">
        <f t="shared" si="10"/>
        <v>CONFIG</v>
      </c>
      <c r="E158" s="15" t="str">
        <f t="shared" si="8"/>
        <v>rp_policy_def_install_protocol_eq.xml</v>
      </c>
      <c r="F158" s="15" t="str">
        <f t="shared" si="11"/>
        <v>rp_policy_def.yml</v>
      </c>
      <c r="G158" s="1" t="s">
        <v>239</v>
      </c>
      <c r="H158" s="5" t="s">
        <v>234</v>
      </c>
      <c r="I158" s="9"/>
      <c r="J158" s="16" t="s">
        <v>16</v>
      </c>
      <c r="K158" s="16" t="s">
        <v>16</v>
      </c>
      <c r="L158" s="16" t="s">
        <v>17</v>
      </c>
    </row>
    <row r="159" spans="1:15" ht="34" x14ac:dyDescent="0.2">
      <c r="A159" s="14" t="s">
        <v>231</v>
      </c>
      <c r="B159" s="15" t="s">
        <v>236</v>
      </c>
      <c r="C159" s="15" t="str">
        <f t="shared" si="9"/>
        <v>oc-bgp-pol:ext-community-set</v>
      </c>
      <c r="D159" s="15" t="str">
        <f t="shared" si="10"/>
        <v>CONFIG</v>
      </c>
      <c r="E159" s="15" t="str">
        <f t="shared" si="8"/>
        <v>rp_policy_def_ext_community_set.xml</v>
      </c>
      <c r="F159" s="15" t="str">
        <f t="shared" si="11"/>
        <v>rp_policy_def.yml</v>
      </c>
      <c r="G159" s="1" t="s">
        <v>240</v>
      </c>
      <c r="H159" s="5" t="s">
        <v>234</v>
      </c>
      <c r="I159" s="9"/>
      <c r="J159" s="16" t="s">
        <v>16</v>
      </c>
      <c r="K159" s="16" t="s">
        <v>16</v>
      </c>
      <c r="L159" s="16" t="s">
        <v>40</v>
      </c>
      <c r="N159" t="s">
        <v>40</v>
      </c>
      <c r="O159">
        <f>COUNTIF($L$2:$L$161,N159)</f>
        <v>37</v>
      </c>
    </row>
    <row r="160" spans="1:15" ht="34" x14ac:dyDescent="0.2">
      <c r="A160" s="14" t="s">
        <v>231</v>
      </c>
      <c r="B160" s="15" t="s">
        <v>236</v>
      </c>
      <c r="C160" s="15" t="str">
        <f t="shared" si="9"/>
        <v>oc-bgp-pol:match-set-options</v>
      </c>
      <c r="D160" s="15" t="str">
        <f t="shared" si="10"/>
        <v>CONFIG</v>
      </c>
      <c r="E160" s="15" t="str">
        <f t="shared" si="8"/>
        <v>rp_policy_def_match_set_options.xml</v>
      </c>
      <c r="F160" s="15" t="str">
        <f t="shared" si="11"/>
        <v>rp_policy_def.yml</v>
      </c>
      <c r="G160" s="18" t="s">
        <v>241</v>
      </c>
      <c r="H160" s="5" t="s">
        <v>234</v>
      </c>
      <c r="I160" s="20" t="s">
        <v>242</v>
      </c>
      <c r="J160" s="16" t="s">
        <v>16</v>
      </c>
      <c r="K160" s="16" t="s">
        <v>16</v>
      </c>
      <c r="L160" s="16" t="s">
        <v>40</v>
      </c>
      <c r="N160" t="s">
        <v>16</v>
      </c>
      <c r="O160">
        <f>COUNTIF($L$2:$L$161,N160)</f>
        <v>2</v>
      </c>
    </row>
    <row r="161" spans="1:15" ht="17" x14ac:dyDescent="0.2">
      <c r="A161" s="14" t="s">
        <v>231</v>
      </c>
      <c r="B161" s="15" t="s">
        <v>236</v>
      </c>
      <c r="C161" s="15" t="str">
        <f t="shared" si="9"/>
        <v>name</v>
      </c>
      <c r="D161" s="15" t="str">
        <f t="shared" si="10"/>
        <v>CONFIG</v>
      </c>
      <c r="E161" s="15" t="str">
        <f t="shared" si="8"/>
        <v>rp_policy_def_name.xml</v>
      </c>
      <c r="F161" s="15" t="str">
        <f t="shared" si="11"/>
        <v>rp_policy_def.yml</v>
      </c>
      <c r="G161" s="1" t="s">
        <v>243</v>
      </c>
      <c r="H161" s="5" t="s">
        <v>234</v>
      </c>
      <c r="I161" s="9" t="s">
        <v>244</v>
      </c>
      <c r="J161" s="16" t="s">
        <v>16</v>
      </c>
      <c r="K161" s="16" t="s">
        <v>16</v>
      </c>
      <c r="L161" s="16" t="s">
        <v>17</v>
      </c>
      <c r="N161" t="s">
        <v>245</v>
      </c>
      <c r="O161">
        <f>COUNTIF($L$2:$L$161,N161)</f>
        <v>0</v>
      </c>
    </row>
  </sheetData>
  <conditionalFormatting sqref="G2:G161">
    <cfRule type="duplicateValues" dxfId="17" priority="3"/>
  </conditionalFormatting>
  <hyperlinks>
    <hyperlink ref="I112" r:id="rId1" xr:uid="{CC9DC22C-071B-4ADA-BF57-A774B06E7A5A}"/>
    <hyperlink ref="I113" r:id="rId2" xr:uid="{4C1BAF18-35EF-4D3F-B57F-66445C916BAA}"/>
    <hyperlink ref="I105" r:id="rId3" xr:uid="{851A4CF3-E0F2-4F71-B2A3-5F1ED07BF2EA}"/>
    <hyperlink ref="I104" r:id="rId4" xr:uid="{97B70EA1-623E-4F1F-8CC4-CD734CCAD7A1}"/>
    <hyperlink ref="I102" r:id="rId5" xr:uid="{083411A2-AC27-4EDD-957F-D8CC6988DF88}"/>
    <hyperlink ref="I101" r:id="rId6" xr:uid="{03D27A5B-27B7-42E3-B68B-88D444186D86}"/>
    <hyperlink ref="I131" r:id="rId7" xr:uid="{0A8BE77B-7473-4BE0-8C58-9478811C068C}"/>
    <hyperlink ref="I139" r:id="rId8" xr:uid="{9D377E8C-07F8-442D-A2E4-14627345566A}"/>
    <hyperlink ref="I106" r:id="rId9" xr:uid="{07F334CD-9FD8-4788-B994-66AC2552ADD0}"/>
    <hyperlink ref="I106:I109" r:id="rId10" display="https://github.com/sbarguil/Testing-framework/issues/55" xr:uid="{09EEB28E-2CC0-4517-997B-71F161EDFFA6}"/>
    <hyperlink ref="I109" r:id="rId11" xr:uid="{E73518D4-5F56-40B4-A970-F2E0AADF0011}"/>
    <hyperlink ref="I108" r:id="rId12" xr:uid="{AB75E9DE-6DF3-413B-9AFD-1AE6E0CF6C72}"/>
    <hyperlink ref="I107" r:id="rId13" xr:uid="{48E86095-185F-470F-9E79-AF3716F4672A}"/>
    <hyperlink ref="I76" r:id="rId14" xr:uid="{2864D7C9-0577-47C2-A58F-2E3FA3F26339}"/>
    <hyperlink ref="I75" r:id="rId15" xr:uid="{63BBD842-DA70-49AD-BE43-A39F821CDC7E}"/>
    <hyperlink ref="I73" r:id="rId16" xr:uid="{4BFC30A9-E5D5-4BE0-9AD0-24CD9E6F7C4C}"/>
    <hyperlink ref="I71" r:id="rId17" xr:uid="{DE612B76-C591-4BFB-8EE3-D7ADD426C6CB}"/>
    <hyperlink ref="I57" r:id="rId18" xr:uid="{F6086C57-918D-4D59-AF89-06BBAEC55174}"/>
    <hyperlink ref="I58" r:id="rId19" xr:uid="{BEEA16F1-FDA3-4100-B4A6-8A1432D41B2D}"/>
    <hyperlink ref="I59" r:id="rId20" xr:uid="{44AB17EB-108E-46C8-9D04-014DCB110CA4}"/>
    <hyperlink ref="I61" r:id="rId21" xr:uid="{88641428-A2E6-4C7F-B04A-AD1E1EF9A14D}"/>
    <hyperlink ref="I62" r:id="rId22" xr:uid="{969BC5D3-E5D1-49FC-BBAF-506A0EFDFD38}"/>
    <hyperlink ref="I55" r:id="rId23" xr:uid="{7AE145CE-B27D-4A1E-9263-834D0E8F0FAA}"/>
    <hyperlink ref="I56" r:id="rId24" xr:uid="{BC81B6A6-481F-4AD4-8144-2AB166C10C26}"/>
    <hyperlink ref="I53" r:id="rId25" xr:uid="{E19732B8-BC34-4480-869C-6A67B25E9A19}"/>
    <hyperlink ref="I45" r:id="rId26" xr:uid="{68F3F003-D5F7-4CFF-A8CA-4460F7429A1E}"/>
    <hyperlink ref="I48" r:id="rId27" xr:uid="{A9E509D4-F2AA-4FA0-8855-4AB30FC10E2B}"/>
    <hyperlink ref="I49" r:id="rId28" xr:uid="{7A0F2B2D-7DF7-4161-BE60-F899A6B686BA}"/>
    <hyperlink ref="I149" r:id="rId29" xr:uid="{F79C286F-9F61-4DC7-9B28-C9013CC426B1}"/>
    <hyperlink ref="I160" r:id="rId30" xr:uid="{F784F189-50F0-4B71-A424-8934910F2363}"/>
    <hyperlink ref="I40" r:id="rId31" xr:uid="{A53DF9E3-6C20-4AB3-8996-8DA90E09A20B}"/>
    <hyperlink ref="I41" r:id="rId32" xr:uid="{1D6BA60E-ABBB-487F-87B2-9DE99541F1C9}"/>
    <hyperlink ref="I42" r:id="rId33" xr:uid="{099BB631-7C80-45F8-8A35-9E7C6972665F}"/>
    <hyperlink ref="I15" r:id="rId34" xr:uid="{7D83FAC8-5D12-41E8-9B25-37303F54D029}"/>
    <hyperlink ref="I12" r:id="rId35" xr:uid="{160D7F0E-816F-467D-B1D2-0AA11CA60110}"/>
  </hyperlinks>
  <pageMargins left="0.7" right="0.7" top="0.75" bottom="0.75" header="0.3" footer="0.3"/>
  <pageSetup paperSize="9" orientation="portrait" r:id="rId36"/>
  <legacyDrawing r:id="rId37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52.1640625" bestFit="1" customWidth="1"/>
    <col min="2" max="2" width="53.5" bestFit="1" customWidth="1"/>
  </cols>
  <sheetData>
    <row r="1" spans="1:3" s="11" customFormat="1" x14ac:dyDescent="0.2"/>
    <row r="2" spans="1:3" s="11" customFormat="1" x14ac:dyDescent="0.2">
      <c r="A2" s="11" t="s">
        <v>93</v>
      </c>
      <c r="B2" s="12" t="str">
        <f>MID(RIGHT(A2,15),FIND("/",RIGHT(A2,15))+1,LEN(RIGHT(A2,15))-FIND("/",RIGHT(A2,15)))</f>
        <v>oc-tun:dst</v>
      </c>
      <c r="C2" s="11">
        <f>SEARCH(":",RIGHT(A2,15))</f>
        <v>12</v>
      </c>
    </row>
    <row r="3" spans="1:3" s="11" customFormat="1" x14ac:dyDescent="0.2">
      <c r="B3" s="11" t="str">
        <f>RIGHT(A2,15)</f>
        <v>nfig/oc-tun:dst</v>
      </c>
    </row>
    <row r="4" spans="1:3" s="11" customFormat="1" x14ac:dyDescent="0.2"/>
    <row r="5" spans="1:3" s="11" customFormat="1" x14ac:dyDescent="0.2">
      <c r="B5" s="11" t="str">
        <f>TRIM(RIGHT(SUBSTITUTE(A2,"/",REPT(" ","500")),500))</f>
        <v>oc-tun:dst</v>
      </c>
    </row>
    <row r="6" spans="1:3" s="11" customFormat="1" x14ac:dyDescent="0.2"/>
    <row r="7" spans="1:3" s="11" customFormat="1" x14ac:dyDescent="0.2"/>
    <row r="8" spans="1:3" s="11" customFormat="1" x14ac:dyDescent="0.2">
      <c r="B8" s="13" t="e">
        <f ca="1">ESPACIOS(DERECHA(SUSTITUIR(A1,"/",REPETIR(" ","500")),500))</f>
        <v>#NAME?</v>
      </c>
    </row>
    <row r="9" spans="1:3" s="11" customFormat="1" x14ac:dyDescent="0.2"/>
    <row r="10" spans="1:3" s="11" customFormat="1" x14ac:dyDescent="0.2"/>
    <row r="12" spans="1:3" x14ac:dyDescent="0.2">
      <c r="B12" s="11" t="str">
        <f>RIGHT(A11,5)</f>
        <v/>
      </c>
    </row>
    <row r="20" spans="1:1" x14ac:dyDescent="0.2">
      <c r="A20" s="12" t="s">
        <v>246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854AE0A58664C8141997EA6BF11FC" ma:contentTypeVersion="11" ma:contentTypeDescription="Create a new document." ma:contentTypeScope="" ma:versionID="33c756885a94e73d9b6f6bf9210f81db">
  <xsd:schema xmlns:xsd="http://www.w3.org/2001/XMLSchema" xmlns:xs="http://www.w3.org/2001/XMLSchema" xmlns:p="http://schemas.microsoft.com/office/2006/metadata/properties" xmlns:ns2="c214bda9-e355-424f-80c8-30a6bc534187" xmlns:ns3="d5085718-832b-42fc-aea0-63a552b957e5" targetNamespace="http://schemas.microsoft.com/office/2006/metadata/properties" ma:root="true" ma:fieldsID="3e7bcb84d36e46f90542d347ec1b21ae" ns2:_="" ns3:_="">
    <xsd:import namespace="c214bda9-e355-424f-80c8-30a6bc534187"/>
    <xsd:import namespace="d5085718-832b-42fc-aea0-63a552b957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4bda9-e355-424f-80c8-30a6bc534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85718-832b-42fc-aea0-63a552b95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264C0E-D4E7-403F-932F-CF009BB63F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4bda9-e355-424f-80c8-30a6bc534187"/>
    <ds:schemaRef ds:uri="d5085718-832b-42fc-aea0-63a552b95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C5964-D2AC-4DF0-AB86-6767E4057A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3B266E-35AE-4A14-8AF0-BD56129897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2020-05-10T12:16:25Z</dcterms:created>
  <dcterms:modified xsi:type="dcterms:W3CDTF">2020-09-02T09:15:25Z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0x01010037C854AE0A58664C8141997EA6BF11FC</vt:lpwstr>
  </property>
</Properties>
</file>