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ESIS\OUTPUTS\"/>
    </mc:Choice>
  </mc:AlternateContent>
  <xr:revisionPtr revIDLastSave="0" documentId="13_ncr:1_{87FF9588-EA98-483E-BF4F-416114409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1" l="1"/>
  <c r="AE26" i="1"/>
  <c r="AE29" i="1"/>
  <c r="AA7" i="1"/>
  <c r="AA12" i="1"/>
  <c r="AA19" i="1"/>
  <c r="AA24" i="1"/>
  <c r="AA31" i="1"/>
  <c r="W12" i="1"/>
  <c r="W14" i="1"/>
  <c r="W20" i="1"/>
  <c r="W26" i="1"/>
  <c r="W3" i="1"/>
  <c r="W7" i="1"/>
  <c r="AE4" i="1"/>
  <c r="AE5" i="1"/>
  <c r="AE7" i="1"/>
  <c r="AE8" i="1"/>
  <c r="AE14" i="1"/>
  <c r="AE19" i="1"/>
  <c r="AE20" i="1"/>
  <c r="AE31" i="1"/>
  <c r="AE2" i="1"/>
  <c r="AE3" i="1"/>
  <c r="AE6" i="1"/>
  <c r="AE9" i="1"/>
  <c r="AE10" i="1"/>
  <c r="AE11" i="1"/>
  <c r="AE12" i="1"/>
  <c r="AE13" i="1"/>
  <c r="AE15" i="1"/>
  <c r="AE16" i="1"/>
  <c r="AE18" i="1"/>
  <c r="AE21" i="1"/>
  <c r="AE22" i="1"/>
  <c r="AE23" i="1"/>
  <c r="AE24" i="1"/>
  <c r="AE25" i="1"/>
  <c r="AE27" i="1"/>
  <c r="AE28" i="1"/>
  <c r="AE30" i="1"/>
  <c r="AA9" i="1"/>
  <c r="AA10" i="1"/>
  <c r="AA21" i="1"/>
  <c r="AA22" i="1"/>
  <c r="AA3" i="1"/>
  <c r="AA4" i="1"/>
  <c r="AA5" i="1"/>
  <c r="AA6" i="1"/>
  <c r="AA8" i="1"/>
  <c r="AA11" i="1"/>
  <c r="AA13" i="1"/>
  <c r="AA14" i="1"/>
  <c r="AA15" i="1"/>
  <c r="AA16" i="1"/>
  <c r="AA17" i="1"/>
  <c r="AA18" i="1"/>
  <c r="AA20" i="1"/>
  <c r="AA23" i="1"/>
  <c r="AA25" i="1"/>
  <c r="AA26" i="1"/>
  <c r="AA27" i="1"/>
  <c r="AA28" i="1"/>
  <c r="AA29" i="1"/>
  <c r="AA30" i="1"/>
  <c r="AA2" i="1"/>
  <c r="W8" i="1"/>
  <c r="W9" i="1"/>
  <c r="W10" i="1"/>
  <c r="W11" i="1"/>
  <c r="W22" i="1"/>
  <c r="W23" i="1"/>
  <c r="W24" i="1"/>
  <c r="W4" i="1"/>
  <c r="W5" i="1"/>
  <c r="W6" i="1"/>
  <c r="W13" i="1"/>
  <c r="W15" i="1"/>
  <c r="W16" i="1"/>
  <c r="W17" i="1"/>
  <c r="W18" i="1"/>
  <c r="W19" i="1"/>
  <c r="W21" i="1"/>
  <c r="W25" i="1"/>
  <c r="W27" i="1"/>
  <c r="W28" i="1"/>
  <c r="W29" i="1"/>
  <c r="W30" i="1"/>
  <c r="W31" i="1"/>
  <c r="W2" i="1"/>
  <c r="S11" i="1"/>
  <c r="S22" i="1"/>
  <c r="S23" i="1"/>
  <c r="S3" i="1"/>
  <c r="S4" i="1"/>
  <c r="S5" i="1"/>
  <c r="S7" i="1"/>
  <c r="S9" i="1"/>
  <c r="S13" i="1"/>
  <c r="S14" i="1"/>
  <c r="S16" i="1"/>
  <c r="S17" i="1"/>
  <c r="S19" i="1"/>
  <c r="S21" i="1"/>
  <c r="S25" i="1"/>
  <c r="S26" i="1"/>
  <c r="S28" i="1"/>
  <c r="S29" i="1"/>
  <c r="S31" i="1"/>
  <c r="S20" i="1" l="1"/>
  <c r="S8" i="1"/>
  <c r="S30" i="1"/>
  <c r="S18" i="1"/>
  <c r="S6" i="1"/>
  <c r="S24" i="1"/>
  <c r="S10" i="1"/>
  <c r="S2" i="1"/>
  <c r="S12" i="1"/>
  <c r="S27" i="1"/>
  <c r="S15" i="1"/>
</calcChain>
</file>

<file path=xl/sharedStrings.xml><?xml version="1.0" encoding="utf-8"?>
<sst xmlns="http://schemas.openxmlformats.org/spreadsheetml/2006/main" count="122" uniqueCount="61">
  <si>
    <t>C</t>
  </si>
  <si>
    <t>$H_{T1}$</t>
  </si>
  <si>
    <t>$H_{T2}$</t>
  </si>
  <si>
    <t>P</t>
  </si>
  <si>
    <t>d</t>
  </si>
  <si>
    <t>$\alpha$</t>
  </si>
  <si>
    <t>Pearlite</t>
  </si>
  <si>
    <t>$Cryo_{T}$</t>
  </si>
  <si>
    <t>$Cryo_{t}$</t>
  </si>
  <si>
    <t>$Temper_{T}$</t>
  </si>
  <si>
    <t>$Temper_{t}$</t>
  </si>
  <si>
    <t>Austenite PF [-]</t>
  </si>
  <si>
    <t>Martensite PF [-]</t>
  </si>
  <si>
    <t>D-MP1 [mm]</t>
  </si>
  <si>
    <t>HRC [-]</t>
  </si>
  <si>
    <t>Batch ID</t>
  </si>
  <si>
    <t>Furnace ID</t>
  </si>
  <si>
    <t>F01</t>
  </si>
  <si>
    <t>B18</t>
  </si>
  <si>
    <t>Upper Austenite PF [-]</t>
  </si>
  <si>
    <t>Lower Austenite PF [-]</t>
  </si>
  <si>
    <t>Lower Martensite PF [-]</t>
  </si>
  <si>
    <t>Upper Martensite PF [-]</t>
  </si>
  <si>
    <t>Lower D-MP1 [mm]</t>
  </si>
  <si>
    <t>Upper D-MP1 [mm]</t>
  </si>
  <si>
    <t>Lower HRC  [-]</t>
  </si>
  <si>
    <t>Upper HRC  [-]</t>
  </si>
  <si>
    <t>QC Status</t>
  </si>
  <si>
    <t>Timestamp</t>
  </si>
  <si>
    <t>Part ID</t>
  </si>
  <si>
    <t>P18001</t>
  </si>
  <si>
    <t>P18037</t>
  </si>
  <si>
    <t>P18056</t>
  </si>
  <si>
    <t>P18074</t>
  </si>
  <si>
    <t>P18099</t>
  </si>
  <si>
    <t>P18122</t>
  </si>
  <si>
    <t>P18147</t>
  </si>
  <si>
    <t>P18178</t>
  </si>
  <si>
    <t>P18209</t>
  </si>
  <si>
    <t>P18240</t>
  </si>
  <si>
    <t>P18271</t>
  </si>
  <si>
    <t>P18303</t>
  </si>
  <si>
    <t>P18343</t>
  </si>
  <si>
    <t>P18372</t>
  </si>
  <si>
    <t>P18405</t>
  </si>
  <si>
    <t>P18433</t>
  </si>
  <si>
    <t>P18478</t>
  </si>
  <si>
    <t>P18502</t>
  </si>
  <si>
    <t>P18539</t>
  </si>
  <si>
    <t>P18598</t>
  </si>
  <si>
    <t>P18602</t>
  </si>
  <si>
    <t>P18645</t>
  </si>
  <si>
    <t>P18699</t>
  </si>
  <si>
    <t>P18732</t>
  </si>
  <si>
    <t>P18768</t>
  </si>
  <si>
    <t>P18800</t>
  </si>
  <si>
    <t>P18834</t>
  </si>
  <si>
    <t>P18869</t>
  </si>
  <si>
    <t>P18901</t>
  </si>
  <si>
    <t>P18939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</si>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</sst>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h:mm:ss;@"/>
    <numFmt numFmtId="170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4" fillId="0" borderId="2" xfId="0" applyFont="1" applyBorder="1" applyAlignment="1">
      <alignment horizontal="center" vertical="top"/>
    </xf>
    <xf numFmtId="165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M1" zoomScale="85" zoomScaleNormal="85" workbookViewId="0">
      <selection activeCell="P32" sqref="P32"/>
    </sheetView>
  </sheetViews>
  <sheetFormatPr defaultRowHeight="14.4" x14ac:dyDescent="0.3"/>
  <cols>
    <col min="1" max="1" width="10.33203125" bestFit="1" customWidth="1"/>
    <col min="2" max="2" width="8.33203125" bestFit="1" customWidth="1"/>
    <col min="3" max="3" width="7.21875" bestFit="1" customWidth="1"/>
    <col min="4" max="4" width="9.21875" bestFit="1" customWidth="1"/>
    <col min="5" max="6" width="9" bestFit="1" customWidth="1"/>
    <col min="7" max="7" width="9.21875" customWidth="1"/>
    <col min="8" max="10" width="9.21875" bestFit="1" customWidth="1"/>
    <col min="11" max="11" width="12" bestFit="1" customWidth="1"/>
    <col min="12" max="12" width="10.44140625" bestFit="1" customWidth="1"/>
    <col min="13" max="13" width="13.5546875" bestFit="1" customWidth="1"/>
    <col min="14" max="14" width="13.21875" bestFit="1" customWidth="1"/>
    <col min="15" max="15" width="20.88671875" customWidth="1"/>
    <col min="16" max="16" width="19.109375" customWidth="1"/>
    <col min="17" max="18" width="20.88671875" bestFit="1" customWidth="1"/>
    <col min="19" max="19" width="9.5546875" bestFit="1" customWidth="1"/>
    <col min="20" max="20" width="15.88671875" bestFit="1" customWidth="1"/>
    <col min="21" max="22" width="22.21875" bestFit="1" customWidth="1"/>
    <col min="23" max="23" width="9.5546875" bestFit="1" customWidth="1"/>
    <col min="24" max="24" width="12.44140625" bestFit="1" customWidth="1"/>
    <col min="25" max="26" width="18.44140625" bestFit="1" customWidth="1"/>
    <col min="27" max="27" width="9.5546875" bestFit="1" customWidth="1"/>
    <col min="28" max="28" width="12.44140625" bestFit="1" customWidth="1"/>
    <col min="29" max="30" width="13.5546875" bestFit="1" customWidth="1"/>
    <col min="31" max="31" width="9.5546875" bestFit="1" customWidth="1"/>
    <col min="32" max="32" width="10.6640625" bestFit="1" customWidth="1"/>
  </cols>
  <sheetData>
    <row r="1" spans="1:32" x14ac:dyDescent="0.3">
      <c r="A1" s="2" t="s">
        <v>16</v>
      </c>
      <c r="B1" s="2" t="s">
        <v>15</v>
      </c>
      <c r="C1" s="2" t="s">
        <v>29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3" t="s">
        <v>11</v>
      </c>
      <c r="P1" s="3" t="s">
        <v>60</v>
      </c>
      <c r="Q1" s="3" t="s">
        <v>20</v>
      </c>
      <c r="R1" s="3" t="s">
        <v>19</v>
      </c>
      <c r="S1" s="3" t="s">
        <v>27</v>
      </c>
      <c r="T1" s="1" t="s">
        <v>12</v>
      </c>
      <c r="U1" s="3" t="s">
        <v>21</v>
      </c>
      <c r="V1" s="3" t="s">
        <v>22</v>
      </c>
      <c r="W1" s="3" t="s">
        <v>27</v>
      </c>
      <c r="X1" s="1" t="s">
        <v>13</v>
      </c>
      <c r="Y1" s="3" t="s">
        <v>23</v>
      </c>
      <c r="Z1" s="3" t="s">
        <v>24</v>
      </c>
      <c r="AA1" s="3" t="s">
        <v>27</v>
      </c>
      <c r="AB1" s="1" t="s">
        <v>14</v>
      </c>
      <c r="AC1" s="3" t="s">
        <v>25</v>
      </c>
      <c r="AD1" s="3" t="s">
        <v>26</v>
      </c>
      <c r="AE1" s="3" t="s">
        <v>27</v>
      </c>
      <c r="AF1" s="6" t="s">
        <v>28</v>
      </c>
    </row>
    <row r="2" spans="1:32" x14ac:dyDescent="0.3">
      <c r="A2" s="4" t="s">
        <v>17</v>
      </c>
      <c r="B2" s="4" t="s">
        <v>18</v>
      </c>
      <c r="C2" s="4" t="s">
        <v>30</v>
      </c>
      <c r="D2" s="4">
        <v>1.3979999999999999E-3</v>
      </c>
      <c r="E2" s="4">
        <v>920</v>
      </c>
      <c r="F2" s="4">
        <v>830</v>
      </c>
      <c r="G2" s="4">
        <v>3.9649589999999999</v>
      </c>
      <c r="H2" s="4">
        <v>5.3683000000000002E-2</v>
      </c>
      <c r="I2" s="4">
        <v>0.89418900000000001</v>
      </c>
      <c r="J2" s="4">
        <v>0.102164</v>
      </c>
      <c r="K2" s="4">
        <v>-125.09848599999999</v>
      </c>
      <c r="L2" s="4">
        <v>4800</v>
      </c>
      <c r="M2" s="4">
        <v>150.37835000000001</v>
      </c>
      <c r="N2" s="4">
        <v>3600</v>
      </c>
      <c r="O2" s="8">
        <v>3.0733596533536911E-2</v>
      </c>
      <c r="P2" s="8">
        <v>3.0732300000000001E-2</v>
      </c>
      <c r="Q2" s="4">
        <v>3.0703596533536912E-2</v>
      </c>
      <c r="R2" s="4">
        <v>3.076359653353691E-2</v>
      </c>
      <c r="S2" s="4" t="str">
        <f>IF(OR(Q2&lt;0.030698, R2&gt;0.030778), "FAIL", "PASS")</f>
        <v>PASS</v>
      </c>
      <c r="T2" s="4">
        <v>0.9685027003288269</v>
      </c>
      <c r="U2" s="4">
        <v>0.96841270032882687</v>
      </c>
      <c r="V2" s="4">
        <v>0.96859270032882694</v>
      </c>
      <c r="W2" s="4" t="str">
        <f>IF(OR(U2&lt;0.9683, V2&gt;0.9687), "FAIL", "PASS")</f>
        <v>PASS</v>
      </c>
      <c r="X2" s="4">
        <v>0.11063008010387421</v>
      </c>
      <c r="Y2" s="4">
        <v>0.1105700801038742</v>
      </c>
      <c r="Z2" s="4">
        <v>0.11069008010387421</v>
      </c>
      <c r="AA2" s="4" t="str">
        <f>IF(OR(Y2&lt;0.11048, Z2&gt;0.110692), "FAIL", "PASS")</f>
        <v>PASS</v>
      </c>
      <c r="AB2" s="4">
        <v>64.452667236328125</v>
      </c>
      <c r="AC2" s="4">
        <v>64.447807236328131</v>
      </c>
      <c r="AD2" s="4">
        <v>64.457527236328119</v>
      </c>
      <c r="AE2" s="4" t="str">
        <f>IF(OR(AC2&lt;64.44, AD2&gt;64.46), "FAIL", "PASS")</f>
        <v>PASS</v>
      </c>
      <c r="AF2" s="7">
        <v>0.29166666666666669</v>
      </c>
    </row>
    <row r="3" spans="1:32" x14ac:dyDescent="0.3">
      <c r="A3" s="4" t="s">
        <v>17</v>
      </c>
      <c r="B3" s="4" t="s">
        <v>18</v>
      </c>
      <c r="C3" s="4" t="s">
        <v>31</v>
      </c>
      <c r="D3" s="4">
        <v>1.4009999999999999E-3</v>
      </c>
      <c r="E3" s="4">
        <v>918.2</v>
      </c>
      <c r="F3" s="4">
        <v>830.8</v>
      </c>
      <c r="G3" s="4">
        <v>3.999752</v>
      </c>
      <c r="H3" s="4">
        <v>5.3052000000000002E-2</v>
      </c>
      <c r="I3" s="4">
        <v>0.881463</v>
      </c>
      <c r="J3" s="4">
        <v>9.9791000000000005E-2</v>
      </c>
      <c r="K3" s="4">
        <v>-126.44902500000001</v>
      </c>
      <c r="L3" s="4">
        <v>4800.2</v>
      </c>
      <c r="M3" s="4">
        <v>148.92877999999999</v>
      </c>
      <c r="N3" s="4">
        <v>3599.2</v>
      </c>
      <c r="O3" s="8">
        <v>3.074938990175724E-2</v>
      </c>
      <c r="P3" s="8">
        <v>3.0750799999999998E-2</v>
      </c>
      <c r="Q3" s="4">
        <v>3.0719389901757242E-2</v>
      </c>
      <c r="R3" s="4">
        <v>3.0779389901757239E-2</v>
      </c>
      <c r="S3" s="4" t="str">
        <f t="shared" ref="S3:S31" si="0">IF(OR(Q3&lt;0.030698, R3&gt;0.030778), "FAIL", "PASS")</f>
        <v>FAIL</v>
      </c>
      <c r="T3" s="4">
        <v>0.96855157613754272</v>
      </c>
      <c r="U3" s="4">
        <v>0.96846157613754269</v>
      </c>
      <c r="V3" s="4">
        <v>0.96864157613754276</v>
      </c>
      <c r="W3" s="4" t="str">
        <f t="shared" ref="W3:W31" si="1">IF(OR(U3&lt;0.9683, V3&gt;0.9687), "FAIL", "PASS")</f>
        <v>PASS</v>
      </c>
      <c r="X3" s="4">
        <v>0.1106037646532059</v>
      </c>
      <c r="Y3" s="4">
        <v>0.11054376465320589</v>
      </c>
      <c r="Z3" s="4">
        <v>0.1106637646532059</v>
      </c>
      <c r="AA3" s="4" t="str">
        <f t="shared" ref="AA3:AA31" si="2">IF(OR(Y3&lt;0.11048, Z3&gt;0.110692), "FAIL", "PASS")</f>
        <v>PASS</v>
      </c>
      <c r="AB3" s="4">
        <v>64.448036193847656</v>
      </c>
      <c r="AC3" s="4">
        <v>64.443176193847663</v>
      </c>
      <c r="AD3" s="4">
        <v>64.45289619384765</v>
      </c>
      <c r="AE3" s="4" t="str">
        <f t="shared" ref="AE3:AE31" si="3">IF(OR(AC3&lt;64.44, AD3&gt;64.46), "FAIL", "PASS")</f>
        <v>PASS</v>
      </c>
      <c r="AF3" s="7">
        <v>0.33333333333333298</v>
      </c>
    </row>
    <row r="4" spans="1:32" x14ac:dyDescent="0.3">
      <c r="A4" s="4" t="s">
        <v>17</v>
      </c>
      <c r="B4" s="4" t="s">
        <v>18</v>
      </c>
      <c r="C4" s="4" t="s">
        <v>32</v>
      </c>
      <c r="D4" s="4">
        <v>1.3990000000000001E-3</v>
      </c>
      <c r="E4" s="4">
        <v>919.8</v>
      </c>
      <c r="F4" s="4">
        <v>829.9</v>
      </c>
      <c r="G4" s="4">
        <v>3.9667430000000001</v>
      </c>
      <c r="H4" s="4">
        <v>5.3796999999999998E-2</v>
      </c>
      <c r="I4" s="4">
        <v>0.90276500000000004</v>
      </c>
      <c r="J4" s="4">
        <v>9.9475999999999995E-2</v>
      </c>
      <c r="K4" s="4">
        <v>-126.8526</v>
      </c>
      <c r="L4" s="4">
        <v>4799.2</v>
      </c>
      <c r="M4" s="4">
        <v>151.30776499999999</v>
      </c>
      <c r="N4" s="4">
        <v>3599.6</v>
      </c>
      <c r="O4" s="8">
        <v>3.074439242482185E-2</v>
      </c>
      <c r="P4" s="8">
        <v>3.0746320000000001E-2</v>
      </c>
      <c r="Q4" s="4">
        <v>3.0714392424821851E-2</v>
      </c>
      <c r="R4" s="4">
        <v>3.0774392424821849E-2</v>
      </c>
      <c r="S4" s="4" t="str">
        <f t="shared" si="0"/>
        <v>PASS</v>
      </c>
      <c r="T4" s="4">
        <v>0.9684528112411499</v>
      </c>
      <c r="U4" s="4">
        <v>0.96836281124114987</v>
      </c>
      <c r="V4" s="4">
        <v>0.96854281124114994</v>
      </c>
      <c r="W4" s="4" t="str">
        <f t="shared" si="1"/>
        <v>PASS</v>
      </c>
      <c r="X4" s="4">
        <v>0.11063102632761</v>
      </c>
      <c r="Y4" s="4">
        <v>0.11057102632761</v>
      </c>
      <c r="Z4" s="4">
        <v>0.11069102632761001</v>
      </c>
      <c r="AA4" s="4" t="str">
        <f t="shared" si="2"/>
        <v>PASS</v>
      </c>
      <c r="AB4" s="4">
        <v>64.452018737792969</v>
      </c>
      <c r="AC4" s="4">
        <v>64.447158737792975</v>
      </c>
      <c r="AD4" s="4">
        <v>64.456878737792962</v>
      </c>
      <c r="AE4" s="4" t="str">
        <f t="shared" si="3"/>
        <v>PASS</v>
      </c>
      <c r="AF4" s="7">
        <v>0.375</v>
      </c>
    </row>
    <row r="5" spans="1:32" x14ac:dyDescent="0.3">
      <c r="A5" s="4" t="s">
        <v>17</v>
      </c>
      <c r="B5" s="4" t="s">
        <v>18</v>
      </c>
      <c r="C5" s="4" t="s">
        <v>33</v>
      </c>
      <c r="D5" s="4">
        <v>1.402E-3</v>
      </c>
      <c r="E5" s="4">
        <v>920.7</v>
      </c>
      <c r="F5" s="4">
        <v>829.8</v>
      </c>
      <c r="G5" s="4">
        <v>3.9807190000000001</v>
      </c>
      <c r="H5" s="4">
        <v>5.3615000000000003E-2</v>
      </c>
      <c r="I5" s="4">
        <v>0.89625699999999997</v>
      </c>
      <c r="J5" s="4">
        <v>0.10021099999999999</v>
      </c>
      <c r="K5" s="4">
        <v>-125.100055</v>
      </c>
      <c r="L5" s="4">
        <v>4799.8</v>
      </c>
      <c r="M5" s="4">
        <v>150.57613900000001</v>
      </c>
      <c r="N5" s="4">
        <v>3600.1</v>
      </c>
      <c r="O5" s="8">
        <v>3.073257394134998E-2</v>
      </c>
      <c r="P5" s="8">
        <v>3.073257394134998E-2</v>
      </c>
      <c r="Q5" s="4">
        <v>3.0702573941349981E-2</v>
      </c>
      <c r="R5" s="4">
        <v>3.0762573941349979E-2</v>
      </c>
      <c r="S5" s="4" t="str">
        <f t="shared" si="0"/>
        <v>PASS</v>
      </c>
      <c r="T5" s="4">
        <v>0.96849566698074341</v>
      </c>
      <c r="U5" s="4">
        <v>0.96840566698074337</v>
      </c>
      <c r="V5" s="4">
        <v>0.96858566698074344</v>
      </c>
      <c r="W5" s="4" t="str">
        <f t="shared" si="1"/>
        <v>PASS</v>
      </c>
      <c r="X5" s="4">
        <v>0.1106182336807251</v>
      </c>
      <c r="Y5" s="4">
        <v>0.11055823368072509</v>
      </c>
      <c r="Z5" s="4">
        <v>0.1106782336807251</v>
      </c>
      <c r="AA5" s="4" t="str">
        <f t="shared" si="2"/>
        <v>PASS</v>
      </c>
      <c r="AB5" s="4">
        <v>64.451942443847656</v>
      </c>
      <c r="AC5" s="4">
        <v>64.382345610000002</v>
      </c>
      <c r="AD5" s="4">
        <v>64.45680244384765</v>
      </c>
      <c r="AE5" s="4" t="str">
        <f t="shared" si="3"/>
        <v>FAIL</v>
      </c>
      <c r="AF5" s="7">
        <v>0.41666666666666702</v>
      </c>
    </row>
    <row r="6" spans="1:32" x14ac:dyDescent="0.3">
      <c r="A6" s="4" t="s">
        <v>17</v>
      </c>
      <c r="B6" s="4" t="s">
        <v>18</v>
      </c>
      <c r="C6" s="4" t="s">
        <v>34</v>
      </c>
      <c r="D6" s="4">
        <v>1.4E-3</v>
      </c>
      <c r="E6" s="4">
        <v>921.3</v>
      </c>
      <c r="F6" s="4">
        <v>830.1</v>
      </c>
      <c r="G6" s="4">
        <v>3.969049</v>
      </c>
      <c r="H6" s="4">
        <v>5.3564000000000001E-2</v>
      </c>
      <c r="I6" s="4">
        <v>0.91716200000000003</v>
      </c>
      <c r="J6" s="4">
        <v>9.9304000000000003E-2</v>
      </c>
      <c r="K6" s="4">
        <v>-124.433735</v>
      </c>
      <c r="L6" s="4">
        <v>4800.1000000000004</v>
      </c>
      <c r="M6" s="4">
        <v>150.82872</v>
      </c>
      <c r="N6" s="4">
        <v>3600.2</v>
      </c>
      <c r="O6" s="8">
        <v>3.073194436728954E-2</v>
      </c>
      <c r="P6" s="8">
        <v>3.0733199999999999E-2</v>
      </c>
      <c r="Q6" s="4">
        <v>3.0701944367289541E-2</v>
      </c>
      <c r="R6" s="4">
        <v>3.0761944367289538E-2</v>
      </c>
      <c r="S6" s="4" t="str">
        <f t="shared" si="0"/>
        <v>PASS</v>
      </c>
      <c r="T6" s="4">
        <v>0.96845513582229614</v>
      </c>
      <c r="U6" s="4">
        <v>0.96836513582229611</v>
      </c>
      <c r="V6" s="4">
        <v>0.96854513582229618</v>
      </c>
      <c r="W6" s="4" t="str">
        <f t="shared" si="1"/>
        <v>PASS</v>
      </c>
      <c r="X6" s="4">
        <v>0.11061399430036541</v>
      </c>
      <c r="Y6" s="4">
        <v>0.1105539943003654</v>
      </c>
      <c r="Z6" s="4">
        <v>0.11067399430036541</v>
      </c>
      <c r="AA6" s="4" t="str">
        <f t="shared" si="2"/>
        <v>PASS</v>
      </c>
      <c r="AB6" s="4">
        <v>64.453865051269531</v>
      </c>
      <c r="AC6" s="4">
        <v>64.449005051269538</v>
      </c>
      <c r="AD6" s="4">
        <v>64.458725051269525</v>
      </c>
      <c r="AE6" s="4" t="str">
        <f t="shared" si="3"/>
        <v>PASS</v>
      </c>
      <c r="AF6" s="7">
        <v>0.45833333333333298</v>
      </c>
    </row>
    <row r="7" spans="1:32" x14ac:dyDescent="0.3">
      <c r="A7" s="4" t="s">
        <v>17</v>
      </c>
      <c r="B7" s="4" t="s">
        <v>18</v>
      </c>
      <c r="C7" s="4" t="s">
        <v>35</v>
      </c>
      <c r="D7" s="4">
        <v>1.3979999999999999E-3</v>
      </c>
      <c r="E7" s="4">
        <v>919.3</v>
      </c>
      <c r="F7" s="4">
        <v>830.5</v>
      </c>
      <c r="G7" s="4">
        <v>3.9702310000000001</v>
      </c>
      <c r="H7" s="4">
        <v>5.4129999999999998E-2</v>
      </c>
      <c r="I7" s="4">
        <v>0.91275799999999996</v>
      </c>
      <c r="J7" s="4">
        <v>0.101891</v>
      </c>
      <c r="K7" s="4">
        <v>-125.17325099999999</v>
      </c>
      <c r="L7" s="4">
        <v>4800</v>
      </c>
      <c r="M7" s="4">
        <v>149.231368</v>
      </c>
      <c r="N7" s="4">
        <v>3600</v>
      </c>
      <c r="O7" s="8">
        <v>3.0737156048417091E-2</v>
      </c>
      <c r="P7" s="8">
        <v>3.0737101999999999E-2</v>
      </c>
      <c r="Q7" s="4">
        <v>3.0707156048417093E-2</v>
      </c>
      <c r="R7" s="4">
        <v>3.076715604841709E-2</v>
      </c>
      <c r="S7" s="4" t="str">
        <f t="shared" si="0"/>
        <v>PASS</v>
      </c>
      <c r="T7" s="4">
        <v>0.96848982572555542</v>
      </c>
      <c r="U7" s="4">
        <v>0.96839982572555539</v>
      </c>
      <c r="V7" s="4">
        <v>0.96857982572555545</v>
      </c>
      <c r="W7" s="4" t="str">
        <f t="shared" si="1"/>
        <v>PASS</v>
      </c>
      <c r="X7" s="4">
        <v>0.1106195449829102</v>
      </c>
      <c r="Y7" s="4">
        <v>0.11055954498291019</v>
      </c>
      <c r="Z7" s="4">
        <v>0.1106795449829102</v>
      </c>
      <c r="AA7" s="4" t="str">
        <f t="shared" si="2"/>
        <v>PASS</v>
      </c>
      <c r="AB7" s="4">
        <v>64.450851440429688</v>
      </c>
      <c r="AC7" s="4">
        <v>64.445991440429694</v>
      </c>
      <c r="AD7" s="4">
        <v>64.455711440429681</v>
      </c>
      <c r="AE7" s="4" t="str">
        <f t="shared" si="3"/>
        <v>PASS</v>
      </c>
      <c r="AF7" s="7">
        <v>0.5</v>
      </c>
    </row>
    <row r="8" spans="1:32" x14ac:dyDescent="0.3">
      <c r="A8" s="4" t="s">
        <v>17</v>
      </c>
      <c r="B8" s="4" t="s">
        <v>18</v>
      </c>
      <c r="C8" s="4" t="s">
        <v>36</v>
      </c>
      <c r="D8" s="4">
        <v>1.3979999999999999E-3</v>
      </c>
      <c r="E8" s="4">
        <v>920.7</v>
      </c>
      <c r="F8" s="4">
        <v>831</v>
      </c>
      <c r="G8" s="4">
        <v>4.0264430000000004</v>
      </c>
      <c r="H8" s="4">
        <v>5.3607000000000002E-2</v>
      </c>
      <c r="I8" s="4">
        <v>0.90394399999999997</v>
      </c>
      <c r="J8" s="4">
        <v>0.101565</v>
      </c>
      <c r="K8" s="4">
        <v>-125.400992</v>
      </c>
      <c r="L8" s="4">
        <v>4799.7</v>
      </c>
      <c r="M8" s="4">
        <v>150.43770799999999</v>
      </c>
      <c r="N8" s="4">
        <v>3599.4</v>
      </c>
      <c r="O8" s="8">
        <v>3.0740214511752129E-2</v>
      </c>
      <c r="P8" s="8">
        <v>3.0740214511752129E-2</v>
      </c>
      <c r="Q8" s="4">
        <v>3.071021451175213E-2</v>
      </c>
      <c r="R8" s="4">
        <v>3.0770214511752127E-2</v>
      </c>
      <c r="S8" s="4" t="str">
        <f t="shared" si="0"/>
        <v>PASS</v>
      </c>
      <c r="T8" s="4">
        <v>0.96848028898239136</v>
      </c>
      <c r="U8" s="4">
        <v>0.96839028898239132</v>
      </c>
      <c r="V8" s="4">
        <v>0.96857028898239139</v>
      </c>
      <c r="W8" s="4" t="str">
        <f t="shared" si="1"/>
        <v>PASS</v>
      </c>
      <c r="X8" s="4">
        <v>0.1106112599372864</v>
      </c>
      <c r="Y8" s="4">
        <v>0.1105512599372864</v>
      </c>
      <c r="Z8" s="4">
        <v>0.11067125993728641</v>
      </c>
      <c r="AA8" s="4" t="str">
        <f t="shared" si="2"/>
        <v>PASS</v>
      </c>
      <c r="AB8" s="4">
        <v>64.453086853027344</v>
      </c>
      <c r="AC8" s="4">
        <v>64.44822685302735</v>
      </c>
      <c r="AD8" s="4">
        <v>64.457946853027337</v>
      </c>
      <c r="AE8" s="4" t="str">
        <f t="shared" si="3"/>
        <v>PASS</v>
      </c>
      <c r="AF8" s="7">
        <v>0.54166666666666696</v>
      </c>
    </row>
    <row r="9" spans="1:32" x14ac:dyDescent="0.3">
      <c r="A9" s="4" t="s">
        <v>17</v>
      </c>
      <c r="B9" s="4" t="s">
        <v>18</v>
      </c>
      <c r="C9" s="4" t="s">
        <v>37</v>
      </c>
      <c r="D9" s="4">
        <v>1.397E-3</v>
      </c>
      <c r="E9" s="4">
        <v>919.1</v>
      </c>
      <c r="F9" s="4">
        <v>829.7</v>
      </c>
      <c r="G9" s="4">
        <v>3.9328270000000001</v>
      </c>
      <c r="H9" s="4">
        <v>5.3837000000000003E-2</v>
      </c>
      <c r="I9" s="4">
        <v>0.918323</v>
      </c>
      <c r="J9" s="4">
        <v>0.101079</v>
      </c>
      <c r="K9" s="4">
        <v>-126.798765</v>
      </c>
      <c r="L9" s="4">
        <v>4800.3</v>
      </c>
      <c r="M9" s="4">
        <v>149.96372600000001</v>
      </c>
      <c r="N9" s="4">
        <v>3600</v>
      </c>
      <c r="O9" s="8">
        <v>3.074472397565842E-2</v>
      </c>
      <c r="P9" s="8">
        <v>3.0744500000000001E-2</v>
      </c>
      <c r="Q9" s="4">
        <v>3.0714723975658421E-2</v>
      </c>
      <c r="R9" s="4">
        <v>3.0774723975658419E-2</v>
      </c>
      <c r="S9" s="4" t="str">
        <f t="shared" si="0"/>
        <v>PASS</v>
      </c>
      <c r="T9" s="4">
        <v>0.96845108270645142</v>
      </c>
      <c r="U9" s="5">
        <v>0.96829229999999999</v>
      </c>
      <c r="V9" s="4">
        <v>0.96854108270645145</v>
      </c>
      <c r="W9" s="4" t="str">
        <f t="shared" si="1"/>
        <v>FAIL</v>
      </c>
      <c r="X9" s="4">
        <v>0.1106153130531311</v>
      </c>
      <c r="Y9" s="4">
        <v>0.1105553130531311</v>
      </c>
      <c r="Z9" s="4">
        <v>0.11067531305313111</v>
      </c>
      <c r="AA9" s="4" t="str">
        <f t="shared" si="2"/>
        <v>PASS</v>
      </c>
      <c r="AB9" s="4">
        <v>64.450958251953125</v>
      </c>
      <c r="AC9" s="4">
        <v>64.446098251953131</v>
      </c>
      <c r="AD9" s="4">
        <v>64.455818251953119</v>
      </c>
      <c r="AE9" s="4" t="str">
        <f t="shared" si="3"/>
        <v>PASS</v>
      </c>
      <c r="AF9" s="7">
        <v>0.58333333333333304</v>
      </c>
    </row>
    <row r="10" spans="1:32" x14ac:dyDescent="0.3">
      <c r="A10" s="4" t="s">
        <v>17</v>
      </c>
      <c r="B10" s="4" t="s">
        <v>18</v>
      </c>
      <c r="C10" s="4" t="s">
        <v>38</v>
      </c>
      <c r="D10" s="4">
        <v>1.4009999999999999E-3</v>
      </c>
      <c r="E10" s="4">
        <v>920.1</v>
      </c>
      <c r="F10" s="4">
        <v>829.5</v>
      </c>
      <c r="G10" s="4">
        <v>3.981757</v>
      </c>
      <c r="H10" s="4">
        <v>5.3270999999999999E-2</v>
      </c>
      <c r="I10" s="4">
        <v>0.89175099999999996</v>
      </c>
      <c r="J10" s="4">
        <v>9.9975999999999995E-2</v>
      </c>
      <c r="K10" s="4">
        <v>-125.309237</v>
      </c>
      <c r="L10" s="4">
        <v>4799.6000000000004</v>
      </c>
      <c r="M10" s="4">
        <v>148.89809700000001</v>
      </c>
      <c r="N10" s="4">
        <v>3599.8</v>
      </c>
      <c r="O10" s="8">
        <v>3.073520585894585E-2</v>
      </c>
      <c r="P10" s="8">
        <v>3.0732499999999999E-2</v>
      </c>
      <c r="Q10" s="4">
        <v>3.0705205858945851E-2</v>
      </c>
      <c r="R10" s="4">
        <v>3.0765205858945849E-2</v>
      </c>
      <c r="S10" s="4" t="str">
        <f t="shared" si="0"/>
        <v>PASS</v>
      </c>
      <c r="T10" s="4">
        <v>0.96854054927825928</v>
      </c>
      <c r="U10" s="4">
        <v>0.96845054927825924</v>
      </c>
      <c r="V10" s="4">
        <v>0.96863054927825931</v>
      </c>
      <c r="W10" s="4" t="str">
        <f t="shared" si="1"/>
        <v>PASS</v>
      </c>
      <c r="X10" s="4">
        <v>0.110627643764019</v>
      </c>
      <c r="Y10" s="4">
        <v>0.11056764376401899</v>
      </c>
      <c r="Z10" s="4">
        <v>0.110687643764019</v>
      </c>
      <c r="AA10" s="4" t="str">
        <f t="shared" si="2"/>
        <v>PASS</v>
      </c>
      <c r="AB10" s="4">
        <v>64.449966430664063</v>
      </c>
      <c r="AC10" s="4">
        <v>64.445106430664069</v>
      </c>
      <c r="AD10" s="4">
        <v>64.454826430664056</v>
      </c>
      <c r="AE10" s="4" t="str">
        <f t="shared" si="3"/>
        <v>PASS</v>
      </c>
      <c r="AF10" s="7">
        <v>0.625</v>
      </c>
    </row>
    <row r="11" spans="1:32" x14ac:dyDescent="0.3">
      <c r="A11" s="4" t="s">
        <v>17</v>
      </c>
      <c r="B11" s="4" t="s">
        <v>18</v>
      </c>
      <c r="C11" s="4" t="s">
        <v>39</v>
      </c>
      <c r="D11" s="4">
        <v>1.403E-3</v>
      </c>
      <c r="E11" s="4">
        <v>920</v>
      </c>
      <c r="F11" s="4">
        <v>830.1</v>
      </c>
      <c r="G11" s="4">
        <v>3.977074</v>
      </c>
      <c r="H11" s="4">
        <v>5.2998000000000003E-2</v>
      </c>
      <c r="I11" s="4">
        <v>0.90081299999999997</v>
      </c>
      <c r="J11" s="4">
        <v>0.10027800000000001</v>
      </c>
      <c r="K11" s="4">
        <v>-124.853061</v>
      </c>
      <c r="L11" s="4">
        <v>4799.8999999999996</v>
      </c>
      <c r="M11" s="4">
        <v>152.15913699999999</v>
      </c>
      <c r="N11" s="4">
        <v>3599.9</v>
      </c>
      <c r="O11" s="8">
        <v>3.0731042847037319E-2</v>
      </c>
      <c r="P11" s="8">
        <v>3.0735234100000002E-2</v>
      </c>
      <c r="Q11" s="4">
        <v>3.070104284703732E-2</v>
      </c>
      <c r="R11" s="4">
        <v>3.0761042847037318E-2</v>
      </c>
      <c r="S11" s="4" t="str">
        <f t="shared" si="0"/>
        <v>PASS</v>
      </c>
      <c r="T11" s="4">
        <v>0.96845555305480957</v>
      </c>
      <c r="U11" s="4">
        <v>0.96836555305480954</v>
      </c>
      <c r="V11" s="4">
        <v>0.9685455530548096</v>
      </c>
      <c r="W11" s="4" t="str">
        <f t="shared" si="1"/>
        <v>PASS</v>
      </c>
      <c r="X11" s="4">
        <v>0.11061834543943409</v>
      </c>
      <c r="Y11" s="4">
        <v>0.11055834543943409</v>
      </c>
      <c r="Z11" s="4">
        <v>0.110700124</v>
      </c>
      <c r="AA11" s="4" t="str">
        <f t="shared" si="2"/>
        <v>FAIL</v>
      </c>
      <c r="AB11" s="4">
        <v>64.452903747558594</v>
      </c>
      <c r="AC11" s="4">
        <v>64.4480437475586</v>
      </c>
      <c r="AD11" s="4">
        <v>64.457763747558587</v>
      </c>
      <c r="AE11" s="4" t="str">
        <f t="shared" si="3"/>
        <v>PASS</v>
      </c>
      <c r="AF11" s="7">
        <v>0.66666666666666696</v>
      </c>
    </row>
    <row r="12" spans="1:32" x14ac:dyDescent="0.3">
      <c r="A12" s="4" t="s">
        <v>17</v>
      </c>
      <c r="B12" s="4" t="s">
        <v>18</v>
      </c>
      <c r="C12" s="4" t="s">
        <v>40</v>
      </c>
      <c r="D12" s="4">
        <v>1.402E-3</v>
      </c>
      <c r="E12" s="4">
        <v>921.4</v>
      </c>
      <c r="F12" s="4">
        <v>830.2</v>
      </c>
      <c r="G12" s="4">
        <v>4.0112019999999999</v>
      </c>
      <c r="H12" s="4">
        <v>5.3968000000000002E-2</v>
      </c>
      <c r="I12" s="4">
        <v>0.91568099999999997</v>
      </c>
      <c r="J12" s="4">
        <v>0.101645</v>
      </c>
      <c r="K12" s="4">
        <v>-125.56049899999999</v>
      </c>
      <c r="L12" s="4">
        <v>4800</v>
      </c>
      <c r="M12" s="4">
        <v>150.75677400000001</v>
      </c>
      <c r="N12" s="4">
        <v>3601.1</v>
      </c>
      <c r="O12" s="8">
        <v>3.0737049877643589E-2</v>
      </c>
      <c r="P12" s="8">
        <v>3.0735999999999999E-2</v>
      </c>
      <c r="Q12" s="4">
        <v>3.070704987764359E-2</v>
      </c>
      <c r="R12" s="4">
        <v>3.0767049877643587E-2</v>
      </c>
      <c r="S12" s="4" t="str">
        <f t="shared" si="0"/>
        <v>PASS</v>
      </c>
      <c r="T12" s="4">
        <v>0.96844840049743652</v>
      </c>
      <c r="U12" s="5">
        <v>0.96835840049743649</v>
      </c>
      <c r="V12" s="4">
        <v>0.96853840049743656</v>
      </c>
      <c r="W12" s="4" t="str">
        <f t="shared" si="1"/>
        <v>PASS</v>
      </c>
      <c r="X12" s="4">
        <v>0.1106089875102043</v>
      </c>
      <c r="Y12" s="4">
        <v>0.1105489875102043</v>
      </c>
      <c r="Z12" s="4">
        <v>0.11066898751020431</v>
      </c>
      <c r="AA12" s="4" t="str">
        <f t="shared" si="2"/>
        <v>PASS</v>
      </c>
      <c r="AB12" s="4">
        <v>64.452018737792969</v>
      </c>
      <c r="AC12" s="4">
        <v>64.447158737792975</v>
      </c>
      <c r="AD12" s="4">
        <v>64.456878737792962</v>
      </c>
      <c r="AE12" s="4" t="str">
        <f t="shared" si="3"/>
        <v>PASS</v>
      </c>
      <c r="AF12" s="7">
        <v>0.70833333333333304</v>
      </c>
    </row>
    <row r="13" spans="1:32" x14ac:dyDescent="0.3">
      <c r="A13" s="4" t="s">
        <v>17</v>
      </c>
      <c r="B13" s="4" t="s">
        <v>18</v>
      </c>
      <c r="C13" s="4" t="s">
        <v>41</v>
      </c>
      <c r="D13" s="4">
        <v>1.4E-3</v>
      </c>
      <c r="E13" s="4">
        <v>919.8</v>
      </c>
      <c r="F13" s="4">
        <v>830.5</v>
      </c>
      <c r="G13" s="4">
        <v>4.0214559999999997</v>
      </c>
      <c r="H13" s="4">
        <v>5.3787000000000001E-2</v>
      </c>
      <c r="I13" s="4">
        <v>0.89211399999999996</v>
      </c>
      <c r="J13" s="4">
        <v>0.100914</v>
      </c>
      <c r="K13" s="4">
        <v>-125.669067</v>
      </c>
      <c r="L13" s="4">
        <v>4799.7</v>
      </c>
      <c r="M13" s="4">
        <v>150.404775</v>
      </c>
      <c r="N13" s="4">
        <v>3599.6</v>
      </c>
      <c r="O13" s="8">
        <v>3.073971159756184E-2</v>
      </c>
      <c r="P13" s="8">
        <v>3.0740823399999999E-2</v>
      </c>
      <c r="Q13" s="4">
        <v>3.0709711597561841E-2</v>
      </c>
      <c r="R13" s="4">
        <v>3.0769711597561838E-2</v>
      </c>
      <c r="S13" s="4" t="str">
        <f t="shared" si="0"/>
        <v>PASS</v>
      </c>
      <c r="T13" s="4">
        <v>0.96850210428237915</v>
      </c>
      <c r="U13" s="4">
        <v>0.96841210428237912</v>
      </c>
      <c r="V13" s="4">
        <v>0.96859210428237918</v>
      </c>
      <c r="W13" s="4" t="str">
        <f t="shared" si="1"/>
        <v>PASS</v>
      </c>
      <c r="X13" s="4">
        <v>0.1106192991137505</v>
      </c>
      <c r="Y13" s="4">
        <v>0.11055929911375049</v>
      </c>
      <c r="Z13" s="4">
        <v>0.1106792991137505</v>
      </c>
      <c r="AA13" s="4" t="str">
        <f t="shared" si="2"/>
        <v>PASS</v>
      </c>
      <c r="AB13" s="4">
        <v>64.451522827148438</v>
      </c>
      <c r="AC13" s="4">
        <v>64.446662827148444</v>
      </c>
      <c r="AD13" s="4">
        <v>64.456382827148431</v>
      </c>
      <c r="AE13" s="4" t="str">
        <f t="shared" si="3"/>
        <v>PASS</v>
      </c>
      <c r="AF13" s="7">
        <v>0.75</v>
      </c>
    </row>
    <row r="14" spans="1:32" x14ac:dyDescent="0.3">
      <c r="A14" s="4" t="s">
        <v>17</v>
      </c>
      <c r="B14" s="4" t="s">
        <v>18</v>
      </c>
      <c r="C14" s="4" t="s">
        <v>42</v>
      </c>
      <c r="D14" s="4">
        <v>1.4009999999999999E-3</v>
      </c>
      <c r="E14" s="4">
        <v>919.9</v>
      </c>
      <c r="F14" s="4">
        <v>830.2</v>
      </c>
      <c r="G14" s="4">
        <v>3.9531550000000002</v>
      </c>
      <c r="H14" s="4">
        <v>5.3913000000000003E-2</v>
      </c>
      <c r="I14" s="4">
        <v>0.88575700000000002</v>
      </c>
      <c r="J14" s="4">
        <v>9.9543000000000006E-2</v>
      </c>
      <c r="K14" s="4">
        <v>-124.694652</v>
      </c>
      <c r="L14" s="4">
        <v>4800.1000000000004</v>
      </c>
      <c r="M14" s="4">
        <v>151.73512700000001</v>
      </c>
      <c r="N14" s="4">
        <v>3599.9</v>
      </c>
      <c r="O14" s="8">
        <v>3.0729632824659351E-2</v>
      </c>
      <c r="P14" s="8">
        <v>3.0729632824659351E-2</v>
      </c>
      <c r="Q14" s="4">
        <v>3.0699632824659352E-2</v>
      </c>
      <c r="R14" s="4">
        <v>3.075963282465935E-2</v>
      </c>
      <c r="S14" s="4" t="str">
        <f t="shared" si="0"/>
        <v>PASS</v>
      </c>
      <c r="T14" s="4">
        <v>0.96849381923675537</v>
      </c>
      <c r="U14" s="4">
        <v>0.96840381923675534</v>
      </c>
      <c r="V14" s="4">
        <v>0.96858381923675541</v>
      </c>
      <c r="W14" s="4" t="str">
        <f t="shared" si="1"/>
        <v>PASS</v>
      </c>
      <c r="X14" s="4">
        <v>0.1106254383921623</v>
      </c>
      <c r="Y14" s="4">
        <v>0.11056543839216229</v>
      </c>
      <c r="Z14" s="4">
        <v>0.1106854383921623</v>
      </c>
      <c r="AA14" s="4" t="str">
        <f t="shared" si="2"/>
        <v>PASS</v>
      </c>
      <c r="AB14" s="4">
        <v>64.453163146972656</v>
      </c>
      <c r="AC14" s="4">
        <v>64.448303146972663</v>
      </c>
      <c r="AD14" s="4">
        <v>64.45802314697265</v>
      </c>
      <c r="AE14" s="4" t="str">
        <f t="shared" si="3"/>
        <v>PASS</v>
      </c>
      <c r="AF14" s="7">
        <v>0.79166666666666696</v>
      </c>
    </row>
    <row r="15" spans="1:32" x14ac:dyDescent="0.3">
      <c r="A15" s="4" t="s">
        <v>17</v>
      </c>
      <c r="B15" s="4" t="s">
        <v>18</v>
      </c>
      <c r="C15" s="4" t="s">
        <v>43</v>
      </c>
      <c r="D15" s="4">
        <v>1.3990000000000001E-3</v>
      </c>
      <c r="E15" s="4">
        <v>921.6</v>
      </c>
      <c r="F15" s="4">
        <v>829.5</v>
      </c>
      <c r="G15" s="4">
        <v>4.0290600000000003</v>
      </c>
      <c r="H15" s="4">
        <v>5.3644999999999998E-2</v>
      </c>
      <c r="I15" s="4">
        <v>0.89472200000000002</v>
      </c>
      <c r="J15" s="4">
        <v>0.101595</v>
      </c>
      <c r="K15" s="4">
        <v>-125.372806</v>
      </c>
      <c r="L15" s="4">
        <v>4800</v>
      </c>
      <c r="M15" s="4">
        <v>149.52104800000001</v>
      </c>
      <c r="N15" s="4">
        <v>3600</v>
      </c>
      <c r="O15" s="8">
        <v>3.0734416097402569E-2</v>
      </c>
      <c r="P15" s="8">
        <v>3.0735410000000001E-2</v>
      </c>
      <c r="Q15" s="4">
        <v>3.070441609740257E-2</v>
      </c>
      <c r="R15" s="4">
        <v>3.0764416097402568E-2</v>
      </c>
      <c r="S15" s="4" t="str">
        <f t="shared" si="0"/>
        <v>PASS</v>
      </c>
      <c r="T15" s="4">
        <v>0.96851867437362671</v>
      </c>
      <c r="U15" s="4">
        <v>0.96842867437362667</v>
      </c>
      <c r="V15" s="4">
        <v>0.96860867437362674</v>
      </c>
      <c r="W15" s="4" t="str">
        <f t="shared" si="1"/>
        <v>PASS</v>
      </c>
      <c r="X15" s="4">
        <v>0.1106172353029251</v>
      </c>
      <c r="Y15" s="4">
        <v>0.11055723530292509</v>
      </c>
      <c r="Z15" s="4">
        <v>0.1106772353029251</v>
      </c>
      <c r="AA15" s="4" t="str">
        <f t="shared" si="2"/>
        <v>PASS</v>
      </c>
      <c r="AB15" s="4">
        <v>64.4520263671875</v>
      </c>
      <c r="AC15" s="4">
        <v>64.447166367187506</v>
      </c>
      <c r="AD15" s="4">
        <v>64.456886367187494</v>
      </c>
      <c r="AE15" s="4" t="str">
        <f t="shared" si="3"/>
        <v>PASS</v>
      </c>
      <c r="AF15" s="7">
        <v>0.83333333333333304</v>
      </c>
    </row>
    <row r="16" spans="1:32" x14ac:dyDescent="0.3">
      <c r="A16" s="4" t="s">
        <v>17</v>
      </c>
      <c r="B16" s="4" t="s">
        <v>18</v>
      </c>
      <c r="C16" s="4" t="s">
        <v>44</v>
      </c>
      <c r="D16" s="4">
        <v>1.408E-3</v>
      </c>
      <c r="E16" s="4">
        <v>920.2</v>
      </c>
      <c r="F16" s="4">
        <v>830.1</v>
      </c>
      <c r="G16" s="4">
        <v>4.0209279999999996</v>
      </c>
      <c r="H16" s="4">
        <v>5.3523000000000001E-2</v>
      </c>
      <c r="I16" s="4">
        <v>0.90191399999999999</v>
      </c>
      <c r="J16" s="4">
        <v>0.100007</v>
      </c>
      <c r="K16" s="4">
        <v>-124.67648199999999</v>
      </c>
      <c r="L16" s="4">
        <v>4799.8</v>
      </c>
      <c r="M16" s="4">
        <v>151.31327300000001</v>
      </c>
      <c r="N16" s="4">
        <v>3600.2</v>
      </c>
      <c r="O16" s="8">
        <v>3.073012083768845E-2</v>
      </c>
      <c r="P16" s="8">
        <v>3.0728212299999998E-2</v>
      </c>
      <c r="Q16" s="4">
        <v>3.0700120837688451E-2</v>
      </c>
      <c r="R16" s="4">
        <v>3.0760120837688448E-2</v>
      </c>
      <c r="S16" s="4" t="str">
        <f t="shared" si="0"/>
        <v>PASS</v>
      </c>
      <c r="T16" s="4">
        <v>0.96847224235534668</v>
      </c>
      <c r="U16" s="4">
        <v>0.96838224235534665</v>
      </c>
      <c r="V16" s="4">
        <v>0.96856224235534671</v>
      </c>
      <c r="W16" s="4" t="str">
        <f t="shared" si="1"/>
        <v>PASS</v>
      </c>
      <c r="X16" s="4">
        <v>0.1106083244085312</v>
      </c>
      <c r="Y16" s="4">
        <v>0.1105483244085312</v>
      </c>
      <c r="Z16" s="4">
        <v>0.11066832440853121</v>
      </c>
      <c r="AA16" s="4" t="str">
        <f t="shared" si="2"/>
        <v>PASS</v>
      </c>
      <c r="AB16" s="4">
        <v>64.450538635253906</v>
      </c>
      <c r="AC16" s="4">
        <v>64.445678635253913</v>
      </c>
      <c r="AD16" s="4">
        <v>64.4553986352539</v>
      </c>
      <c r="AE16" s="4" t="str">
        <f t="shared" si="3"/>
        <v>PASS</v>
      </c>
      <c r="AF16" s="7">
        <v>0.875</v>
      </c>
    </row>
    <row r="17" spans="1:32" x14ac:dyDescent="0.3">
      <c r="A17" s="4" t="s">
        <v>17</v>
      </c>
      <c r="B17" s="4" t="s">
        <v>18</v>
      </c>
      <c r="C17" s="4" t="s">
        <v>45</v>
      </c>
      <c r="D17" s="4">
        <v>1.402E-3</v>
      </c>
      <c r="E17" s="4">
        <v>920.4</v>
      </c>
      <c r="F17" s="4">
        <v>829.3</v>
      </c>
      <c r="G17" s="4">
        <v>3.965713</v>
      </c>
      <c r="H17" s="4">
        <v>5.2915999999999998E-2</v>
      </c>
      <c r="I17" s="4">
        <v>0.89660200000000001</v>
      </c>
      <c r="J17" s="4">
        <v>9.9974999999999994E-2</v>
      </c>
      <c r="K17" s="4">
        <v>-126.383179</v>
      </c>
      <c r="L17" s="4">
        <v>4800.3</v>
      </c>
      <c r="M17" s="4">
        <v>149.51154700000001</v>
      </c>
      <c r="N17" s="4">
        <v>3601.1</v>
      </c>
      <c r="O17" s="8">
        <v>3.074184991419315E-2</v>
      </c>
      <c r="P17" s="8">
        <v>3.0741999999999998E-2</v>
      </c>
      <c r="Q17" s="4">
        <v>3.0711849914193151E-2</v>
      </c>
      <c r="R17" s="4">
        <v>3.0771849914193149E-2</v>
      </c>
      <c r="S17" s="4" t="str">
        <f t="shared" si="0"/>
        <v>PASS</v>
      </c>
      <c r="T17" s="4">
        <v>0.9685102105140686</v>
      </c>
      <c r="U17" s="4">
        <v>0.96842021051406857</v>
      </c>
      <c r="V17" s="4">
        <v>0.96860021051406864</v>
      </c>
      <c r="W17" s="4" t="str">
        <f t="shared" si="1"/>
        <v>PASS</v>
      </c>
      <c r="X17" s="4">
        <v>0.1106239408254623</v>
      </c>
      <c r="Y17" s="4">
        <v>0.1105639408254623</v>
      </c>
      <c r="Z17" s="4">
        <v>0.1106839408254623</v>
      </c>
      <c r="AA17" s="4" t="str">
        <f t="shared" si="2"/>
        <v>PASS</v>
      </c>
      <c r="AB17" s="4">
        <v>64.449432373046875</v>
      </c>
      <c r="AC17" s="4">
        <v>64.444572373046881</v>
      </c>
      <c r="AD17" s="4">
        <v>64.482346120000003</v>
      </c>
      <c r="AE17" s="4" t="str">
        <f t="shared" si="3"/>
        <v>FAIL</v>
      </c>
      <c r="AF17" s="7">
        <v>0.91666666666666696</v>
      </c>
    </row>
    <row r="18" spans="1:32" x14ac:dyDescent="0.3">
      <c r="A18" s="4" t="s">
        <v>17</v>
      </c>
      <c r="B18" s="4" t="s">
        <v>18</v>
      </c>
      <c r="C18" s="4" t="s">
        <v>46</v>
      </c>
      <c r="D18" s="4">
        <v>1.4E-3</v>
      </c>
      <c r="E18" s="4">
        <v>919.2</v>
      </c>
      <c r="F18" s="4">
        <v>830</v>
      </c>
      <c r="G18" s="4">
        <v>4.0363160000000002</v>
      </c>
      <c r="H18" s="4">
        <v>5.3176000000000001E-2</v>
      </c>
      <c r="I18" s="4">
        <v>0.90775700000000004</v>
      </c>
      <c r="J18" s="4">
        <v>0.10222199999999999</v>
      </c>
      <c r="K18" s="4">
        <v>-124.54213900000001</v>
      </c>
      <c r="L18" s="4">
        <v>4799.8</v>
      </c>
      <c r="M18" s="4">
        <v>148.10600700000001</v>
      </c>
      <c r="N18" s="4">
        <v>3599.4</v>
      </c>
      <c r="O18" s="8">
        <v>3.074115514755249E-2</v>
      </c>
      <c r="P18" s="8">
        <v>3.0741000000000001E-2</v>
      </c>
      <c r="Q18" s="4">
        <v>3.0711155147552491E-2</v>
      </c>
      <c r="R18" s="4">
        <v>3.0771155147552489E-2</v>
      </c>
      <c r="S18" s="4" t="str">
        <f t="shared" si="0"/>
        <v>PASS</v>
      </c>
      <c r="T18" s="4">
        <v>0.96853131055831909</v>
      </c>
      <c r="U18" s="4">
        <v>0.96844131055831906</v>
      </c>
      <c r="V18" s="4">
        <v>0.96862131055831913</v>
      </c>
      <c r="W18" s="4" t="str">
        <f t="shared" si="1"/>
        <v>PASS</v>
      </c>
      <c r="X18" s="4">
        <v>0.1106133088469505</v>
      </c>
      <c r="Y18" s="4">
        <v>0.1105533088469505</v>
      </c>
      <c r="Z18" s="4">
        <v>0.11067330884695051</v>
      </c>
      <c r="AA18" s="4" t="str">
        <f t="shared" si="2"/>
        <v>PASS</v>
      </c>
      <c r="AB18" s="4">
        <v>64.449241638183594</v>
      </c>
      <c r="AC18" s="4">
        <v>64.4443816381836</v>
      </c>
      <c r="AD18" s="4">
        <v>64.454101638183587</v>
      </c>
      <c r="AE18" s="4" t="str">
        <f t="shared" si="3"/>
        <v>PASS</v>
      </c>
      <c r="AF18" s="7">
        <v>0.95833333333333304</v>
      </c>
    </row>
    <row r="19" spans="1:32" x14ac:dyDescent="0.3">
      <c r="A19" s="4" t="s">
        <v>17</v>
      </c>
      <c r="B19" s="4" t="s">
        <v>18</v>
      </c>
      <c r="C19" s="4" t="s">
        <v>47</v>
      </c>
      <c r="D19" s="4">
        <v>1.3979999999999999E-3</v>
      </c>
      <c r="E19" s="4">
        <v>918.9</v>
      </c>
      <c r="F19" s="4">
        <v>829.7</v>
      </c>
      <c r="G19" s="4">
        <v>3.9732099999999999</v>
      </c>
      <c r="H19" s="4">
        <v>5.3314E-2</v>
      </c>
      <c r="I19" s="4">
        <v>0.884494</v>
      </c>
      <c r="J19" s="4">
        <v>0.100157</v>
      </c>
      <c r="K19" s="4">
        <v>-126.25986899999999</v>
      </c>
      <c r="L19" s="4">
        <v>4799.7</v>
      </c>
      <c r="M19" s="4">
        <v>149.956109</v>
      </c>
      <c r="N19" s="4">
        <v>3599.8</v>
      </c>
      <c r="O19" s="8">
        <v>3.0779999999999998E-2</v>
      </c>
      <c r="P19" s="8">
        <v>3.0774234000000001E-2</v>
      </c>
      <c r="Q19" s="4">
        <v>3.0711564929485322E-2</v>
      </c>
      <c r="R19" s="4">
        <v>3.077156492948532E-2</v>
      </c>
      <c r="S19" s="4" t="str">
        <f t="shared" si="0"/>
        <v>PASS</v>
      </c>
      <c r="T19" s="4">
        <v>0.96852385997772217</v>
      </c>
      <c r="U19" s="4">
        <v>0.96843385997772213</v>
      </c>
      <c r="V19" s="4">
        <v>0.9686138599777222</v>
      </c>
      <c r="W19" s="4" t="str">
        <f t="shared" si="1"/>
        <v>PASS</v>
      </c>
      <c r="X19" s="4">
        <v>0.11060253530740741</v>
      </c>
      <c r="Y19" s="4">
        <v>0.1105425353074074</v>
      </c>
      <c r="Z19" s="4">
        <v>0.11066253530740741</v>
      </c>
      <c r="AA19" s="4" t="str">
        <f t="shared" si="2"/>
        <v>PASS</v>
      </c>
      <c r="AB19" s="4">
        <v>64.450691223144531</v>
      </c>
      <c r="AC19" s="4">
        <v>64.445831223144538</v>
      </c>
      <c r="AD19" s="4">
        <v>64.455551223144525</v>
      </c>
      <c r="AE19" s="4" t="str">
        <f t="shared" si="3"/>
        <v>PASS</v>
      </c>
      <c r="AF19" s="7">
        <v>1</v>
      </c>
    </row>
    <row r="20" spans="1:32" x14ac:dyDescent="0.3">
      <c r="A20" s="4" t="s">
        <v>17</v>
      </c>
      <c r="B20" s="4" t="s">
        <v>18</v>
      </c>
      <c r="C20" s="4" t="s">
        <v>48</v>
      </c>
      <c r="D20" s="4">
        <v>1.3990000000000001E-3</v>
      </c>
      <c r="E20" s="4">
        <v>919.6</v>
      </c>
      <c r="F20" s="4">
        <v>829.9</v>
      </c>
      <c r="G20" s="4">
        <v>4.1190730000000002</v>
      </c>
      <c r="H20" s="4">
        <v>5.4129999999999998E-2</v>
      </c>
      <c r="I20" s="4">
        <v>0.90500400000000003</v>
      </c>
      <c r="J20" s="4">
        <v>0.10054100000000001</v>
      </c>
      <c r="K20" s="4">
        <v>-126.601225</v>
      </c>
      <c r="L20" s="4">
        <v>4800.3</v>
      </c>
      <c r="M20" s="4">
        <v>150.413881</v>
      </c>
      <c r="N20" s="4">
        <v>3600.1</v>
      </c>
      <c r="O20" s="8">
        <v>3.0763271112441998E-2</v>
      </c>
      <c r="P20" s="8">
        <v>3.0764199999999998E-2</v>
      </c>
      <c r="Q20" s="4">
        <v>3.0713271112442021E-2</v>
      </c>
      <c r="R20" s="4">
        <v>3.0773271112442019E-2</v>
      </c>
      <c r="S20" s="4" t="str">
        <f t="shared" si="0"/>
        <v>PASS</v>
      </c>
      <c r="T20" s="4">
        <v>0.96846860647201538</v>
      </c>
      <c r="U20" s="4">
        <v>0.96837860647201535</v>
      </c>
      <c r="V20" s="4">
        <v>0.96855860647201542</v>
      </c>
      <c r="W20" s="4" t="str">
        <f t="shared" si="1"/>
        <v>PASS</v>
      </c>
      <c r="X20" s="4">
        <v>0.11057475954294201</v>
      </c>
      <c r="Y20" s="4">
        <v>0.110514759542942</v>
      </c>
      <c r="Z20" s="4">
        <v>0.11063475954294201</v>
      </c>
      <c r="AA20" s="4" t="str">
        <f t="shared" si="2"/>
        <v>PASS</v>
      </c>
      <c r="AB20" s="4">
        <v>64.451126098632813</v>
      </c>
      <c r="AC20" s="4">
        <v>64.446266098632819</v>
      </c>
      <c r="AD20" s="4">
        <v>64.455986098632806</v>
      </c>
      <c r="AE20" s="4" t="str">
        <f t="shared" si="3"/>
        <v>PASS</v>
      </c>
      <c r="AF20" s="7">
        <v>1.0416666666666701</v>
      </c>
    </row>
    <row r="21" spans="1:32" x14ac:dyDescent="0.3">
      <c r="A21" s="4" t="s">
        <v>17</v>
      </c>
      <c r="B21" s="4" t="s">
        <v>18</v>
      </c>
      <c r="C21" s="4" t="s">
        <v>49</v>
      </c>
      <c r="D21" s="4">
        <v>1.402E-3</v>
      </c>
      <c r="E21" s="4">
        <v>921.3</v>
      </c>
      <c r="F21" s="4">
        <v>829.9</v>
      </c>
      <c r="G21" s="4">
        <v>3.959854</v>
      </c>
      <c r="H21" s="4">
        <v>5.3605E-2</v>
      </c>
      <c r="I21" s="4">
        <v>0.89511799999999997</v>
      </c>
      <c r="J21" s="4">
        <v>9.9721000000000004E-2</v>
      </c>
      <c r="K21" s="4">
        <v>-126.36675099999999</v>
      </c>
      <c r="L21" s="4">
        <v>4800.1000000000004</v>
      </c>
      <c r="M21" s="4">
        <v>149.16896399999999</v>
      </c>
      <c r="N21" s="4">
        <v>3599.9</v>
      </c>
      <c r="O21" s="8">
        <v>3.0743794515728951E-2</v>
      </c>
      <c r="P21" s="8">
        <v>3.0741500000000001E-2</v>
      </c>
      <c r="Q21" s="4">
        <v>3.0713794515728952E-2</v>
      </c>
      <c r="R21" s="4">
        <v>3.0773794515728949E-2</v>
      </c>
      <c r="S21" s="4" t="str">
        <f t="shared" si="0"/>
        <v>PASS</v>
      </c>
      <c r="T21" s="4">
        <v>0.96851891279220581</v>
      </c>
      <c r="U21" s="4">
        <v>0.96842891279220578</v>
      </c>
      <c r="V21" s="4">
        <v>0.96872342300000003</v>
      </c>
      <c r="W21" s="4" t="str">
        <f t="shared" si="1"/>
        <v>FAIL</v>
      </c>
      <c r="X21" s="4">
        <v>0.1106116324663162</v>
      </c>
      <c r="Y21" s="4">
        <v>0.11055163246631619</v>
      </c>
      <c r="Z21" s="4">
        <v>0.1106716324663162</v>
      </c>
      <c r="AA21" s="4" t="str">
        <f t="shared" si="2"/>
        <v>PASS</v>
      </c>
      <c r="AB21" s="4">
        <v>64.449424743652344</v>
      </c>
      <c r="AC21" s="4">
        <v>64.44456474365235</v>
      </c>
      <c r="AD21" s="4">
        <v>64.454284743652337</v>
      </c>
      <c r="AE21" s="4" t="str">
        <f t="shared" si="3"/>
        <v>PASS</v>
      </c>
      <c r="AF21" s="7">
        <v>1.0833333333333299</v>
      </c>
    </row>
    <row r="22" spans="1:32" x14ac:dyDescent="0.3">
      <c r="A22" s="4" t="s">
        <v>17</v>
      </c>
      <c r="B22" s="4" t="s">
        <v>18</v>
      </c>
      <c r="C22" s="4" t="s">
        <v>50</v>
      </c>
      <c r="D22" s="4">
        <v>1.4E-3</v>
      </c>
      <c r="E22" s="4">
        <v>921.4</v>
      </c>
      <c r="F22" s="4">
        <v>830.1</v>
      </c>
      <c r="G22" s="4">
        <v>3.9543189999999999</v>
      </c>
      <c r="H22" s="4">
        <v>5.3440000000000001E-2</v>
      </c>
      <c r="I22" s="4">
        <v>0.90763700000000003</v>
      </c>
      <c r="J22" s="4">
        <v>0.10077</v>
      </c>
      <c r="K22" s="4">
        <v>-124.363023</v>
      </c>
      <c r="L22" s="4">
        <v>4799.2</v>
      </c>
      <c r="M22" s="4">
        <v>148.97053199999999</v>
      </c>
      <c r="N22" s="4">
        <v>3600</v>
      </c>
      <c r="O22" s="8">
        <v>3.0739163979887959E-2</v>
      </c>
      <c r="P22" s="8">
        <v>3.07382E-2</v>
      </c>
      <c r="Q22" s="4">
        <v>3.070916397988796E-2</v>
      </c>
      <c r="R22" s="4">
        <v>3.0769163979887958E-2</v>
      </c>
      <c r="S22" s="4" t="str">
        <f t="shared" si="0"/>
        <v>PASS</v>
      </c>
      <c r="T22" s="4">
        <v>0.96851444244384766</v>
      </c>
      <c r="U22" s="4">
        <v>0.96842444244384762</v>
      </c>
      <c r="V22" s="4">
        <v>0.96860444244384769</v>
      </c>
      <c r="W22" s="4" t="str">
        <f t="shared" si="1"/>
        <v>PASS</v>
      </c>
      <c r="X22" s="4">
        <v>0.1106128096580505</v>
      </c>
      <c r="Y22" s="4">
        <v>0.11055280965805049</v>
      </c>
      <c r="Z22" s="4">
        <v>0.1106728096580505</v>
      </c>
      <c r="AA22" s="4" t="str">
        <f t="shared" si="2"/>
        <v>PASS</v>
      </c>
      <c r="AB22" s="4">
        <v>64.451828002929688</v>
      </c>
      <c r="AC22" s="4">
        <v>64.446968002929694</v>
      </c>
      <c r="AD22" s="4">
        <v>64.456688002929681</v>
      </c>
      <c r="AE22" s="4" t="str">
        <f t="shared" si="3"/>
        <v>PASS</v>
      </c>
      <c r="AF22" s="7">
        <v>1.125</v>
      </c>
    </row>
    <row r="23" spans="1:32" x14ac:dyDescent="0.3">
      <c r="A23" s="4" t="s">
        <v>17</v>
      </c>
      <c r="B23" s="4" t="s">
        <v>18</v>
      </c>
      <c r="C23" s="4" t="s">
        <v>51</v>
      </c>
      <c r="D23" s="4">
        <v>1.405E-3</v>
      </c>
      <c r="E23" s="4">
        <v>920.9</v>
      </c>
      <c r="F23" s="4">
        <v>830.2</v>
      </c>
      <c r="G23" s="4">
        <v>4.0246050000000002</v>
      </c>
      <c r="H23" s="4">
        <v>5.4606000000000002E-2</v>
      </c>
      <c r="I23" s="4">
        <v>0.90088400000000002</v>
      </c>
      <c r="J23" s="4">
        <v>0.100642</v>
      </c>
      <c r="K23" s="4">
        <v>-125.45402900000001</v>
      </c>
      <c r="L23" s="4">
        <v>4799.7</v>
      </c>
      <c r="M23" s="4">
        <v>151.69129699999999</v>
      </c>
      <c r="N23" s="4">
        <v>3599.5</v>
      </c>
      <c r="O23" s="8">
        <v>3.0734151601791378E-2</v>
      </c>
      <c r="P23" s="8">
        <v>3.0733099999999999E-2</v>
      </c>
      <c r="Q23" s="4">
        <v>3.070415160179138E-2</v>
      </c>
      <c r="R23" s="4">
        <v>3.0764151601791377E-2</v>
      </c>
      <c r="S23" s="4" t="str">
        <f t="shared" si="0"/>
        <v>PASS</v>
      </c>
      <c r="T23" s="4">
        <v>0.96845650672912598</v>
      </c>
      <c r="U23" s="4">
        <v>0.96836650672912594</v>
      </c>
      <c r="V23" s="4">
        <v>0.96854650672912601</v>
      </c>
      <c r="W23" s="4" t="str">
        <f t="shared" si="1"/>
        <v>PASS</v>
      </c>
      <c r="X23" s="4">
        <v>0.110608771443367</v>
      </c>
      <c r="Y23" s="4">
        <v>0.110548771443367</v>
      </c>
      <c r="Z23" s="4">
        <v>0.11066877144336701</v>
      </c>
      <c r="AA23" s="4" t="str">
        <f t="shared" si="2"/>
        <v>PASS</v>
      </c>
      <c r="AB23" s="4">
        <v>64.451805114746094</v>
      </c>
      <c r="AC23" s="4">
        <v>64.4469451147461</v>
      </c>
      <c r="AD23" s="4">
        <v>64.456665114746087</v>
      </c>
      <c r="AE23" s="4" t="str">
        <f t="shared" si="3"/>
        <v>PASS</v>
      </c>
      <c r="AF23" s="7">
        <v>1.1666666666666701</v>
      </c>
    </row>
    <row r="24" spans="1:32" x14ac:dyDescent="0.3">
      <c r="A24" s="4" t="s">
        <v>17</v>
      </c>
      <c r="B24" s="4" t="s">
        <v>18</v>
      </c>
      <c r="C24" s="4" t="s">
        <v>52</v>
      </c>
      <c r="D24" s="4">
        <v>1.3979999999999999E-3</v>
      </c>
      <c r="E24" s="4">
        <v>920.7</v>
      </c>
      <c r="F24" s="4">
        <v>830.3</v>
      </c>
      <c r="G24" s="4">
        <v>4.0613590000000004</v>
      </c>
      <c r="H24" s="4">
        <v>5.3083999999999999E-2</v>
      </c>
      <c r="I24" s="4">
        <v>0.89656999999999998</v>
      </c>
      <c r="J24" s="4">
        <v>9.8797999999999997E-2</v>
      </c>
      <c r="K24" s="4">
        <v>-126.786529</v>
      </c>
      <c r="L24" s="4">
        <v>4800</v>
      </c>
      <c r="M24" s="4">
        <v>150.28724</v>
      </c>
      <c r="N24" s="4">
        <v>3599.8</v>
      </c>
      <c r="O24" s="8">
        <v>3.0747927725315091E-2</v>
      </c>
      <c r="P24" s="8">
        <v>3.0748899999999999E-2</v>
      </c>
      <c r="Q24" s="4">
        <v>3.0717927725315092E-2</v>
      </c>
      <c r="R24" s="4">
        <v>3.0777927725315089E-2</v>
      </c>
      <c r="S24" s="4" t="str">
        <f t="shared" si="0"/>
        <v>PASS</v>
      </c>
      <c r="T24" s="4">
        <v>0.9684901237487793</v>
      </c>
      <c r="U24" s="4">
        <v>0.96840012374877926</v>
      </c>
      <c r="V24" s="4">
        <v>0.96858012374877933</v>
      </c>
      <c r="W24" s="4" t="str">
        <f t="shared" si="1"/>
        <v>PASS</v>
      </c>
      <c r="X24" s="4">
        <v>0.1106164380908012</v>
      </c>
      <c r="Y24" s="4">
        <v>0.11055643809080119</v>
      </c>
      <c r="Z24" s="4">
        <v>0.1106764380908012</v>
      </c>
      <c r="AA24" s="4" t="str">
        <f t="shared" si="2"/>
        <v>PASS</v>
      </c>
      <c r="AB24" s="4">
        <v>64.45166015625</v>
      </c>
      <c r="AC24" s="4">
        <v>64.446800156250006</v>
      </c>
      <c r="AD24" s="4">
        <v>64.456520156249994</v>
      </c>
      <c r="AE24" s="4" t="str">
        <f t="shared" si="3"/>
        <v>PASS</v>
      </c>
      <c r="AF24" s="7">
        <v>1.2083333333333299</v>
      </c>
    </row>
    <row r="25" spans="1:32" x14ac:dyDescent="0.3">
      <c r="A25" s="4" t="s">
        <v>17</v>
      </c>
      <c r="B25" s="4" t="s">
        <v>18</v>
      </c>
      <c r="C25" s="4" t="s">
        <v>53</v>
      </c>
      <c r="D25" s="4">
        <v>1.4E-3</v>
      </c>
      <c r="E25" s="4">
        <v>921.1</v>
      </c>
      <c r="F25" s="4">
        <v>829.3</v>
      </c>
      <c r="G25" s="4">
        <v>4.0088980000000003</v>
      </c>
      <c r="H25" s="4">
        <v>5.2996000000000001E-2</v>
      </c>
      <c r="I25" s="4">
        <v>0.90738399999999997</v>
      </c>
      <c r="J25" s="4">
        <v>0.100245</v>
      </c>
      <c r="K25" s="4">
        <v>-124.101992</v>
      </c>
      <c r="L25" s="4">
        <v>4799.8</v>
      </c>
      <c r="M25" s="4">
        <v>149.84025800000001</v>
      </c>
      <c r="N25" s="4">
        <v>3599.4</v>
      </c>
      <c r="O25" s="8">
        <v>3.0733998864889141E-2</v>
      </c>
      <c r="P25" s="8">
        <v>3.0733998864889141E-2</v>
      </c>
      <c r="Q25" s="4">
        <v>3.0703998864889143E-2</v>
      </c>
      <c r="R25" s="4">
        <v>3.076399886488914E-2</v>
      </c>
      <c r="S25" s="4" t="str">
        <f t="shared" si="0"/>
        <v>PASS</v>
      </c>
      <c r="T25" s="4">
        <v>0.96849924325942993</v>
      </c>
      <c r="U25" s="4">
        <v>0.9684092432594299</v>
      </c>
      <c r="V25" s="4">
        <v>0.96858924325942997</v>
      </c>
      <c r="W25" s="4" t="str">
        <f t="shared" si="1"/>
        <v>PASS</v>
      </c>
      <c r="X25" s="4">
        <v>0.11062031984329219</v>
      </c>
      <c r="Y25" s="4">
        <v>0.11056031984329219</v>
      </c>
      <c r="Z25" s="4">
        <v>0.1106803198432922</v>
      </c>
      <c r="AA25" s="4" t="str">
        <f t="shared" si="2"/>
        <v>PASS</v>
      </c>
      <c r="AB25" s="4">
        <v>64.452857971191406</v>
      </c>
      <c r="AC25" s="4">
        <v>64.447997971191413</v>
      </c>
      <c r="AD25" s="4">
        <v>64.4577179711914</v>
      </c>
      <c r="AE25" s="4" t="str">
        <f t="shared" si="3"/>
        <v>PASS</v>
      </c>
      <c r="AF25" s="7">
        <v>1.25</v>
      </c>
    </row>
    <row r="26" spans="1:32" x14ac:dyDescent="0.3">
      <c r="A26" s="4" t="s">
        <v>17</v>
      </c>
      <c r="B26" s="4" t="s">
        <v>18</v>
      </c>
      <c r="C26" s="4" t="s">
        <v>54</v>
      </c>
      <c r="D26" s="4">
        <v>1.3979999999999999E-3</v>
      </c>
      <c r="E26" s="4">
        <v>919.9</v>
      </c>
      <c r="F26" s="4">
        <v>830.1</v>
      </c>
      <c r="G26" s="4">
        <v>3.9959989999999999</v>
      </c>
      <c r="H26" s="4">
        <v>5.3718000000000002E-2</v>
      </c>
      <c r="I26" s="4">
        <v>0.90032100000000004</v>
      </c>
      <c r="J26" s="4">
        <v>9.8665000000000003E-2</v>
      </c>
      <c r="K26" s="4">
        <v>-124.686311</v>
      </c>
      <c r="L26" s="4">
        <v>4800.3</v>
      </c>
      <c r="M26" s="4">
        <v>150.90143</v>
      </c>
      <c r="N26" s="4">
        <v>3600.1</v>
      </c>
      <c r="O26" s="8">
        <v>3.073041886091232E-2</v>
      </c>
      <c r="P26" s="8">
        <v>3.0730899999999998E-2</v>
      </c>
      <c r="Q26" s="4">
        <v>3.0700418860912321E-2</v>
      </c>
      <c r="R26" s="4">
        <v>3.0760418860912318E-2</v>
      </c>
      <c r="S26" s="4" t="str">
        <f t="shared" si="0"/>
        <v>PASS</v>
      </c>
      <c r="T26" s="4">
        <v>0.96848458051681519</v>
      </c>
      <c r="U26" s="4">
        <v>0.96839458051681515</v>
      </c>
      <c r="V26" s="4">
        <v>0.96857458051681522</v>
      </c>
      <c r="W26" s="4" t="str">
        <f t="shared" si="1"/>
        <v>PASS</v>
      </c>
      <c r="X26" s="4">
        <v>0.1106278747320175</v>
      </c>
      <c r="Y26" s="4">
        <v>0.1105678747320175</v>
      </c>
      <c r="Z26" s="4">
        <v>0.11068787473201751</v>
      </c>
      <c r="AA26" s="4" t="str">
        <f t="shared" si="2"/>
        <v>PASS</v>
      </c>
      <c r="AB26" s="4">
        <v>64.453353881835938</v>
      </c>
      <c r="AC26" s="4">
        <v>64.448493881835944</v>
      </c>
      <c r="AD26" s="4">
        <v>64.458213881835931</v>
      </c>
      <c r="AE26" s="4" t="str">
        <f t="shared" si="3"/>
        <v>PASS</v>
      </c>
      <c r="AF26" s="7">
        <v>1.2916666666666701</v>
      </c>
    </row>
    <row r="27" spans="1:32" x14ac:dyDescent="0.3">
      <c r="A27" s="4" t="s">
        <v>17</v>
      </c>
      <c r="B27" s="4" t="s">
        <v>18</v>
      </c>
      <c r="C27" s="4" t="s">
        <v>55</v>
      </c>
      <c r="D27" s="4">
        <v>1.3990000000000001E-3</v>
      </c>
      <c r="E27" s="4">
        <v>920</v>
      </c>
      <c r="F27" s="4">
        <v>830</v>
      </c>
      <c r="G27" s="4">
        <v>4.06616</v>
      </c>
      <c r="H27" s="4">
        <v>5.3055999999999999E-2</v>
      </c>
      <c r="I27" s="4">
        <v>0.89386399999999999</v>
      </c>
      <c r="J27" s="4">
        <v>9.9711999999999995E-2</v>
      </c>
      <c r="K27" s="4">
        <v>-126.48898</v>
      </c>
      <c r="L27" s="4">
        <v>4799.8</v>
      </c>
      <c r="M27" s="4">
        <v>148.520949</v>
      </c>
      <c r="N27" s="4">
        <v>3601.2</v>
      </c>
      <c r="O27" s="8">
        <v>3.074675984680653E-2</v>
      </c>
      <c r="P27" s="8">
        <v>3.0747E-2</v>
      </c>
      <c r="Q27" s="4">
        <v>3.0716759846806531E-2</v>
      </c>
      <c r="R27" s="4">
        <v>3.0776759846806528E-2</v>
      </c>
      <c r="S27" s="4" t="str">
        <f t="shared" si="0"/>
        <v>PASS</v>
      </c>
      <c r="T27" s="4">
        <v>0.96853625774383545</v>
      </c>
      <c r="U27" s="4">
        <v>0.96844625774383541</v>
      </c>
      <c r="V27" s="4">
        <v>0.96862625774383548</v>
      </c>
      <c r="W27" s="4" t="str">
        <f t="shared" si="1"/>
        <v>PASS</v>
      </c>
      <c r="X27" s="4">
        <v>0.1106186732649803</v>
      </c>
      <c r="Y27" s="4">
        <v>0.1105586732649803</v>
      </c>
      <c r="Z27" s="4">
        <v>0.11067867326498031</v>
      </c>
      <c r="AA27" s="4" t="str">
        <f t="shared" si="2"/>
        <v>PASS</v>
      </c>
      <c r="AB27" s="4">
        <v>64.44927978515625</v>
      </c>
      <c r="AC27" s="4">
        <v>64.444419785156256</v>
      </c>
      <c r="AD27" s="4">
        <v>64.454139785156244</v>
      </c>
      <c r="AE27" s="4" t="str">
        <f t="shared" si="3"/>
        <v>PASS</v>
      </c>
      <c r="AF27" s="7">
        <v>1.3333333333333299</v>
      </c>
    </row>
    <row r="28" spans="1:32" x14ac:dyDescent="0.3">
      <c r="A28" s="4" t="s">
        <v>17</v>
      </c>
      <c r="B28" s="4" t="s">
        <v>18</v>
      </c>
      <c r="C28" s="4" t="s">
        <v>56</v>
      </c>
      <c r="D28" s="4">
        <v>1.3990000000000001E-3</v>
      </c>
      <c r="E28" s="4">
        <v>920.2</v>
      </c>
      <c r="F28" s="4">
        <v>830.1</v>
      </c>
      <c r="G28" s="4">
        <v>4.0009259999999998</v>
      </c>
      <c r="H28" s="4">
        <v>5.3315000000000001E-2</v>
      </c>
      <c r="I28" s="4">
        <v>0.91134199999999999</v>
      </c>
      <c r="J28" s="4">
        <v>0.10241400000000001</v>
      </c>
      <c r="K28" s="4">
        <v>-125.76428</v>
      </c>
      <c r="L28" s="4">
        <v>4799.7</v>
      </c>
      <c r="M28" s="4">
        <v>149.21177900000001</v>
      </c>
      <c r="N28" s="4">
        <v>3599.9</v>
      </c>
      <c r="O28" s="8">
        <v>3.0740715563297272E-2</v>
      </c>
      <c r="P28" s="8">
        <v>3.0738000000000001E-2</v>
      </c>
      <c r="Q28" s="4">
        <v>3.0710715563297273E-2</v>
      </c>
      <c r="R28" s="4">
        <v>3.0770715563297271E-2</v>
      </c>
      <c r="S28" s="4" t="str">
        <f t="shared" si="0"/>
        <v>PASS</v>
      </c>
      <c r="T28" s="4">
        <v>0.96849000453948975</v>
      </c>
      <c r="U28" s="4">
        <v>0.96840000453948971</v>
      </c>
      <c r="V28" s="4">
        <v>0.96858000453948978</v>
      </c>
      <c r="W28" s="4" t="str">
        <f t="shared" si="1"/>
        <v>PASS</v>
      </c>
      <c r="X28" s="4">
        <v>0.110623337328434</v>
      </c>
      <c r="Y28" s="4">
        <v>0.110563337328434</v>
      </c>
      <c r="Z28" s="4">
        <v>0.11068333732843401</v>
      </c>
      <c r="AA28" s="4" t="str">
        <f t="shared" si="2"/>
        <v>PASS</v>
      </c>
      <c r="AB28" s="4">
        <v>64.45074462890625</v>
      </c>
      <c r="AC28" s="4">
        <v>64.445884628906256</v>
      </c>
      <c r="AD28" s="4">
        <v>64.455604628906244</v>
      </c>
      <c r="AE28" s="4" t="str">
        <f t="shared" si="3"/>
        <v>PASS</v>
      </c>
      <c r="AF28" s="7">
        <v>1.375</v>
      </c>
    </row>
    <row r="29" spans="1:32" x14ac:dyDescent="0.3">
      <c r="A29" s="4" t="s">
        <v>17</v>
      </c>
      <c r="B29" s="4" t="s">
        <v>18</v>
      </c>
      <c r="C29" s="4" t="s">
        <v>57</v>
      </c>
      <c r="D29" s="4">
        <v>1.3940000000000001E-3</v>
      </c>
      <c r="E29" s="4">
        <v>919.8</v>
      </c>
      <c r="F29" s="4">
        <v>830.5</v>
      </c>
      <c r="G29" s="4">
        <v>4.0613049999999999</v>
      </c>
      <c r="H29" s="4">
        <v>5.4023000000000002E-2</v>
      </c>
      <c r="I29" s="4">
        <v>0.89892300000000003</v>
      </c>
      <c r="J29" s="4">
        <v>0.100081</v>
      </c>
      <c r="K29" s="4">
        <v>-124.643317</v>
      </c>
      <c r="L29" s="4">
        <v>4800.1000000000004</v>
      </c>
      <c r="M29" s="4">
        <v>151.08369099999999</v>
      </c>
      <c r="N29" s="4">
        <v>3600</v>
      </c>
      <c r="O29" s="8">
        <v>3.073125891387463E-2</v>
      </c>
      <c r="P29" s="8">
        <v>3.073E-2</v>
      </c>
      <c r="Q29" s="4">
        <v>3.0701258913874631E-2</v>
      </c>
      <c r="R29" s="4">
        <v>3.0761258913874628E-2</v>
      </c>
      <c r="S29" s="4" t="str">
        <f t="shared" si="0"/>
        <v>PASS</v>
      </c>
      <c r="T29" s="4">
        <v>0.96848207712173462</v>
      </c>
      <c r="U29" s="4">
        <v>0.96839207712173458</v>
      </c>
      <c r="V29" s="4">
        <v>0.96857207712173465</v>
      </c>
      <c r="W29" s="4" t="str">
        <f t="shared" si="1"/>
        <v>PASS</v>
      </c>
      <c r="X29" s="4">
        <v>0.110539510846138</v>
      </c>
      <c r="Y29" s="4">
        <v>0.110479510846138</v>
      </c>
      <c r="Z29" s="4">
        <v>0.110599510846138</v>
      </c>
      <c r="AA29" s="4" t="str">
        <f t="shared" si="2"/>
        <v>FAIL</v>
      </c>
      <c r="AB29" s="4">
        <v>64.454879760742188</v>
      </c>
      <c r="AC29" s="4">
        <v>64.450019760742194</v>
      </c>
      <c r="AD29" s="4">
        <v>64.459739760742181</v>
      </c>
      <c r="AE29" s="4" t="str">
        <f t="shared" si="3"/>
        <v>PASS</v>
      </c>
      <c r="AF29" s="7">
        <v>1.4166666666666701</v>
      </c>
    </row>
    <row r="30" spans="1:32" x14ac:dyDescent="0.3">
      <c r="A30" s="4" t="s">
        <v>17</v>
      </c>
      <c r="B30" s="4" t="s">
        <v>18</v>
      </c>
      <c r="C30" s="4" t="s">
        <v>58</v>
      </c>
      <c r="D30" s="4">
        <v>1.402E-3</v>
      </c>
      <c r="E30" s="4">
        <v>919.9</v>
      </c>
      <c r="F30" s="4">
        <v>829.1</v>
      </c>
      <c r="G30" s="4">
        <v>4.0293369999999999</v>
      </c>
      <c r="H30" s="4">
        <v>5.3719000000000003E-2</v>
      </c>
      <c r="I30" s="4">
        <v>0.89612800000000004</v>
      </c>
      <c r="J30" s="4">
        <v>0.102114</v>
      </c>
      <c r="K30" s="4">
        <v>-124.637016</v>
      </c>
      <c r="L30" s="4">
        <v>4799.8</v>
      </c>
      <c r="M30" s="4">
        <v>150.66283899999999</v>
      </c>
      <c r="N30" s="4">
        <v>3599.4</v>
      </c>
      <c r="O30" s="8">
        <v>3.0725819990038868E-2</v>
      </c>
      <c r="P30" s="8">
        <v>3.0725819990038868E-2</v>
      </c>
      <c r="Q30" s="4">
        <v>3.069581999003887E-2</v>
      </c>
      <c r="R30" s="4">
        <v>3.0755819990038867E-2</v>
      </c>
      <c r="S30" s="4" t="str">
        <f t="shared" si="0"/>
        <v>FAIL</v>
      </c>
      <c r="T30" s="4">
        <v>0.96849608421325684</v>
      </c>
      <c r="U30" s="4">
        <v>0.9684060842132568</v>
      </c>
      <c r="V30" s="4">
        <v>0.96858608421325687</v>
      </c>
      <c r="W30" s="4" t="str">
        <f t="shared" si="1"/>
        <v>PASS</v>
      </c>
      <c r="X30" s="4">
        <v>0.11063115298748021</v>
      </c>
      <c r="Y30" s="4">
        <v>0.1105711529874802</v>
      </c>
      <c r="Z30" s="4">
        <v>0.11069115298748021</v>
      </c>
      <c r="AA30" s="4" t="str">
        <f t="shared" si="2"/>
        <v>PASS</v>
      </c>
      <c r="AB30" s="4">
        <v>64.451728820800781</v>
      </c>
      <c r="AC30" s="4">
        <v>64.446868820800788</v>
      </c>
      <c r="AD30" s="4">
        <v>64.456588820800775</v>
      </c>
      <c r="AE30" s="4" t="str">
        <f t="shared" si="3"/>
        <v>PASS</v>
      </c>
      <c r="AF30" s="7">
        <v>1.4583333333333299</v>
      </c>
    </row>
    <row r="31" spans="1:32" x14ac:dyDescent="0.3">
      <c r="A31" s="4" t="s">
        <v>17</v>
      </c>
      <c r="B31" s="4" t="s">
        <v>18</v>
      </c>
      <c r="C31" s="4" t="s">
        <v>59</v>
      </c>
      <c r="D31" s="4">
        <v>1.3979999999999999E-3</v>
      </c>
      <c r="E31" s="4">
        <v>920.1</v>
      </c>
      <c r="F31" s="4">
        <v>829.3</v>
      </c>
      <c r="G31" s="4">
        <v>4.0517399999999997</v>
      </c>
      <c r="H31" s="4">
        <v>5.3353999999999999E-2</v>
      </c>
      <c r="I31" s="4">
        <v>0.888486</v>
      </c>
      <c r="J31" s="4">
        <v>9.9422999999999997E-2</v>
      </c>
      <c r="K31" s="4">
        <v>-125.03582299999999</v>
      </c>
      <c r="L31" s="4">
        <v>4800</v>
      </c>
      <c r="M31" s="4">
        <v>151.868762</v>
      </c>
      <c r="N31" s="4">
        <v>3599.5</v>
      </c>
      <c r="O31" s="8">
        <v>3.0728608369827271E-2</v>
      </c>
      <c r="P31" s="8">
        <v>3.073E-2</v>
      </c>
      <c r="Q31" s="4">
        <v>3.0698608369827272E-2</v>
      </c>
      <c r="R31" s="4">
        <v>3.0758608369827269E-2</v>
      </c>
      <c r="S31" s="4" t="str">
        <f t="shared" si="0"/>
        <v>PASS</v>
      </c>
      <c r="T31" s="4">
        <v>0.96848416328430176</v>
      </c>
      <c r="U31" s="4">
        <v>0.96839416328430172</v>
      </c>
      <c r="V31" s="4">
        <v>0.96857416328430179</v>
      </c>
      <c r="W31" s="4" t="str">
        <f t="shared" si="1"/>
        <v>PASS</v>
      </c>
      <c r="X31" s="4">
        <v>0.1106144636869431</v>
      </c>
      <c r="Y31" s="4">
        <v>0.11055446368694309</v>
      </c>
      <c r="Z31" s="4">
        <v>0.1106744636869431</v>
      </c>
      <c r="AA31" s="4" t="str">
        <f t="shared" si="2"/>
        <v>PASS</v>
      </c>
      <c r="AB31" s="4">
        <v>64.454338073730469</v>
      </c>
      <c r="AC31" s="4">
        <v>64.449478073730475</v>
      </c>
      <c r="AD31" s="4">
        <v>64.459198073730462</v>
      </c>
      <c r="AE31" s="4" t="str">
        <f t="shared" si="3"/>
        <v>PASS</v>
      </c>
      <c r="AF31" s="7">
        <v>1.5</v>
      </c>
    </row>
  </sheetData>
  <phoneticPr fontId="3" type="noConversion"/>
  <conditionalFormatting sqref="S2:S31">
    <cfRule type="cellIs" dxfId="7" priority="8" operator="equal">
      <formula>"PASS"</formula>
    </cfRule>
  </conditionalFormatting>
  <conditionalFormatting sqref="S3:S31">
    <cfRule type="cellIs" dxfId="6" priority="7" operator="equal">
      <formula>"FAIL"</formula>
    </cfRule>
  </conditionalFormatting>
  <conditionalFormatting sqref="W2:W31">
    <cfRule type="cellIs" dxfId="5" priority="6" operator="equal">
      <formula>"PASS"</formula>
    </cfRule>
  </conditionalFormatting>
  <conditionalFormatting sqref="W9:W31">
    <cfRule type="cellIs" dxfId="4" priority="5" operator="equal">
      <formula>"FAIL"</formula>
    </cfRule>
  </conditionalFormatting>
  <conditionalFormatting sqref="AA2:AA31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AE2:AE31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LUDEÑA NAVARRO</cp:lastModifiedBy>
  <dcterms:created xsi:type="dcterms:W3CDTF">2025-10-02T09:59:46Z</dcterms:created>
  <dcterms:modified xsi:type="dcterms:W3CDTF">2025-10-04T18:45:04Z</dcterms:modified>
</cp:coreProperties>
</file>