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H22" i="1"/>
  <c r="D22" i="1"/>
  <c r="I21" i="1"/>
  <c r="E21" i="1"/>
  <c r="I20" i="1"/>
  <c r="E20" i="1"/>
  <c r="Q19" i="1"/>
  <c r="I19" i="1"/>
  <c r="E19" i="1"/>
  <c r="Q18" i="1"/>
  <c r="I18" i="1"/>
  <c r="E18" i="1"/>
  <c r="Q17" i="1"/>
  <c r="I17" i="1"/>
  <c r="E17" i="1"/>
  <c r="Q16" i="1"/>
  <c r="I16" i="1"/>
  <c r="E16" i="1"/>
  <c r="Q15" i="1"/>
  <c r="I15" i="1"/>
  <c r="E15" i="1"/>
  <c r="Q14" i="1"/>
  <c r="I14" i="1"/>
  <c r="E14" i="1"/>
  <c r="Q13" i="1"/>
  <c r="I13" i="1"/>
  <c r="E13" i="1"/>
  <c r="Q12" i="1"/>
  <c r="I12" i="1"/>
  <c r="E12" i="1"/>
  <c r="Q11" i="1"/>
  <c r="I11" i="1"/>
  <c r="E11" i="1"/>
  <c r="Q10" i="1"/>
  <c r="I10" i="1"/>
  <c r="E10" i="1"/>
  <c r="Q9" i="1"/>
  <c r="I9" i="1"/>
  <c r="E9" i="1"/>
  <c r="Q8" i="1"/>
  <c r="I8" i="1"/>
  <c r="I22" i="1" s="1"/>
  <c r="E8" i="1"/>
  <c r="E22" i="1" s="1"/>
  <c r="C26" i="1" l="1"/>
  <c r="C25" i="1"/>
</calcChain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Maintain the hardware board, Handling the Hardware, Embedded is combination of H/W and S/w. Re-flashing the hardware board, Power supplies, Test Pins etc. 
Recap C Foundation + Applied Learning + Embed C Workflow + Debugging + SDLC applied to Embed C  + Testing Focus 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Applied Python and usage of packages for Automation and Testing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MATLAB and Mscript + Simulink (Modelling, Testing , Debugging)
Requirements| Design | Test | Verify and Validate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• Inputs Given 
* Millennials Mentality
• English Language Assessments is a Must
• Presentation Skills
• Ownership Missing
• E-Mailing – SMS message kind of stuff. Spoken is OK. 
• Ability to accept Testing kind of work. Keep pushing to Automation kind of work only
• Engineering Knowledge Focus and Mind Set and Not Necessarily Programming alone
• Industry Orientation Program
• Temperamental. 20% of them. 
• Pratap and Fatima: Conflicts and Conflict Management. Regional Teams culture
• Flexible Mindset, Work Ethics. – Discipline. Adaptability
• Learnability: 
• Psychometric Test at the Selection stage itself
• Learnability: Depends on the College. ET Needs focus 
• Time Management – 11- 11.30 to office!!!
• HRBP involvement in ET Trainings &amp; Training them for. 
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SCM (GIT), Build, Code Quality, Standards
+ UML and SYSML | Agile and V Focus</t>
        </r>
      </text>
    </comment>
  </commentList>
</comments>
</file>

<file path=xl/sharedStrings.xml><?xml version="1.0" encoding="utf-8"?>
<sst xmlns="http://schemas.openxmlformats.org/spreadsheetml/2006/main" count="67" uniqueCount="55">
  <si>
    <t>Projected GENESIS GPA</t>
  </si>
  <si>
    <t>a. Update the GPA Table according to GENESIS grading scale.</t>
  </si>
  <si>
    <t>b. Enter the course, estimated grade, and credit hours for your current or future Modules.</t>
  </si>
  <si>
    <t>c. Retaken courses are assumed to replace the previous grade, hours and points, regardless of the final grade.</t>
  </si>
  <si>
    <t>Current or Future Courses</t>
  </si>
  <si>
    <t>Previous Grade, if Retaken</t>
  </si>
  <si>
    <t>GPA Table</t>
  </si>
  <si>
    <t>Course</t>
  </si>
  <si>
    <t>Grade</t>
  </si>
  <si>
    <t>Credits</t>
  </si>
  <si>
    <t>Points</t>
  </si>
  <si>
    <r>
      <t> </t>
    </r>
    <r>
      <rPr>
        <b/>
        <sz val="12"/>
        <color rgb="FF000000"/>
        <rFont val="Calibri"/>
        <family val="2"/>
      </rPr>
      <t>Percentage</t>
    </r>
  </si>
  <si>
    <t>Sample Module Name</t>
  </si>
  <si>
    <t>Hours</t>
  </si>
  <si>
    <t>Embedded C - Hardware +  Programming + Testing</t>
  </si>
  <si>
    <t>C+</t>
  </si>
  <si>
    <t>90-100 </t>
  </si>
  <si>
    <t>A+</t>
  </si>
  <si>
    <t>Applied SDLC and Software Testing</t>
  </si>
  <si>
    <t>Advanced Python Programming - Automation &amp; Testing</t>
  </si>
  <si>
    <t>85-89</t>
  </si>
  <si>
    <t>A</t>
  </si>
  <si>
    <t>Soft Skills</t>
  </si>
  <si>
    <t>Model Based Design(MBD) - MATLAB / SIMULINK</t>
  </si>
  <si>
    <t>80 -84 </t>
  </si>
  <si>
    <t>A-</t>
  </si>
  <si>
    <t>Mongo DB with NO SQL</t>
  </si>
  <si>
    <t>75-79 </t>
  </si>
  <si>
    <t>B+</t>
  </si>
  <si>
    <t>Fundamentals of Web Development (HTML, CSS, JS, Advanced JS) and Introduction to Node JS</t>
  </si>
  <si>
    <t xml:space="preserve">Applied SDLC with ISTQB Foundation </t>
  </si>
  <si>
    <t>70-74 </t>
  </si>
  <si>
    <t>B</t>
  </si>
  <si>
    <t>Microservices Design</t>
  </si>
  <si>
    <t>65-69 </t>
  </si>
  <si>
    <t>B-</t>
  </si>
  <si>
    <t xml:space="preserve">Performance Engineering </t>
  </si>
  <si>
    <t>60-64</t>
  </si>
  <si>
    <t>DevOps and Agile</t>
  </si>
  <si>
    <t>55-59</t>
  </si>
  <si>
    <t>C</t>
  </si>
  <si>
    <t xml:space="preserve">Product Security, Cyber Security </t>
  </si>
  <si>
    <t>50-54</t>
  </si>
  <si>
    <t>C-</t>
  </si>
  <si>
    <t>Advanced Programming &amp;  Debugging concepts</t>
  </si>
  <si>
    <t>&lt; 50</t>
  </si>
  <si>
    <t>F</t>
  </si>
  <si>
    <t>Industry standards like HL7, DICOM</t>
  </si>
  <si>
    <t xml:space="preserve">AR/VR </t>
  </si>
  <si>
    <t>Mobility | Cloud  (Optional)</t>
  </si>
  <si>
    <t>Total:</t>
  </si>
  <si>
    <t>[42]</t>
  </si>
  <si>
    <t>Total Projected Credits</t>
  </si>
  <si>
    <t>Total Projected Points</t>
  </si>
  <si>
    <t>Projected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</si>
</sst>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2"/>
      <color indexed="63"/>
      <name val="Arial"/>
      <family val="2"/>
    </font>
    <font>
      <sz val="12"/>
      <color indexed="63"/>
      <name val="Arial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0"/>
      <color indexed="63"/>
      <name val="Arial"/>
      <family val="2"/>
    </font>
    <font>
      <sz val="9"/>
      <color theme="1"/>
      <name val="Verdana"/>
      <family val="2"/>
    </font>
    <font>
      <sz val="12"/>
      <color rgb="FF000000"/>
      <name val="Calibri"/>
      <family val="2"/>
    </font>
    <font>
      <sz val="8"/>
      <color indexed="9"/>
      <name val="Arial"/>
      <family val="2"/>
    </font>
    <font>
      <sz val="12"/>
      <name val="Arial"/>
      <family val="2"/>
    </font>
    <font>
      <i/>
      <sz val="10"/>
      <color indexed="23"/>
      <name val="Arial"/>
      <family val="2"/>
    </font>
    <font>
      <sz val="10"/>
      <color indexed="23"/>
      <name val="Arial"/>
      <family val="2"/>
    </font>
    <font>
      <sz val="8"/>
      <color indexed="2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/>
    <xf numFmtId="0" fontId="2" fillId="0" borderId="0" xfId="1" applyFont="1" applyAlignment="1">
      <alignment horizontal="left"/>
    </xf>
    <xf numFmtId="0" fontId="5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left" vertical="center"/>
    </xf>
    <xf numFmtId="0" fontId="1" fillId="0" borderId="5" xfId="1" applyBorder="1" applyAlignment="1">
      <alignment horizontal="center"/>
    </xf>
    <xf numFmtId="0" fontId="1" fillId="5" borderId="0" xfId="1" applyFill="1" applyAlignment="1">
      <alignment horizontal="center"/>
    </xf>
    <xf numFmtId="0" fontId="11" fillId="0" borderId="6" xfId="1" applyFont="1" applyBorder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10" fillId="4" borderId="9" xfId="1" applyFont="1" applyFill="1" applyBorder="1" applyAlignment="1">
      <alignment horizontal="left" vertical="center"/>
    </xf>
    <xf numFmtId="0" fontId="3" fillId="0" borderId="0" xfId="1" applyFont="1"/>
    <xf numFmtId="0" fontId="1" fillId="0" borderId="5" xfId="1" applyBorder="1"/>
    <xf numFmtId="0" fontId="1" fillId="0" borderId="8" xfId="2" applyNumberFormat="1" applyFont="1" applyBorder="1" applyAlignment="1">
      <alignment horizontal="center"/>
    </xf>
    <xf numFmtId="0" fontId="11" fillId="0" borderId="10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2" applyNumberFormat="1" applyFont="1" applyBorder="1" applyAlignment="1">
      <alignment horizontal="center"/>
    </xf>
    <xf numFmtId="0" fontId="1" fillId="0" borderId="7" xfId="1" applyBorder="1"/>
    <xf numFmtId="0" fontId="1" fillId="6" borderId="0" xfId="1" applyFill="1"/>
    <xf numFmtId="0" fontId="1" fillId="6" borderId="0" xfId="1" applyFill="1" applyAlignment="1">
      <alignment horizontal="center"/>
    </xf>
    <xf numFmtId="0" fontId="1" fillId="0" borderId="13" xfId="1" applyBorder="1" applyAlignment="1">
      <alignment horizontal="center"/>
    </xf>
    <xf numFmtId="0" fontId="1" fillId="0" borderId="0" xfId="1" applyAlignment="1">
      <alignment horizontal="right"/>
    </xf>
    <xf numFmtId="0" fontId="1" fillId="5" borderId="14" xfId="1" applyFill="1" applyBorder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right"/>
    </xf>
    <xf numFmtId="1" fontId="13" fillId="5" borderId="0" xfId="1" applyNumberFormat="1" applyFont="1" applyFill="1" applyAlignment="1">
      <alignment horizontal="right"/>
    </xf>
    <xf numFmtId="164" fontId="13" fillId="5" borderId="0" xfId="1" applyNumberFormat="1" applyFont="1" applyFill="1" applyAlignment="1">
      <alignment horizontal="right"/>
    </xf>
    <xf numFmtId="0" fontId="2" fillId="0" borderId="0" xfId="1" applyFont="1" applyAlignment="1">
      <alignment horizontal="right"/>
    </xf>
    <xf numFmtId="164" fontId="2" fillId="7" borderId="0" xfId="1" applyNumberFormat="1" applyFont="1" applyFill="1" applyAlignment="1">
      <alignment horizontal="right"/>
    </xf>
    <xf numFmtId="0" fontId="14" fillId="0" borderId="0" xfId="1" applyFont="1"/>
    <xf numFmtId="0" fontId="15" fillId="0" borderId="0" xfId="1" applyFont="1"/>
    <xf numFmtId="0" fontId="1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16" fillId="0" borderId="0" xfId="1" applyFont="1"/>
    <xf numFmtId="14" fontId="16" fillId="0" borderId="0" xfId="1" applyNumberFormat="1" applyFont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O7:Q22" totalsRowShown="0" dataDxfId="9">
  <autoFilter ref="O7:Q22"/>
  <tableColumns count="3">
    <tableColumn id="2" name="Sample Module Name" dataDxfId="8"/>
    <tableColumn id="3" name="Hours" dataDxfId="7"/>
    <tableColumn id="4" name="Credits" dataDxfId="6">
      <calculatedColumnFormula>P8/10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7:M17" totalsRowShown="0" headerRowBorderDxfId="4" tableBorderDxfId="5" totalsRowBorderDxfId="3">
  <autoFilter ref="K7:M17"/>
  <tableColumns count="3">
    <tableColumn id="1" name=" Percentage" dataDxfId="2"/>
    <tableColumn id="2" name="Grade" dataDxfId="1"/>
    <tableColumn id="3" name="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XFD1048576"/>
    </sheetView>
  </sheetViews>
  <sheetFormatPr defaultColWidth="9.109375" defaultRowHeight="13.2" x14ac:dyDescent="0.25"/>
  <cols>
    <col min="1" max="1" width="3" style="2" customWidth="1"/>
    <col min="2" max="2" width="54.33203125" style="2" customWidth="1"/>
    <col min="3" max="3" width="14" style="2" bestFit="1" customWidth="1"/>
    <col min="4" max="4" width="9.109375" style="2"/>
    <col min="5" max="5" width="8.33203125" style="2" bestFit="1" customWidth="1"/>
    <col min="6" max="6" width="6.44140625" style="2" customWidth="1"/>
    <col min="7" max="8" width="9.109375" style="2"/>
    <col min="9" max="9" width="7.5546875" style="2" bestFit="1" customWidth="1"/>
    <col min="10" max="10" width="9.109375" style="2"/>
    <col min="11" max="11" width="14.6640625" style="2" customWidth="1"/>
    <col min="12" max="14" width="9.109375" style="2"/>
    <col min="15" max="15" width="82.88671875" style="2" bestFit="1" customWidth="1"/>
    <col min="16" max="16" width="8.33203125" style="2" customWidth="1"/>
    <col min="17" max="17" width="9.44140625" style="2" customWidth="1"/>
    <col min="18" max="16384" width="9.109375" style="2"/>
  </cols>
  <sheetData>
    <row r="1" spans="1:17" ht="15.6" x14ac:dyDescent="0.3">
      <c r="A1" s="1" t="s">
        <v>0</v>
      </c>
    </row>
    <row r="2" spans="1:17" x14ac:dyDescent="0.25">
      <c r="B2" s="3" t="s">
        <v>1</v>
      </c>
      <c r="C2" s="3"/>
      <c r="D2" s="3"/>
      <c r="E2" s="3"/>
      <c r="F2" s="3"/>
      <c r="G2" s="3"/>
      <c r="H2" s="3"/>
      <c r="I2" s="3"/>
      <c r="J2" s="4"/>
    </row>
    <row r="3" spans="1:17" x14ac:dyDescent="0.25">
      <c r="B3" s="4" t="s">
        <v>2</v>
      </c>
      <c r="C3" s="4"/>
      <c r="D3" s="4"/>
      <c r="E3" s="4"/>
      <c r="F3" s="4"/>
      <c r="G3" s="4"/>
      <c r="H3" s="4"/>
      <c r="I3" s="4"/>
      <c r="J3" s="4"/>
    </row>
    <row r="4" spans="1:17" x14ac:dyDescent="0.25">
      <c r="B4" s="4" t="s">
        <v>3</v>
      </c>
      <c r="C4" s="4"/>
      <c r="D4" s="4"/>
      <c r="E4" s="4"/>
      <c r="F4" s="4"/>
      <c r="G4" s="4"/>
      <c r="H4" s="4"/>
      <c r="I4" s="4"/>
      <c r="J4" s="4"/>
    </row>
    <row r="6" spans="1:17" ht="15.6" x14ac:dyDescent="0.3">
      <c r="B6" s="5" t="s">
        <v>4</v>
      </c>
      <c r="G6" s="5" t="s">
        <v>5</v>
      </c>
      <c r="L6" s="6" t="s">
        <v>6</v>
      </c>
      <c r="M6" s="6"/>
    </row>
    <row r="7" spans="1:17" ht="15.6" x14ac:dyDescent="0.25">
      <c r="B7" s="7" t="s">
        <v>7</v>
      </c>
      <c r="C7" s="7" t="s">
        <v>8</v>
      </c>
      <c r="D7" s="7" t="s">
        <v>9</v>
      </c>
      <c r="E7" s="7" t="s">
        <v>10</v>
      </c>
      <c r="G7" s="8" t="s">
        <v>8</v>
      </c>
      <c r="H7" s="8" t="s">
        <v>9</v>
      </c>
      <c r="I7" s="8" t="s">
        <v>10</v>
      </c>
      <c r="J7" s="8"/>
      <c r="K7" s="9" t="s">
        <v>11</v>
      </c>
      <c r="L7" s="10" t="s">
        <v>8</v>
      </c>
      <c r="M7" s="11" t="s">
        <v>10</v>
      </c>
      <c r="O7" s="2" t="s">
        <v>12</v>
      </c>
      <c r="P7" s="2" t="s">
        <v>13</v>
      </c>
      <c r="Q7" s="2" t="s">
        <v>9</v>
      </c>
    </row>
    <row r="8" spans="1:17" ht="15.6" x14ac:dyDescent="0.25">
      <c r="B8" s="12" t="s">
        <v>14</v>
      </c>
      <c r="C8" s="13" t="s">
        <v>15</v>
      </c>
      <c r="D8" s="13">
        <v>5</v>
      </c>
      <c r="E8" s="14">
        <f>IF(OR(ISBLANK(D8),ISBLANK(C8)),0,IF(ISERROR(MATCH(C8,$L$8:$L$17,0)),0,D8*INDEX($M$8:$M$17,MATCH(C8,$L$8:$L$17,0))))</f>
        <v>15</v>
      </c>
      <c r="G8" s="13">
        <v>0</v>
      </c>
      <c r="H8" s="13">
        <v>0</v>
      </c>
      <c r="I8" s="14">
        <f>IF(OR(ISBLANK(H8),ISBLANK(G8)),0,IF(ISERROR(MATCH(G8,$L$8:$L$17,0)),0,H8*INDEX($M$8:$M$17,MATCH(G8,$L$8:$L$17,0))))</f>
        <v>0</v>
      </c>
      <c r="J8" s="14"/>
      <c r="K8" s="15" t="s">
        <v>16</v>
      </c>
      <c r="L8" s="16" t="s">
        <v>17</v>
      </c>
      <c r="M8" s="17">
        <v>4.5</v>
      </c>
      <c r="O8" s="2" t="s">
        <v>18</v>
      </c>
      <c r="P8" s="18">
        <v>30</v>
      </c>
      <c r="Q8" s="18">
        <f>P8/10</f>
        <v>3</v>
      </c>
    </row>
    <row r="9" spans="1:17" ht="15.6" x14ac:dyDescent="0.25">
      <c r="B9" s="12" t="s">
        <v>19</v>
      </c>
      <c r="C9" s="13" t="s">
        <v>15</v>
      </c>
      <c r="D9" s="13">
        <v>3</v>
      </c>
      <c r="E9" s="14">
        <f>IF(OR(ISBLANK(D9),ISBLANK(C9)),0,IF(ISERROR(MATCH(C9,$L$8:$L$17,0)),0,D9*INDEX($M$8:$M$17,MATCH(C9,$L$8:$L$17,0))))</f>
        <v>9</v>
      </c>
      <c r="G9" s="13"/>
      <c r="H9" s="13">
        <v>0</v>
      </c>
      <c r="I9" s="14">
        <f t="shared" ref="I9:I21" si="0">IF(OR(ISBLANK(H9),ISBLANK(G9)),0,IF(ISERROR(MATCH(G9,$L$8:$L$17,0)),0,H9*INDEX($M$8:$M$17,MATCH(G9,$L$8:$L$17,0))))</f>
        <v>0</v>
      </c>
      <c r="J9" s="14"/>
      <c r="K9" s="15" t="s">
        <v>20</v>
      </c>
      <c r="L9" s="16" t="s">
        <v>21</v>
      </c>
      <c r="M9" s="17">
        <v>4.25</v>
      </c>
      <c r="O9" s="2" t="s">
        <v>22</v>
      </c>
      <c r="P9" s="18">
        <v>40</v>
      </c>
      <c r="Q9" s="18">
        <f t="shared" ref="Q9:Q18" si="1">P9/10</f>
        <v>4</v>
      </c>
    </row>
    <row r="10" spans="1:17" ht="15.6" x14ac:dyDescent="0.25">
      <c r="B10" s="12" t="s">
        <v>23</v>
      </c>
      <c r="C10" s="13" t="s">
        <v>15</v>
      </c>
      <c r="D10" s="13">
        <v>5</v>
      </c>
      <c r="E10" s="14">
        <f t="shared" ref="E10:E21" si="2">IF(OR(ISBLANK(D10),ISBLANK(C10)),0,IF(ISERROR(MATCH(C10,$L$8:$L$17,0)),0,D10*INDEX($M$8:$M$17,MATCH(C10,$L$8:$L$17,0))))</f>
        <v>15</v>
      </c>
      <c r="F10" s="19"/>
      <c r="G10" s="13"/>
      <c r="H10" s="13">
        <v>0</v>
      </c>
      <c r="I10" s="14">
        <f t="shared" si="0"/>
        <v>0</v>
      </c>
      <c r="J10" s="14"/>
      <c r="K10" s="15" t="s">
        <v>24</v>
      </c>
      <c r="L10" s="16" t="s">
        <v>25</v>
      </c>
      <c r="M10" s="17">
        <v>4</v>
      </c>
      <c r="O10" s="2" t="s">
        <v>26</v>
      </c>
      <c r="P10" s="18">
        <v>40</v>
      </c>
      <c r="Q10" s="18">
        <f t="shared" si="1"/>
        <v>4</v>
      </c>
    </row>
    <row r="11" spans="1:17" ht="15.6" x14ac:dyDescent="0.25">
      <c r="B11" s="12" t="s">
        <v>22</v>
      </c>
      <c r="C11" s="13" t="s">
        <v>15</v>
      </c>
      <c r="D11" s="13">
        <v>2</v>
      </c>
      <c r="E11" s="14">
        <f t="shared" si="2"/>
        <v>6</v>
      </c>
      <c r="G11" s="13"/>
      <c r="H11" s="13">
        <v>0</v>
      </c>
      <c r="I11" s="14">
        <f t="shared" si="0"/>
        <v>0</v>
      </c>
      <c r="J11" s="14"/>
      <c r="K11" s="15" t="s">
        <v>27</v>
      </c>
      <c r="L11" s="16" t="s">
        <v>28</v>
      </c>
      <c r="M11" s="17">
        <v>3.75</v>
      </c>
      <c r="O11" s="2" t="s">
        <v>29</v>
      </c>
      <c r="P11" s="18">
        <v>40</v>
      </c>
      <c r="Q11" s="18">
        <f t="shared" si="1"/>
        <v>4</v>
      </c>
    </row>
    <row r="12" spans="1:17" ht="15.6" x14ac:dyDescent="0.25">
      <c r="B12" s="20" t="s">
        <v>30</v>
      </c>
      <c r="C12" s="13" t="s">
        <v>15</v>
      </c>
      <c r="D12" s="13">
        <v>3</v>
      </c>
      <c r="E12" s="14">
        <f t="shared" si="2"/>
        <v>9</v>
      </c>
      <c r="F12" s="21"/>
      <c r="G12" s="13"/>
      <c r="H12" s="13"/>
      <c r="I12" s="14">
        <f t="shared" si="0"/>
        <v>0</v>
      </c>
      <c r="J12" s="14"/>
      <c r="K12" s="15" t="s">
        <v>31</v>
      </c>
      <c r="L12" s="16" t="s">
        <v>32</v>
      </c>
      <c r="M12" s="17">
        <v>3.5</v>
      </c>
      <c r="O12" s="2" t="s">
        <v>33</v>
      </c>
      <c r="P12" s="18">
        <v>20</v>
      </c>
      <c r="Q12" s="18">
        <f t="shared" si="1"/>
        <v>2</v>
      </c>
    </row>
    <row r="13" spans="1:17" ht="15.6" x14ac:dyDescent="0.25">
      <c r="B13" s="22"/>
      <c r="C13" s="13"/>
      <c r="D13" s="13"/>
      <c r="E13" s="14">
        <f t="shared" si="2"/>
        <v>0</v>
      </c>
      <c r="G13" s="13"/>
      <c r="H13" s="13"/>
      <c r="I13" s="14">
        <f t="shared" si="0"/>
        <v>0</v>
      </c>
      <c r="J13" s="14"/>
      <c r="K13" s="15" t="s">
        <v>34</v>
      </c>
      <c r="L13" s="16" t="s">
        <v>35</v>
      </c>
      <c r="M13" s="17">
        <v>3.25</v>
      </c>
      <c r="O13" s="2" t="s">
        <v>36</v>
      </c>
      <c r="P13" s="18">
        <v>20</v>
      </c>
      <c r="Q13" s="18">
        <f t="shared" si="1"/>
        <v>2</v>
      </c>
    </row>
    <row r="14" spans="1:17" ht="15.6" x14ac:dyDescent="0.25">
      <c r="B14" s="22"/>
      <c r="C14" s="13"/>
      <c r="D14" s="13"/>
      <c r="E14" s="14">
        <f t="shared" si="2"/>
        <v>0</v>
      </c>
      <c r="G14" s="13"/>
      <c r="H14" s="13"/>
      <c r="I14" s="14">
        <f t="shared" si="0"/>
        <v>0</v>
      </c>
      <c r="J14" s="14"/>
      <c r="K14" s="15" t="s">
        <v>37</v>
      </c>
      <c r="L14" s="16" t="s">
        <v>15</v>
      </c>
      <c r="M14" s="17">
        <v>3</v>
      </c>
      <c r="O14" s="2" t="s">
        <v>38</v>
      </c>
      <c r="P14" s="18">
        <v>40</v>
      </c>
      <c r="Q14" s="18">
        <f t="shared" si="1"/>
        <v>4</v>
      </c>
    </row>
    <row r="15" spans="1:17" ht="15.6" x14ac:dyDescent="0.25">
      <c r="B15" s="22"/>
      <c r="C15" s="13"/>
      <c r="D15" s="13"/>
      <c r="E15" s="14">
        <f t="shared" si="2"/>
        <v>0</v>
      </c>
      <c r="G15" s="13"/>
      <c r="H15" s="13"/>
      <c r="I15" s="14">
        <f t="shared" si="0"/>
        <v>0</v>
      </c>
      <c r="J15" s="14"/>
      <c r="K15" s="15" t="s">
        <v>39</v>
      </c>
      <c r="L15" s="16" t="s">
        <v>40</v>
      </c>
      <c r="M15" s="23">
        <v>2</v>
      </c>
      <c r="O15" s="2" t="s">
        <v>41</v>
      </c>
      <c r="P15" s="18">
        <v>20</v>
      </c>
      <c r="Q15" s="18">
        <f t="shared" si="1"/>
        <v>2</v>
      </c>
    </row>
    <row r="16" spans="1:17" ht="15.6" x14ac:dyDescent="0.25">
      <c r="B16" s="22"/>
      <c r="C16" s="13"/>
      <c r="D16" s="13"/>
      <c r="E16" s="14">
        <f t="shared" si="2"/>
        <v>0</v>
      </c>
      <c r="G16" s="13"/>
      <c r="H16" s="13"/>
      <c r="I16" s="14">
        <f t="shared" si="0"/>
        <v>0</v>
      </c>
      <c r="J16" s="14"/>
      <c r="K16" s="15" t="s">
        <v>42</v>
      </c>
      <c r="L16" s="16" t="s">
        <v>43</v>
      </c>
      <c r="M16" s="23">
        <v>1</v>
      </c>
      <c r="O16" s="2" t="s">
        <v>44</v>
      </c>
      <c r="P16" s="18">
        <v>20</v>
      </c>
      <c r="Q16" s="18">
        <f t="shared" si="1"/>
        <v>2</v>
      </c>
    </row>
    <row r="17" spans="1:17" ht="15.6" x14ac:dyDescent="0.25">
      <c r="B17" s="22"/>
      <c r="C17" s="13"/>
      <c r="D17" s="13"/>
      <c r="E17" s="14">
        <f t="shared" si="2"/>
        <v>0</v>
      </c>
      <c r="G17" s="13"/>
      <c r="H17" s="13"/>
      <c r="I17" s="14">
        <f t="shared" si="0"/>
        <v>0</v>
      </c>
      <c r="J17" s="14"/>
      <c r="K17" s="24" t="s">
        <v>45</v>
      </c>
      <c r="L17" s="25" t="s">
        <v>46</v>
      </c>
      <c r="M17" s="26">
        <v>0</v>
      </c>
      <c r="O17" s="2" t="s">
        <v>47</v>
      </c>
      <c r="P17" s="18">
        <v>20</v>
      </c>
      <c r="Q17" s="18">
        <f t="shared" si="1"/>
        <v>2</v>
      </c>
    </row>
    <row r="18" spans="1:17" x14ac:dyDescent="0.25">
      <c r="B18" s="22"/>
      <c r="C18" s="13"/>
      <c r="D18" s="13"/>
      <c r="E18" s="14">
        <f t="shared" si="2"/>
        <v>0</v>
      </c>
      <c r="G18" s="13"/>
      <c r="H18" s="13"/>
      <c r="I18" s="14">
        <f t="shared" si="0"/>
        <v>0</v>
      </c>
      <c r="J18" s="14"/>
      <c r="K18" s="27"/>
      <c r="L18" s="27"/>
      <c r="M18" s="27"/>
      <c r="O18" s="2" t="s">
        <v>48</v>
      </c>
      <c r="P18" s="18">
        <v>4</v>
      </c>
      <c r="Q18" s="18">
        <f t="shared" si="1"/>
        <v>0.4</v>
      </c>
    </row>
    <row r="19" spans="1:17" x14ac:dyDescent="0.25">
      <c r="B19" s="22"/>
      <c r="C19" s="13"/>
      <c r="D19" s="13"/>
      <c r="E19" s="14">
        <f t="shared" si="2"/>
        <v>0</v>
      </c>
      <c r="G19" s="13"/>
      <c r="H19" s="13"/>
      <c r="I19" s="14">
        <f t="shared" si="0"/>
        <v>0</v>
      </c>
      <c r="J19" s="14"/>
      <c r="O19" s="2" t="s">
        <v>49</v>
      </c>
      <c r="P19" s="18">
        <v>40</v>
      </c>
      <c r="Q19" s="18">
        <f>P19/10</f>
        <v>4</v>
      </c>
    </row>
    <row r="20" spans="1:17" x14ac:dyDescent="0.25">
      <c r="B20" s="22"/>
      <c r="C20" s="13"/>
      <c r="D20" s="13"/>
      <c r="E20" s="14">
        <f t="shared" si="2"/>
        <v>0</v>
      </c>
      <c r="G20" s="13"/>
      <c r="H20" s="13"/>
      <c r="I20" s="14">
        <f t="shared" si="0"/>
        <v>0</v>
      </c>
      <c r="J20" s="14"/>
      <c r="O20" s="28"/>
      <c r="P20" s="29"/>
      <c r="Q20" s="29"/>
    </row>
    <row r="21" spans="1:17" x14ac:dyDescent="0.25">
      <c r="B21" s="22"/>
      <c r="C21" s="13"/>
      <c r="D21" s="30"/>
      <c r="E21" s="14">
        <f t="shared" si="2"/>
        <v>0</v>
      </c>
      <c r="G21" s="13"/>
      <c r="H21" s="30"/>
      <c r="I21" s="14">
        <f t="shared" si="0"/>
        <v>0</v>
      </c>
      <c r="J21" s="14"/>
      <c r="O21" s="28"/>
      <c r="P21" s="29"/>
      <c r="Q21" s="29"/>
    </row>
    <row r="22" spans="1:17" x14ac:dyDescent="0.25">
      <c r="C22" s="31" t="s">
        <v>50</v>
      </c>
      <c r="D22" s="32">
        <f>SUM(D8:D21)</f>
        <v>18</v>
      </c>
      <c r="E22" s="32">
        <f>SUM(E8:E21)</f>
        <v>54</v>
      </c>
      <c r="H22" s="32">
        <f>SUM(H8:H21)</f>
        <v>0</v>
      </c>
      <c r="I22" s="32">
        <f>SUM(I8:I21)</f>
        <v>0</v>
      </c>
      <c r="J22" s="14"/>
      <c r="P22" s="18"/>
      <c r="Q22" s="18"/>
    </row>
    <row r="23" spans="1:17" x14ac:dyDescent="0.25">
      <c r="B23" s="33" t="s">
        <v>51</v>
      </c>
    </row>
    <row r="24" spans="1:17" ht="15" x14ac:dyDescent="0.25">
      <c r="B24" s="34" t="s">
        <v>52</v>
      </c>
      <c r="C24" s="35">
        <f>D22-H22</f>
        <v>18</v>
      </c>
    </row>
    <row r="25" spans="1:17" ht="15" x14ac:dyDescent="0.25">
      <c r="B25" s="34" t="s">
        <v>53</v>
      </c>
      <c r="C25" s="36">
        <f>E22-I22</f>
        <v>54</v>
      </c>
    </row>
    <row r="26" spans="1:17" ht="15.6" x14ac:dyDescent="0.3">
      <c r="B26" s="37" t="s">
        <v>54</v>
      </c>
      <c r="C26" s="38">
        <f>IF(C24=0," - ",C25/C24)</f>
        <v>3</v>
      </c>
    </row>
    <row r="28" spans="1:17" x14ac:dyDescent="0.25">
      <c r="A28" s="39"/>
      <c r="B28" s="40"/>
      <c r="C28" s="40"/>
      <c r="D28" s="40"/>
      <c r="E28" s="40"/>
      <c r="F28" s="40"/>
      <c r="G28" s="40"/>
      <c r="H28" s="40"/>
      <c r="I28" s="40"/>
      <c r="J28" s="40"/>
    </row>
    <row r="29" spans="1:17" x14ac:dyDescent="0.25">
      <c r="A29" s="40"/>
      <c r="B29" s="41"/>
      <c r="C29" s="41"/>
      <c r="D29" s="41"/>
      <c r="E29" s="41"/>
      <c r="F29" s="41"/>
      <c r="G29" s="41"/>
      <c r="H29" s="41"/>
      <c r="I29" s="41"/>
      <c r="J29" s="42"/>
    </row>
    <row r="30" spans="1:17" x14ac:dyDescent="0.25">
      <c r="A30" s="40"/>
      <c r="B30" s="42"/>
      <c r="C30" s="40"/>
      <c r="D30" s="40"/>
      <c r="E30" s="40"/>
      <c r="F30" s="40"/>
      <c r="G30" s="40"/>
      <c r="H30" s="40"/>
      <c r="I30" s="40"/>
      <c r="J30" s="40"/>
    </row>
    <row r="32" spans="1:17" x14ac:dyDescent="0.25">
      <c r="A32" s="43"/>
      <c r="I32" s="44"/>
      <c r="J32" s="44"/>
    </row>
  </sheetData>
  <mergeCells count="3">
    <mergeCell ref="B2:I2"/>
    <mergeCell ref="L6:M6"/>
    <mergeCell ref="B29:I29"/>
  </mergeCells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2021-10-01T07:10:41Z</dcterms:modified>
</cp:coreProperties>
</file>