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54862161-D328-4C8C-A44D-6AD88DB245FA}" xr6:coauthVersionLast="47" xr6:coauthVersionMax="47" xr10:uidLastSave="{00000000-0000-0000-0000-000000000000}"/>
  <bookViews>
    <workbookView xWindow="225" yWindow="1950" windowWidth="38175" windowHeight="15240" activeTab="2" xr2:uid="{73DAAEC0-DBCE-42B0-9D53-615183050181}"/>
  </bookViews>
  <sheets>
    <sheet name="Main" sheetId="1" r:id="rId1"/>
    <sheet name="Water" sheetId="2" r:id="rId2"/>
    <sheet name="Waste" sheetId="3" r:id="rId3"/>
    <sheet name="FX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G4" i="3"/>
  <c r="F4" i="3"/>
  <c r="E4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5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</calcChain>
</file>

<file path=xl/sharedStrings.xml><?xml version="1.0" encoding="utf-8"?>
<sst xmlns="http://schemas.openxmlformats.org/spreadsheetml/2006/main" count="229" uniqueCount="200">
  <si>
    <t>Utilities</t>
  </si>
  <si>
    <t>numbers in mio USD</t>
  </si>
  <si>
    <t>Waste Management</t>
  </si>
  <si>
    <t>WM</t>
  </si>
  <si>
    <t>United States</t>
  </si>
  <si>
    <t>Republic Services</t>
  </si>
  <si>
    <t>RSG</t>
  </si>
  <si>
    <t>Waste Connections</t>
  </si>
  <si>
    <t>WCN</t>
  </si>
  <si>
    <t>Veolia</t>
  </si>
  <si>
    <t>VIE.PA</t>
  </si>
  <si>
    <t>France</t>
  </si>
  <si>
    <t>GFL Environmental</t>
  </si>
  <si>
    <t>GFL</t>
  </si>
  <si>
    <t>Canada</t>
  </si>
  <si>
    <t>Clean Harbors</t>
  </si>
  <si>
    <t>CLH</t>
  </si>
  <si>
    <t>Casella Waste Systems</t>
  </si>
  <si>
    <t>CWST</t>
  </si>
  <si>
    <t>Stericycle</t>
  </si>
  <si>
    <t>SRCL</t>
  </si>
  <si>
    <t>Tomra</t>
  </si>
  <si>
    <t>TOM.OL</t>
  </si>
  <si>
    <t>Norway</t>
  </si>
  <si>
    <t>Cleanaway Waste Management</t>
  </si>
  <si>
    <t>CWY.AX</t>
  </si>
  <si>
    <t>Australia</t>
  </si>
  <si>
    <t>Umicore</t>
  </si>
  <si>
    <t>UMI.VI</t>
  </si>
  <si>
    <t>Belgium</t>
  </si>
  <si>
    <t>Savers Value Village</t>
  </si>
  <si>
    <t>SVV</t>
  </si>
  <si>
    <t>Daiseki</t>
  </si>
  <si>
    <t>9793.T</t>
  </si>
  <si>
    <t>Japan</t>
  </si>
  <si>
    <t>PureCycle Technologies</t>
  </si>
  <si>
    <t>PCT</t>
  </si>
  <si>
    <t>Befesa</t>
  </si>
  <si>
    <t>BFSA.DE</t>
  </si>
  <si>
    <t>Luxembourg</t>
  </si>
  <si>
    <t>Derichebourg</t>
  </si>
  <si>
    <t>DBG.PA</t>
  </si>
  <si>
    <t>Veridis Environment</t>
  </si>
  <si>
    <t>VRDS.TA</t>
  </si>
  <si>
    <t>Israel</t>
  </si>
  <si>
    <t>Renewi</t>
  </si>
  <si>
    <t>RWI.L</t>
  </si>
  <si>
    <t>United Kingdom</t>
  </si>
  <si>
    <t>Radius Recycling (Schnitzer Steel)</t>
  </si>
  <si>
    <t>RDUS</t>
  </si>
  <si>
    <t>SÃ©chÃ© Environnement</t>
  </si>
  <si>
    <t>SCHP.PA</t>
  </si>
  <si>
    <t>TRE Holdings Corporation</t>
  </si>
  <si>
    <t>9247.T</t>
  </si>
  <si>
    <t>Enviri Corporation</t>
  </si>
  <si>
    <t>NVRI</t>
  </si>
  <si>
    <t>Groupe Pizzorno Environnement</t>
  </si>
  <si>
    <t>GPE.PA</t>
  </si>
  <si>
    <t>Campine</t>
  </si>
  <si>
    <t>CAMB.BR</t>
  </si>
  <si>
    <t>Amerigo Resources</t>
  </si>
  <si>
    <t>ARG.TO</t>
  </si>
  <si>
    <t>Quantafuel</t>
  </si>
  <si>
    <t>QFUEL.OL</t>
  </si>
  <si>
    <t>Perma-Fix Environmental Services</t>
  </si>
  <si>
    <t>PESI</t>
  </si>
  <si>
    <t>Scandinavian Enviro Systems</t>
  </si>
  <si>
    <t>SES.ST</t>
  </si>
  <si>
    <t>Sweden</t>
  </si>
  <si>
    <t>ALBA SE</t>
  </si>
  <si>
    <t>ABA.F</t>
  </si>
  <si>
    <t>Germany</t>
  </si>
  <si>
    <t>PyroGenesis Canada</t>
  </si>
  <si>
    <t>PYR.TO</t>
  </si>
  <si>
    <t>Quest Resource Holding</t>
  </si>
  <si>
    <t>QRHC</t>
  </si>
  <si>
    <t>Metal and Recycling Company K.S.C.</t>
  </si>
  <si>
    <t>MRC.KW</t>
  </si>
  <si>
    <t>Kuwait</t>
  </si>
  <si>
    <t>374Water</t>
  </si>
  <si>
    <t>SCWO</t>
  </si>
  <si>
    <t>Li-Cycle</t>
  </si>
  <si>
    <t>LICY</t>
  </si>
  <si>
    <t>Rubicon Technologies</t>
  </si>
  <si>
    <t>RBT</t>
  </si>
  <si>
    <t>Cielo Waste Solutions</t>
  </si>
  <si>
    <t>CMC.V</t>
  </si>
  <si>
    <t>Main</t>
  </si>
  <si>
    <t xml:space="preserve">Main </t>
  </si>
  <si>
    <t>#</t>
  </si>
  <si>
    <t>Name</t>
  </si>
  <si>
    <t>Ticker</t>
  </si>
  <si>
    <t>Country</t>
  </si>
  <si>
    <t>American Water Works Company</t>
  </si>
  <si>
    <t>AWK</t>
  </si>
  <si>
    <t>Veolia Environ.</t>
  </si>
  <si>
    <t>VIE</t>
  </si>
  <si>
    <t>Sabesp On MN</t>
  </si>
  <si>
    <t>SBSP3</t>
  </si>
  <si>
    <t>Essential Utilities</t>
  </si>
  <si>
    <t>WTRG</t>
  </si>
  <si>
    <t>Severn Trent Ord</t>
  </si>
  <si>
    <t>SVT</t>
  </si>
  <si>
    <t>United Utilities Group</t>
  </si>
  <si>
    <t>UU.</t>
  </si>
  <si>
    <t>The Power und Water Utilitie Company for Jubail and Yanbu</t>
  </si>
  <si>
    <t>Guangdong Investment</t>
  </si>
  <si>
    <t>Chongquing Water Group</t>
  </si>
  <si>
    <t>Beijing Capital Eco-Env. Protection Group</t>
  </si>
  <si>
    <t>Carlifornia Water Service Group</t>
  </si>
  <si>
    <t>CWT</t>
  </si>
  <si>
    <t xml:space="preserve">American States Water Company </t>
  </si>
  <si>
    <t>AWR</t>
  </si>
  <si>
    <t xml:space="preserve">Chengdu Xingrong </t>
  </si>
  <si>
    <t>000598</t>
  </si>
  <si>
    <t>Pennon Group Ord</t>
  </si>
  <si>
    <t>PNN</t>
  </si>
  <si>
    <t>SJW Group</t>
  </si>
  <si>
    <t>SJW</t>
  </si>
  <si>
    <t>Aguas Adinas S.A.</t>
  </si>
  <si>
    <t>Aguas_A</t>
  </si>
  <si>
    <t>Zongsphan Public</t>
  </si>
  <si>
    <t>000685</t>
  </si>
  <si>
    <t>Jiangxi Hongcheng Enviroment</t>
  </si>
  <si>
    <t>Copasa On NM</t>
  </si>
  <si>
    <t>CSMG3</t>
  </si>
  <si>
    <t>Guangdong Chunkong</t>
  </si>
  <si>
    <t>003039</t>
  </si>
  <si>
    <t xml:space="preserve">Select Water Solutions </t>
  </si>
  <si>
    <t>WTTR</t>
  </si>
  <si>
    <t>China Water Affair Group</t>
  </si>
  <si>
    <t>TTW Public Company</t>
  </si>
  <si>
    <t>TTW</t>
  </si>
  <si>
    <t>Grupo Rotoplas Sab de CV</t>
  </si>
  <si>
    <t>AGUA</t>
  </si>
  <si>
    <t>Manila Water Company</t>
  </si>
  <si>
    <t>MWC</t>
  </si>
  <si>
    <t>Middlesex Water Comapny</t>
  </si>
  <si>
    <t>MSEX</t>
  </si>
  <si>
    <t>Aris Water Solution</t>
  </si>
  <si>
    <t xml:space="preserve">Aris </t>
  </si>
  <si>
    <t>Invesiones Aguas Metropolitanas</t>
  </si>
  <si>
    <t>IAM</t>
  </si>
  <si>
    <t>Jiangsu United Waters</t>
  </si>
  <si>
    <t>Kingland Technolog</t>
  </si>
  <si>
    <t>000711</t>
  </si>
  <si>
    <t xml:space="preserve">Jiangsu Jiangnan Water </t>
  </si>
  <si>
    <t>Athens Water Supply</t>
  </si>
  <si>
    <t>EYDAP</t>
  </si>
  <si>
    <t>Quianjiang Water Ressources</t>
  </si>
  <si>
    <t>Esval SA</t>
  </si>
  <si>
    <t>ESVAL_C</t>
  </si>
  <si>
    <t>Kuo Toong International</t>
  </si>
  <si>
    <t>Guangxi Nanning Water</t>
  </si>
  <si>
    <t>Mega Union Technolgy</t>
  </si>
  <si>
    <t>The York Water Company</t>
  </si>
  <si>
    <t>YORW</t>
  </si>
  <si>
    <t>Haitan Water Group</t>
  </si>
  <si>
    <t>Consolidated Water Co</t>
  </si>
  <si>
    <t>CWCO</t>
  </si>
  <si>
    <t>WHA Utility and Power PCL</t>
  </si>
  <si>
    <t>WHAUP</t>
  </si>
  <si>
    <t>Wuhan Xianglong Powe Industry</t>
  </si>
  <si>
    <t>Artesian Ressources Corporation</t>
  </si>
  <si>
    <t>ARTNA</t>
  </si>
  <si>
    <t>Binh Douong Water Enviroment Joint Stock Company</t>
  </si>
  <si>
    <t>BWE</t>
  </si>
  <si>
    <t>Taliworks Corporation BHD</t>
  </si>
  <si>
    <t>TALIWRK</t>
  </si>
  <si>
    <t xml:space="preserve">Global Water Ressources </t>
  </si>
  <si>
    <t>GWRS</t>
  </si>
  <si>
    <t>ESSBIO SA</t>
  </si>
  <si>
    <t>ESSBIO_A</t>
  </si>
  <si>
    <t>Bohai Water Indst</t>
  </si>
  <si>
    <t>000605</t>
  </si>
  <si>
    <t>Tianjin Developmet HLDS</t>
  </si>
  <si>
    <t>Tallinna Vesi</t>
  </si>
  <si>
    <t>TVE1T</t>
  </si>
  <si>
    <t>Pure Cycle Corporation</t>
  </si>
  <si>
    <t>PYCO</t>
  </si>
  <si>
    <t>Shanghaii Safbon W</t>
  </si>
  <si>
    <t>CTCP Nouc Thu Dau Mot</t>
  </si>
  <si>
    <t>TDM</t>
  </si>
  <si>
    <t>Eastern Water Ressources</t>
  </si>
  <si>
    <t>EASTW</t>
  </si>
  <si>
    <t>Dong Nai Water JSC</t>
  </si>
  <si>
    <t>DNW</t>
  </si>
  <si>
    <t>Thessalonikh Water Supply</t>
  </si>
  <si>
    <t>EYAPS</t>
  </si>
  <si>
    <t>PBA Holding PHB</t>
  </si>
  <si>
    <t>PBA</t>
  </si>
  <si>
    <t>Everchina Intl Hld</t>
  </si>
  <si>
    <t>Kumpulan Perangsang Selangor</t>
  </si>
  <si>
    <t>KPS</t>
  </si>
  <si>
    <t>Price</t>
  </si>
  <si>
    <t>MC</t>
  </si>
  <si>
    <t>EV</t>
  </si>
  <si>
    <t>Net Debt</t>
  </si>
  <si>
    <t>Updated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</si>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</sst>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Alignment="1">
      <alignment horizontal="right"/>
    </xf>
    <xf numFmtId="0" fontId="1" fillId="2" borderId="2" xfId="0" applyFont="1" applyFill="1" applyBorder="1" applyAlignment="1">
      <alignment horizontal="right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M.xlsx" TargetMode="External"/><Relationship Id="rId1" Type="http://schemas.openxmlformats.org/officeDocument/2006/relationships/externalLinkPath" Target="/1.Finance/Anaylsen/Models/W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236.88</v>
          </cell>
        </row>
        <row r="4">
          <cell r="J4">
            <v>95322.401354879999</v>
          </cell>
        </row>
        <row r="5">
          <cell r="J5">
            <v>216</v>
          </cell>
        </row>
        <row r="6">
          <cell r="J6">
            <v>23837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le:///C:\Users\oscar\OneDrive\Dokumente\1.Investing\2.Investments\1.Assets\1.Aktien\1.%20Analysen\China%20Water%20Affairs\China%20Water%20Affairs%20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\Models\WM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1741F-FB7B-46C9-91D9-CCC93C8AB8FA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16370-0193-4FCE-92E3-CBBF8D4AB924}">
  <dimension ref="A1:U62"/>
  <sheetViews>
    <sheetView zoomScale="200" zoomScaleNormal="200" workbookViewId="0">
      <selection activeCell="C5" sqref="C5"/>
    </sheetView>
  </sheetViews>
  <sheetFormatPr defaultRowHeight="15" x14ac:dyDescent="0.25"/>
  <cols>
    <col min="1" max="1" width="5.42578125" customWidth="1"/>
    <col min="2" max="2" width="30.5703125" customWidth="1"/>
    <col min="3" max="3" width="11.85546875" customWidth="1"/>
  </cols>
  <sheetData>
    <row r="1" spans="1:21" x14ac:dyDescent="0.25">
      <c r="A1" s="1" t="s">
        <v>88</v>
      </c>
    </row>
    <row r="2" spans="1:21" x14ac:dyDescent="0.25">
      <c r="A2" t="s">
        <v>1</v>
      </c>
    </row>
    <row r="3" spans="1:21" x14ac:dyDescent="0.25">
      <c r="A3" s="6" t="s">
        <v>89</v>
      </c>
      <c r="B3" s="7" t="s">
        <v>90</v>
      </c>
      <c r="C3" s="7" t="s">
        <v>91</v>
      </c>
      <c r="D3" s="7" t="s">
        <v>92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</row>
    <row r="4" spans="1:21" x14ac:dyDescent="0.25">
      <c r="A4" s="2">
        <v>1</v>
      </c>
      <c r="B4" t="s">
        <v>93</v>
      </c>
      <c r="C4" s="3" t="s">
        <v>94</v>
      </c>
    </row>
    <row r="5" spans="1:21" x14ac:dyDescent="0.25">
      <c r="A5" s="2">
        <f>A4+1</f>
        <v>2</v>
      </c>
      <c r="B5" t="s">
        <v>95</v>
      </c>
      <c r="C5" s="3" t="s">
        <v>96</v>
      </c>
    </row>
    <row r="6" spans="1:21" x14ac:dyDescent="0.25">
      <c r="A6" s="2">
        <f t="shared" ref="A6:A62" si="0">A5+1</f>
        <v>3</v>
      </c>
      <c r="B6" t="s">
        <v>97</v>
      </c>
      <c r="C6" s="3" t="s">
        <v>98</v>
      </c>
    </row>
    <row r="7" spans="1:21" x14ac:dyDescent="0.25">
      <c r="A7" s="2">
        <f t="shared" si="0"/>
        <v>4</v>
      </c>
      <c r="B7" t="s">
        <v>99</v>
      </c>
      <c r="C7" s="3" t="s">
        <v>100</v>
      </c>
    </row>
    <row r="8" spans="1:21" x14ac:dyDescent="0.25">
      <c r="A8" s="2">
        <f t="shared" si="0"/>
        <v>5</v>
      </c>
      <c r="B8" t="s">
        <v>101</v>
      </c>
      <c r="C8" s="3" t="s">
        <v>102</v>
      </c>
    </row>
    <row r="9" spans="1:21" x14ac:dyDescent="0.25">
      <c r="A9" s="2">
        <f t="shared" si="0"/>
        <v>6</v>
      </c>
      <c r="B9" t="s">
        <v>103</v>
      </c>
      <c r="C9" s="3" t="s">
        <v>104</v>
      </c>
    </row>
    <row r="10" spans="1:21" x14ac:dyDescent="0.25">
      <c r="A10" s="2">
        <f t="shared" si="0"/>
        <v>7</v>
      </c>
      <c r="B10" t="s">
        <v>105</v>
      </c>
      <c r="C10" s="3">
        <v>2083</v>
      </c>
    </row>
    <row r="11" spans="1:21" x14ac:dyDescent="0.25">
      <c r="A11" s="2">
        <f t="shared" si="0"/>
        <v>8</v>
      </c>
      <c r="B11" t="s">
        <v>106</v>
      </c>
      <c r="C11" s="3">
        <v>270</v>
      </c>
    </row>
    <row r="12" spans="1:21" x14ac:dyDescent="0.25">
      <c r="A12" s="2">
        <f t="shared" si="0"/>
        <v>9</v>
      </c>
      <c r="B12" t="s">
        <v>107</v>
      </c>
      <c r="C12" s="3">
        <v>601158</v>
      </c>
    </row>
    <row r="13" spans="1:21" x14ac:dyDescent="0.25">
      <c r="A13" s="2">
        <f t="shared" si="0"/>
        <v>10</v>
      </c>
      <c r="B13" t="s">
        <v>108</v>
      </c>
      <c r="C13" s="3">
        <v>600008</v>
      </c>
    </row>
    <row r="14" spans="1:21" x14ac:dyDescent="0.25">
      <c r="A14" s="2">
        <f t="shared" si="0"/>
        <v>11</v>
      </c>
      <c r="B14" t="s">
        <v>109</v>
      </c>
      <c r="C14" s="4" t="s">
        <v>110</v>
      </c>
    </row>
    <row r="15" spans="1:21" x14ac:dyDescent="0.25">
      <c r="A15" s="2">
        <f t="shared" si="0"/>
        <v>12</v>
      </c>
      <c r="B15" t="s">
        <v>111</v>
      </c>
      <c r="C15" s="4" t="s">
        <v>112</v>
      </c>
    </row>
    <row r="16" spans="1:21" x14ac:dyDescent="0.25">
      <c r="A16" s="2">
        <f t="shared" si="0"/>
        <v>13</v>
      </c>
      <c r="B16" t="s">
        <v>113</v>
      </c>
      <c r="C16" s="5" t="s">
        <v>114</v>
      </c>
    </row>
    <row r="17" spans="1:3" x14ac:dyDescent="0.25">
      <c r="A17" s="2">
        <f t="shared" si="0"/>
        <v>14</v>
      </c>
      <c r="B17" t="s">
        <v>115</v>
      </c>
      <c r="C17" s="4" t="s">
        <v>116</v>
      </c>
    </row>
    <row r="18" spans="1:3" x14ac:dyDescent="0.25">
      <c r="A18" s="2">
        <f t="shared" si="0"/>
        <v>15</v>
      </c>
      <c r="B18" t="s">
        <v>117</v>
      </c>
      <c r="C18" s="4" t="s">
        <v>118</v>
      </c>
    </row>
    <row r="19" spans="1:3" x14ac:dyDescent="0.25">
      <c r="A19" s="2">
        <f t="shared" si="0"/>
        <v>16</v>
      </c>
      <c r="B19" t="s">
        <v>119</v>
      </c>
      <c r="C19" s="4" t="s">
        <v>120</v>
      </c>
    </row>
    <row r="20" spans="1:3" x14ac:dyDescent="0.25">
      <c r="A20" s="2">
        <f t="shared" si="0"/>
        <v>17</v>
      </c>
      <c r="B20" t="s">
        <v>121</v>
      </c>
      <c r="C20" s="5" t="s">
        <v>122</v>
      </c>
    </row>
    <row r="21" spans="1:3" x14ac:dyDescent="0.25">
      <c r="A21" s="2">
        <f t="shared" si="0"/>
        <v>18</v>
      </c>
      <c r="B21" t="s">
        <v>123</v>
      </c>
      <c r="C21" s="4">
        <v>600461</v>
      </c>
    </row>
    <row r="22" spans="1:3" x14ac:dyDescent="0.25">
      <c r="A22" s="2">
        <f t="shared" si="0"/>
        <v>19</v>
      </c>
      <c r="B22" t="s">
        <v>124</v>
      </c>
      <c r="C22" s="4" t="s">
        <v>125</v>
      </c>
    </row>
    <row r="23" spans="1:3" x14ac:dyDescent="0.25">
      <c r="A23" s="2">
        <f t="shared" si="0"/>
        <v>20</v>
      </c>
      <c r="B23" t="s">
        <v>126</v>
      </c>
      <c r="C23" s="5" t="s">
        <v>127</v>
      </c>
    </row>
    <row r="24" spans="1:3" x14ac:dyDescent="0.25">
      <c r="A24" s="2">
        <f t="shared" si="0"/>
        <v>21</v>
      </c>
      <c r="B24" t="s">
        <v>128</v>
      </c>
      <c r="C24" s="4" t="s">
        <v>129</v>
      </c>
    </row>
    <row r="25" spans="1:3" x14ac:dyDescent="0.25">
      <c r="A25" s="2">
        <f t="shared" si="0"/>
        <v>22</v>
      </c>
      <c r="B25" t="s">
        <v>130</v>
      </c>
      <c r="C25" s="4">
        <v>855</v>
      </c>
    </row>
    <row r="26" spans="1:3" x14ac:dyDescent="0.25">
      <c r="A26" s="2">
        <f t="shared" si="0"/>
        <v>23</v>
      </c>
      <c r="B26" t="s">
        <v>131</v>
      </c>
      <c r="C26" s="4" t="s">
        <v>132</v>
      </c>
    </row>
    <row r="27" spans="1:3" x14ac:dyDescent="0.25">
      <c r="A27" s="2">
        <f t="shared" si="0"/>
        <v>24</v>
      </c>
      <c r="B27" t="s">
        <v>133</v>
      </c>
      <c r="C27" s="4" t="s">
        <v>134</v>
      </c>
    </row>
    <row r="28" spans="1:3" x14ac:dyDescent="0.25">
      <c r="A28" s="2">
        <f t="shared" si="0"/>
        <v>25</v>
      </c>
      <c r="B28" t="s">
        <v>135</v>
      </c>
      <c r="C28" s="4" t="s">
        <v>136</v>
      </c>
    </row>
    <row r="29" spans="1:3" x14ac:dyDescent="0.25">
      <c r="A29" s="2">
        <f t="shared" si="0"/>
        <v>26</v>
      </c>
      <c r="B29" t="s">
        <v>137</v>
      </c>
      <c r="C29" s="4" t="s">
        <v>138</v>
      </c>
    </row>
    <row r="30" spans="1:3" x14ac:dyDescent="0.25">
      <c r="A30" s="2">
        <f t="shared" si="0"/>
        <v>27</v>
      </c>
      <c r="B30" t="s">
        <v>139</v>
      </c>
      <c r="C30" s="4" t="s">
        <v>140</v>
      </c>
    </row>
    <row r="31" spans="1:3" x14ac:dyDescent="0.25">
      <c r="A31" s="2">
        <f t="shared" si="0"/>
        <v>28</v>
      </c>
      <c r="B31" t="s">
        <v>141</v>
      </c>
      <c r="C31" s="4" t="s">
        <v>142</v>
      </c>
    </row>
    <row r="32" spans="1:3" x14ac:dyDescent="0.25">
      <c r="A32" s="2">
        <f t="shared" si="0"/>
        <v>29</v>
      </c>
      <c r="B32" t="s">
        <v>143</v>
      </c>
      <c r="C32" s="4">
        <v>603291</v>
      </c>
    </row>
    <row r="33" spans="1:3" x14ac:dyDescent="0.25">
      <c r="A33" s="2">
        <f t="shared" si="0"/>
        <v>30</v>
      </c>
      <c r="B33" t="s">
        <v>144</v>
      </c>
      <c r="C33" s="5" t="s">
        <v>145</v>
      </c>
    </row>
    <row r="34" spans="1:3" x14ac:dyDescent="0.25">
      <c r="A34" s="2">
        <f t="shared" si="0"/>
        <v>31</v>
      </c>
      <c r="B34" t="s">
        <v>146</v>
      </c>
      <c r="C34" s="4">
        <v>601199</v>
      </c>
    </row>
    <row r="35" spans="1:3" x14ac:dyDescent="0.25">
      <c r="A35" s="2">
        <f t="shared" si="0"/>
        <v>32</v>
      </c>
      <c r="B35" t="s">
        <v>147</v>
      </c>
      <c r="C35" s="4" t="s">
        <v>148</v>
      </c>
    </row>
    <row r="36" spans="1:3" x14ac:dyDescent="0.25">
      <c r="A36" s="2">
        <f t="shared" si="0"/>
        <v>33</v>
      </c>
      <c r="B36" t="s">
        <v>149</v>
      </c>
      <c r="C36" s="4">
        <v>600283</v>
      </c>
    </row>
    <row r="37" spans="1:3" x14ac:dyDescent="0.25">
      <c r="A37" s="2">
        <f t="shared" si="0"/>
        <v>34</v>
      </c>
      <c r="B37" t="s">
        <v>150</v>
      </c>
      <c r="C37" s="4" t="s">
        <v>151</v>
      </c>
    </row>
    <row r="38" spans="1:3" x14ac:dyDescent="0.25">
      <c r="A38" s="2">
        <f t="shared" si="0"/>
        <v>35</v>
      </c>
      <c r="B38" t="s">
        <v>152</v>
      </c>
      <c r="C38" s="4">
        <v>8936</v>
      </c>
    </row>
    <row r="39" spans="1:3" x14ac:dyDescent="0.25">
      <c r="A39" s="2">
        <f t="shared" si="0"/>
        <v>36</v>
      </c>
      <c r="B39" t="s">
        <v>153</v>
      </c>
      <c r="C39" s="4">
        <v>601368</v>
      </c>
    </row>
    <row r="40" spans="1:3" x14ac:dyDescent="0.25">
      <c r="A40" s="2">
        <f t="shared" si="0"/>
        <v>37</v>
      </c>
      <c r="B40" t="s">
        <v>154</v>
      </c>
      <c r="C40" s="4">
        <v>6944</v>
      </c>
    </row>
    <row r="41" spans="1:3" x14ac:dyDescent="0.25">
      <c r="A41" s="2">
        <f t="shared" si="0"/>
        <v>38</v>
      </c>
      <c r="B41" t="s">
        <v>155</v>
      </c>
      <c r="C41" s="4" t="s">
        <v>156</v>
      </c>
    </row>
    <row r="42" spans="1:3" x14ac:dyDescent="0.25">
      <c r="A42" s="2">
        <f t="shared" si="0"/>
        <v>39</v>
      </c>
      <c r="B42" t="s">
        <v>157</v>
      </c>
      <c r="C42" s="4">
        <v>603759</v>
      </c>
    </row>
    <row r="43" spans="1:3" x14ac:dyDescent="0.25">
      <c r="A43" s="2">
        <f t="shared" si="0"/>
        <v>40</v>
      </c>
      <c r="B43" t="s">
        <v>158</v>
      </c>
      <c r="C43" s="4" t="s">
        <v>159</v>
      </c>
    </row>
    <row r="44" spans="1:3" x14ac:dyDescent="0.25">
      <c r="A44" s="2">
        <f t="shared" si="0"/>
        <v>41</v>
      </c>
      <c r="B44" t="s">
        <v>160</v>
      </c>
      <c r="C44" s="4" t="s">
        <v>161</v>
      </c>
    </row>
    <row r="45" spans="1:3" x14ac:dyDescent="0.25">
      <c r="A45" s="2">
        <f t="shared" si="0"/>
        <v>42</v>
      </c>
      <c r="B45" t="s">
        <v>162</v>
      </c>
      <c r="C45" s="4">
        <v>600769</v>
      </c>
    </row>
    <row r="46" spans="1:3" x14ac:dyDescent="0.25">
      <c r="A46" s="2">
        <f t="shared" si="0"/>
        <v>43</v>
      </c>
      <c r="B46" t="s">
        <v>163</v>
      </c>
      <c r="C46" s="4" t="s">
        <v>164</v>
      </c>
    </row>
    <row r="47" spans="1:3" x14ac:dyDescent="0.25">
      <c r="A47" s="2">
        <f t="shared" si="0"/>
        <v>44</v>
      </c>
      <c r="B47" t="s">
        <v>165</v>
      </c>
      <c r="C47" s="4" t="s">
        <v>166</v>
      </c>
    </row>
    <row r="48" spans="1:3" x14ac:dyDescent="0.25">
      <c r="A48" s="2">
        <f t="shared" si="0"/>
        <v>45</v>
      </c>
      <c r="B48" t="s">
        <v>167</v>
      </c>
      <c r="C48" s="4" t="s">
        <v>168</v>
      </c>
    </row>
    <row r="49" spans="1:3" x14ac:dyDescent="0.25">
      <c r="A49" s="2">
        <f t="shared" si="0"/>
        <v>46</v>
      </c>
      <c r="B49" t="s">
        <v>169</v>
      </c>
      <c r="C49" s="4" t="s">
        <v>170</v>
      </c>
    </row>
    <row r="50" spans="1:3" x14ac:dyDescent="0.25">
      <c r="A50" s="2">
        <f t="shared" si="0"/>
        <v>47</v>
      </c>
      <c r="B50" t="s">
        <v>171</v>
      </c>
      <c r="C50" s="4" t="s">
        <v>172</v>
      </c>
    </row>
    <row r="51" spans="1:3" x14ac:dyDescent="0.25">
      <c r="A51" s="2">
        <f t="shared" si="0"/>
        <v>48</v>
      </c>
      <c r="B51" t="s">
        <v>173</v>
      </c>
      <c r="C51" s="5" t="s">
        <v>174</v>
      </c>
    </row>
    <row r="52" spans="1:3" x14ac:dyDescent="0.25">
      <c r="A52" s="2">
        <f t="shared" si="0"/>
        <v>49</v>
      </c>
      <c r="B52" t="s">
        <v>175</v>
      </c>
      <c r="C52" s="4">
        <v>882</v>
      </c>
    </row>
    <row r="53" spans="1:3" x14ac:dyDescent="0.25">
      <c r="A53" s="2">
        <f t="shared" si="0"/>
        <v>50</v>
      </c>
      <c r="B53" t="s">
        <v>176</v>
      </c>
      <c r="C53" s="4" t="s">
        <v>177</v>
      </c>
    </row>
    <row r="54" spans="1:3" x14ac:dyDescent="0.25">
      <c r="A54" s="2">
        <f t="shared" si="0"/>
        <v>51</v>
      </c>
      <c r="B54" t="s">
        <v>178</v>
      </c>
      <c r="C54" s="4" t="s">
        <v>179</v>
      </c>
    </row>
    <row r="55" spans="1:3" x14ac:dyDescent="0.25">
      <c r="A55" s="2">
        <f t="shared" si="0"/>
        <v>52</v>
      </c>
      <c r="B55" t="s">
        <v>180</v>
      </c>
      <c r="C55" s="4">
        <v>300262</v>
      </c>
    </row>
    <row r="56" spans="1:3" x14ac:dyDescent="0.25">
      <c r="A56" s="2">
        <f t="shared" si="0"/>
        <v>53</v>
      </c>
      <c r="B56" t="s">
        <v>181</v>
      </c>
      <c r="C56" s="4" t="s">
        <v>182</v>
      </c>
    </row>
    <row r="57" spans="1:3" x14ac:dyDescent="0.25">
      <c r="A57" s="2">
        <f t="shared" si="0"/>
        <v>54</v>
      </c>
      <c r="B57" t="s">
        <v>183</v>
      </c>
      <c r="C57" s="4" t="s">
        <v>184</v>
      </c>
    </row>
    <row r="58" spans="1:3" x14ac:dyDescent="0.25">
      <c r="A58" s="2">
        <f t="shared" si="0"/>
        <v>55</v>
      </c>
      <c r="B58" t="s">
        <v>185</v>
      </c>
      <c r="C58" s="4" t="s">
        <v>186</v>
      </c>
    </row>
    <row r="59" spans="1:3" x14ac:dyDescent="0.25">
      <c r="A59" s="2">
        <f t="shared" si="0"/>
        <v>56</v>
      </c>
      <c r="B59" t="s">
        <v>187</v>
      </c>
      <c r="C59" s="4" t="s">
        <v>188</v>
      </c>
    </row>
    <row r="60" spans="1:3" x14ac:dyDescent="0.25">
      <c r="A60" s="2">
        <f t="shared" si="0"/>
        <v>57</v>
      </c>
      <c r="B60" t="s">
        <v>189</v>
      </c>
      <c r="C60" s="4" t="s">
        <v>190</v>
      </c>
    </row>
    <row r="61" spans="1:3" x14ac:dyDescent="0.25">
      <c r="A61" s="2">
        <f t="shared" si="0"/>
        <v>58</v>
      </c>
      <c r="B61" t="s">
        <v>191</v>
      </c>
      <c r="C61" s="4">
        <v>202</v>
      </c>
    </row>
    <row r="62" spans="1:3" x14ac:dyDescent="0.25">
      <c r="A62" s="2">
        <f t="shared" si="0"/>
        <v>59</v>
      </c>
      <c r="B62" t="s">
        <v>192</v>
      </c>
      <c r="C62" s="4" t="s">
        <v>193</v>
      </c>
    </row>
  </sheetData>
  <hyperlinks>
    <hyperlink ref="B25" r:id="rId1" xr:uid="{4FBA456D-8E75-4EAA-A739-0344FDC39B40}"/>
    <hyperlink ref="A1" location="Main!A1" display="Main " xr:uid="{D5CA67CA-26B1-4CBC-A463-8CD4BEF842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5168A-F113-4560-BB52-286A615D7AAB}">
  <dimension ref="A1:U43"/>
  <sheetViews>
    <sheetView tabSelected="1" zoomScale="200" zoomScaleNormal="200" workbookViewId="0">
      <selection activeCell="G9" sqref="G9"/>
    </sheetView>
  </sheetViews>
  <sheetFormatPr defaultRowHeight="15" x14ac:dyDescent="0.25"/>
  <cols>
    <col min="1" max="1" width="3.85546875" customWidth="1"/>
    <col min="2" max="2" width="22.28515625" customWidth="1"/>
    <col min="4" max="4" width="15.140625" bestFit="1" customWidth="1"/>
  </cols>
  <sheetData>
    <row r="1" spans="1:21" x14ac:dyDescent="0.25">
      <c r="A1" s="1" t="s">
        <v>87</v>
      </c>
    </row>
    <row r="2" spans="1:21" x14ac:dyDescent="0.25">
      <c r="A2" t="s">
        <v>1</v>
      </c>
    </row>
    <row r="3" spans="1:21" x14ac:dyDescent="0.25">
      <c r="A3" s="6" t="s">
        <v>89</v>
      </c>
      <c r="B3" s="7" t="s">
        <v>90</v>
      </c>
      <c r="C3" s="7" t="s">
        <v>91</v>
      </c>
      <c r="D3" s="7" t="s">
        <v>92</v>
      </c>
      <c r="E3" s="10" t="s">
        <v>194</v>
      </c>
      <c r="F3" s="10" t="s">
        <v>195</v>
      </c>
      <c r="G3" s="10" t="s">
        <v>197</v>
      </c>
      <c r="H3" s="10" t="s">
        <v>196</v>
      </c>
      <c r="I3" s="10" t="s">
        <v>198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</row>
    <row r="4" spans="1:21" x14ac:dyDescent="0.25">
      <c r="A4" s="2">
        <v>1</v>
      </c>
      <c r="B4" s="1" t="s">
        <v>2</v>
      </c>
      <c r="C4" t="s">
        <v>3</v>
      </c>
      <c r="D4" t="s">
        <v>4</v>
      </c>
      <c r="E4">
        <f>+[1]Main!$J$2</f>
        <v>236.88</v>
      </c>
      <c r="F4" s="11">
        <f>+[1]Main!$J$4</f>
        <v>95322.401354879999</v>
      </c>
      <c r="G4" s="11">
        <f>+[1]Main!$J$6-[1]Main!$J$5</f>
        <v>23621</v>
      </c>
      <c r="H4" s="11">
        <f>+F4+G4</f>
        <v>118943.40135488</v>
      </c>
      <c r="I4" s="9" t="s">
        <v>199</v>
      </c>
    </row>
    <row r="5" spans="1:21" x14ac:dyDescent="0.25">
      <c r="A5" s="2">
        <f>+A4+1</f>
        <v>2</v>
      </c>
      <c r="B5" t="s">
        <v>5</v>
      </c>
      <c r="C5" t="s">
        <v>6</v>
      </c>
      <c r="D5" t="s">
        <v>4</v>
      </c>
      <c r="F5" s="11"/>
      <c r="G5" s="11"/>
      <c r="H5" s="11"/>
    </row>
    <row r="6" spans="1:21" x14ac:dyDescent="0.25">
      <c r="A6" s="2">
        <f t="shared" ref="A6:A43" si="0">+A5+1</f>
        <v>3</v>
      </c>
      <c r="B6" t="s">
        <v>7</v>
      </c>
      <c r="C6" t="s">
        <v>8</v>
      </c>
      <c r="D6" t="s">
        <v>4</v>
      </c>
      <c r="F6" s="11"/>
      <c r="G6" s="11"/>
      <c r="H6" s="11"/>
    </row>
    <row r="7" spans="1:21" x14ac:dyDescent="0.25">
      <c r="A7" s="2">
        <f t="shared" si="0"/>
        <v>4</v>
      </c>
      <c r="B7" t="s">
        <v>9</v>
      </c>
      <c r="C7" t="s">
        <v>10</v>
      </c>
      <c r="D7" t="s">
        <v>11</v>
      </c>
      <c r="F7" s="11"/>
      <c r="G7" s="11"/>
      <c r="H7" s="11"/>
    </row>
    <row r="8" spans="1:21" x14ac:dyDescent="0.25">
      <c r="A8" s="2">
        <f t="shared" si="0"/>
        <v>5</v>
      </c>
      <c r="B8" t="s">
        <v>12</v>
      </c>
      <c r="C8" t="s">
        <v>13</v>
      </c>
      <c r="D8" t="s">
        <v>14</v>
      </c>
      <c r="F8" s="11"/>
      <c r="G8" s="11"/>
      <c r="H8" s="11"/>
    </row>
    <row r="9" spans="1:21" x14ac:dyDescent="0.25">
      <c r="A9" s="2">
        <f t="shared" si="0"/>
        <v>6</v>
      </c>
      <c r="B9" t="s">
        <v>15</v>
      </c>
      <c r="C9" t="s">
        <v>16</v>
      </c>
      <c r="D9" t="s">
        <v>4</v>
      </c>
      <c r="F9" s="11"/>
      <c r="G9" s="11"/>
      <c r="H9" s="11"/>
    </row>
    <row r="10" spans="1:21" x14ac:dyDescent="0.25">
      <c r="A10" s="2">
        <f t="shared" si="0"/>
        <v>7</v>
      </c>
      <c r="B10" t="s">
        <v>17</v>
      </c>
      <c r="C10" t="s">
        <v>18</v>
      </c>
      <c r="D10" t="s">
        <v>4</v>
      </c>
      <c r="F10" s="11"/>
      <c r="G10" s="11"/>
      <c r="H10" s="11"/>
    </row>
    <row r="11" spans="1:21" x14ac:dyDescent="0.25">
      <c r="A11" s="2">
        <f t="shared" si="0"/>
        <v>8</v>
      </c>
      <c r="B11" t="s">
        <v>19</v>
      </c>
      <c r="C11" t="s">
        <v>20</v>
      </c>
      <c r="D11" t="s">
        <v>4</v>
      </c>
      <c r="F11" s="11"/>
      <c r="G11" s="11"/>
      <c r="H11" s="11"/>
    </row>
    <row r="12" spans="1:21" x14ac:dyDescent="0.25">
      <c r="A12" s="2">
        <f t="shared" si="0"/>
        <v>9</v>
      </c>
      <c r="B12" t="s">
        <v>21</v>
      </c>
      <c r="C12" t="s">
        <v>22</v>
      </c>
      <c r="D12" t="s">
        <v>23</v>
      </c>
      <c r="F12" s="11"/>
      <c r="G12" s="11"/>
      <c r="H12" s="11"/>
    </row>
    <row r="13" spans="1:21" x14ac:dyDescent="0.25">
      <c r="A13" s="2">
        <f t="shared" si="0"/>
        <v>10</v>
      </c>
      <c r="B13" t="s">
        <v>24</v>
      </c>
      <c r="C13" t="s">
        <v>25</v>
      </c>
      <c r="D13" t="s">
        <v>26</v>
      </c>
      <c r="F13" s="11"/>
      <c r="G13" s="11"/>
      <c r="H13" s="11"/>
    </row>
    <row r="14" spans="1:21" x14ac:dyDescent="0.25">
      <c r="A14" s="2">
        <f t="shared" si="0"/>
        <v>11</v>
      </c>
      <c r="B14" t="s">
        <v>27</v>
      </c>
      <c r="C14" t="s">
        <v>28</v>
      </c>
      <c r="D14" t="s">
        <v>29</v>
      </c>
      <c r="F14" s="11"/>
      <c r="G14" s="11"/>
      <c r="H14" s="11"/>
    </row>
    <row r="15" spans="1:21" x14ac:dyDescent="0.25">
      <c r="A15" s="2">
        <f t="shared" si="0"/>
        <v>12</v>
      </c>
      <c r="B15" t="s">
        <v>30</v>
      </c>
      <c r="C15" t="s">
        <v>31</v>
      </c>
      <c r="D15" t="s">
        <v>4</v>
      </c>
      <c r="F15" s="11"/>
      <c r="G15" s="11"/>
      <c r="H15" s="11"/>
    </row>
    <row r="16" spans="1:21" x14ac:dyDescent="0.25">
      <c r="A16" s="2">
        <f t="shared" si="0"/>
        <v>13</v>
      </c>
      <c r="B16" t="s">
        <v>32</v>
      </c>
      <c r="C16" t="s">
        <v>33</v>
      </c>
      <c r="D16" t="s">
        <v>34</v>
      </c>
      <c r="F16" s="11"/>
      <c r="G16" s="11"/>
      <c r="H16" s="11"/>
    </row>
    <row r="17" spans="1:8" x14ac:dyDescent="0.25">
      <c r="A17" s="2">
        <f t="shared" si="0"/>
        <v>14</v>
      </c>
      <c r="B17" t="s">
        <v>35</v>
      </c>
      <c r="C17" t="s">
        <v>36</v>
      </c>
      <c r="D17" t="s">
        <v>4</v>
      </c>
      <c r="F17" s="11"/>
      <c r="G17" s="11"/>
      <c r="H17" s="11"/>
    </row>
    <row r="18" spans="1:8" x14ac:dyDescent="0.25">
      <c r="A18" s="2">
        <f t="shared" si="0"/>
        <v>15</v>
      </c>
      <c r="B18" t="s">
        <v>37</v>
      </c>
      <c r="C18" t="s">
        <v>38</v>
      </c>
      <c r="D18" t="s">
        <v>39</v>
      </c>
      <c r="F18" s="11"/>
      <c r="G18" s="11"/>
      <c r="H18" s="11"/>
    </row>
    <row r="19" spans="1:8" x14ac:dyDescent="0.25">
      <c r="A19" s="2">
        <f t="shared" si="0"/>
        <v>16</v>
      </c>
      <c r="B19" t="s">
        <v>40</v>
      </c>
      <c r="C19" t="s">
        <v>41</v>
      </c>
      <c r="D19" t="s">
        <v>11</v>
      </c>
      <c r="F19" s="11"/>
      <c r="G19" s="11"/>
      <c r="H19" s="11"/>
    </row>
    <row r="20" spans="1:8" x14ac:dyDescent="0.25">
      <c r="A20" s="2">
        <f t="shared" si="0"/>
        <v>17</v>
      </c>
      <c r="B20" t="s">
        <v>42</v>
      </c>
      <c r="C20" t="s">
        <v>43</v>
      </c>
      <c r="D20" t="s">
        <v>44</v>
      </c>
      <c r="F20" s="11"/>
      <c r="G20" s="11"/>
      <c r="H20" s="11"/>
    </row>
    <row r="21" spans="1:8" x14ac:dyDescent="0.25">
      <c r="A21" s="2">
        <f t="shared" si="0"/>
        <v>18</v>
      </c>
      <c r="B21" t="s">
        <v>45</v>
      </c>
      <c r="C21" t="s">
        <v>46</v>
      </c>
      <c r="D21" t="s">
        <v>47</v>
      </c>
      <c r="F21" s="11"/>
      <c r="G21" s="11"/>
      <c r="H21" s="11"/>
    </row>
    <row r="22" spans="1:8" x14ac:dyDescent="0.25">
      <c r="A22" s="2">
        <f t="shared" si="0"/>
        <v>19</v>
      </c>
      <c r="B22" t="s">
        <v>48</v>
      </c>
      <c r="C22" t="s">
        <v>49</v>
      </c>
      <c r="D22" t="s">
        <v>4</v>
      </c>
      <c r="F22" s="11"/>
      <c r="G22" s="11"/>
      <c r="H22" s="11"/>
    </row>
    <row r="23" spans="1:8" x14ac:dyDescent="0.25">
      <c r="A23" s="2">
        <f t="shared" si="0"/>
        <v>20</v>
      </c>
      <c r="B23" t="s">
        <v>50</v>
      </c>
      <c r="C23" t="s">
        <v>51</v>
      </c>
      <c r="D23" t="s">
        <v>11</v>
      </c>
      <c r="F23" s="11"/>
      <c r="G23" s="11"/>
      <c r="H23" s="11"/>
    </row>
    <row r="24" spans="1:8" x14ac:dyDescent="0.25">
      <c r="A24" s="2">
        <f t="shared" si="0"/>
        <v>21</v>
      </c>
      <c r="B24" t="s">
        <v>52</v>
      </c>
      <c r="C24" t="s">
        <v>53</v>
      </c>
      <c r="D24" t="s">
        <v>34</v>
      </c>
      <c r="F24" s="11"/>
      <c r="G24" s="11"/>
      <c r="H24" s="11"/>
    </row>
    <row r="25" spans="1:8" x14ac:dyDescent="0.25">
      <c r="A25" s="2">
        <f t="shared" si="0"/>
        <v>22</v>
      </c>
      <c r="B25" t="s">
        <v>54</v>
      </c>
      <c r="C25" t="s">
        <v>55</v>
      </c>
      <c r="D25" t="s">
        <v>4</v>
      </c>
      <c r="F25" s="11"/>
      <c r="G25" s="11"/>
      <c r="H25" s="11"/>
    </row>
    <row r="26" spans="1:8" x14ac:dyDescent="0.25">
      <c r="A26" s="2">
        <f t="shared" si="0"/>
        <v>23</v>
      </c>
      <c r="B26" t="s">
        <v>56</v>
      </c>
      <c r="C26" t="s">
        <v>57</v>
      </c>
      <c r="D26" t="s">
        <v>11</v>
      </c>
      <c r="F26" s="11"/>
      <c r="G26" s="11"/>
      <c r="H26" s="11"/>
    </row>
    <row r="27" spans="1:8" x14ac:dyDescent="0.25">
      <c r="A27" s="2">
        <f t="shared" si="0"/>
        <v>24</v>
      </c>
      <c r="B27" t="s">
        <v>58</v>
      </c>
      <c r="C27" t="s">
        <v>59</v>
      </c>
      <c r="D27" t="s">
        <v>29</v>
      </c>
      <c r="F27" s="11"/>
      <c r="G27" s="11"/>
      <c r="H27" s="11"/>
    </row>
    <row r="28" spans="1:8" x14ac:dyDescent="0.25">
      <c r="A28" s="2">
        <f t="shared" si="0"/>
        <v>25</v>
      </c>
      <c r="B28" t="s">
        <v>60</v>
      </c>
      <c r="C28" t="s">
        <v>61</v>
      </c>
      <c r="D28" t="s">
        <v>14</v>
      </c>
      <c r="F28" s="11"/>
      <c r="G28" s="11"/>
      <c r="H28" s="11"/>
    </row>
    <row r="29" spans="1:8" x14ac:dyDescent="0.25">
      <c r="A29" s="2">
        <f t="shared" si="0"/>
        <v>26</v>
      </c>
      <c r="B29" t="s">
        <v>62</v>
      </c>
      <c r="C29" t="s">
        <v>63</v>
      </c>
      <c r="D29" t="s">
        <v>23</v>
      </c>
      <c r="F29" s="11"/>
      <c r="G29" s="11"/>
      <c r="H29" s="11"/>
    </row>
    <row r="30" spans="1:8" x14ac:dyDescent="0.25">
      <c r="A30" s="2">
        <f t="shared" si="0"/>
        <v>27</v>
      </c>
      <c r="B30" t="s">
        <v>64</v>
      </c>
      <c r="C30" t="s">
        <v>65</v>
      </c>
      <c r="D30" t="s">
        <v>4</v>
      </c>
      <c r="F30" s="11"/>
      <c r="G30" s="11"/>
      <c r="H30" s="11"/>
    </row>
    <row r="31" spans="1:8" x14ac:dyDescent="0.25">
      <c r="A31" s="2">
        <f t="shared" si="0"/>
        <v>28</v>
      </c>
      <c r="B31" t="s">
        <v>66</v>
      </c>
      <c r="C31" t="s">
        <v>67</v>
      </c>
      <c r="D31" t="s">
        <v>68</v>
      </c>
      <c r="F31" s="11"/>
      <c r="G31" s="11"/>
      <c r="H31" s="11"/>
    </row>
    <row r="32" spans="1:8" x14ac:dyDescent="0.25">
      <c r="A32" s="2">
        <f t="shared" si="0"/>
        <v>29</v>
      </c>
      <c r="B32" t="s">
        <v>69</v>
      </c>
      <c r="C32" t="s">
        <v>70</v>
      </c>
      <c r="D32" t="s">
        <v>71</v>
      </c>
      <c r="F32" s="11"/>
      <c r="G32" s="11"/>
      <c r="H32" s="11"/>
    </row>
    <row r="33" spans="1:8" x14ac:dyDescent="0.25">
      <c r="A33" s="2">
        <f t="shared" si="0"/>
        <v>30</v>
      </c>
      <c r="B33" t="s">
        <v>72</v>
      </c>
      <c r="C33" t="s">
        <v>73</v>
      </c>
      <c r="D33" t="s">
        <v>14</v>
      </c>
      <c r="F33" s="11"/>
      <c r="G33" s="11"/>
      <c r="H33" s="11"/>
    </row>
    <row r="34" spans="1:8" x14ac:dyDescent="0.25">
      <c r="A34" s="2">
        <f t="shared" si="0"/>
        <v>31</v>
      </c>
      <c r="B34" t="s">
        <v>74</v>
      </c>
      <c r="C34" t="s">
        <v>75</v>
      </c>
      <c r="D34" t="s">
        <v>4</v>
      </c>
      <c r="F34" s="11"/>
      <c r="G34" s="11"/>
      <c r="H34" s="11"/>
    </row>
    <row r="35" spans="1:8" x14ac:dyDescent="0.25">
      <c r="A35" s="2">
        <f t="shared" si="0"/>
        <v>32</v>
      </c>
      <c r="B35" t="s">
        <v>76</v>
      </c>
      <c r="C35" t="s">
        <v>77</v>
      </c>
      <c r="D35" t="s">
        <v>78</v>
      </c>
      <c r="F35" s="11"/>
      <c r="G35" s="11"/>
      <c r="H35" s="11"/>
    </row>
    <row r="36" spans="1:8" x14ac:dyDescent="0.25">
      <c r="A36" s="2">
        <f t="shared" si="0"/>
        <v>33</v>
      </c>
      <c r="B36" t="s">
        <v>79</v>
      </c>
      <c r="C36" t="s">
        <v>80</v>
      </c>
      <c r="D36" t="s">
        <v>4</v>
      </c>
      <c r="F36" s="11"/>
      <c r="G36" s="11"/>
      <c r="H36" s="11"/>
    </row>
    <row r="37" spans="1:8" x14ac:dyDescent="0.25">
      <c r="A37" s="2">
        <f t="shared" si="0"/>
        <v>34</v>
      </c>
      <c r="B37" t="s">
        <v>81</v>
      </c>
      <c r="C37" t="s">
        <v>82</v>
      </c>
      <c r="D37" t="s">
        <v>14</v>
      </c>
      <c r="F37" s="11"/>
      <c r="G37" s="11"/>
      <c r="H37" s="11"/>
    </row>
    <row r="38" spans="1:8" x14ac:dyDescent="0.25">
      <c r="A38" s="2">
        <f t="shared" si="0"/>
        <v>35</v>
      </c>
      <c r="B38" t="s">
        <v>83</v>
      </c>
      <c r="C38" t="s">
        <v>84</v>
      </c>
      <c r="D38" t="s">
        <v>4</v>
      </c>
      <c r="F38" s="11"/>
      <c r="G38" s="11"/>
      <c r="H38" s="11"/>
    </row>
    <row r="39" spans="1:8" x14ac:dyDescent="0.25">
      <c r="A39" s="2">
        <f t="shared" si="0"/>
        <v>36</v>
      </c>
      <c r="B39" t="s">
        <v>85</v>
      </c>
      <c r="C39" t="s">
        <v>86</v>
      </c>
      <c r="D39" t="s">
        <v>14</v>
      </c>
      <c r="F39" s="11"/>
      <c r="G39" s="11"/>
      <c r="H39" s="11"/>
    </row>
    <row r="40" spans="1:8" x14ac:dyDescent="0.25">
      <c r="A40" s="2">
        <f t="shared" si="0"/>
        <v>37</v>
      </c>
      <c r="F40" s="11"/>
      <c r="G40" s="11"/>
      <c r="H40" s="11"/>
    </row>
    <row r="41" spans="1:8" x14ac:dyDescent="0.25">
      <c r="A41" s="2">
        <f t="shared" si="0"/>
        <v>38</v>
      </c>
      <c r="F41" s="11"/>
      <c r="G41" s="11"/>
      <c r="H41" s="11"/>
    </row>
    <row r="42" spans="1:8" x14ac:dyDescent="0.25">
      <c r="A42" s="2">
        <f t="shared" si="0"/>
        <v>39</v>
      </c>
    </row>
    <row r="43" spans="1:8" x14ac:dyDescent="0.25">
      <c r="A43" s="2">
        <f t="shared" si="0"/>
        <v>40</v>
      </c>
    </row>
  </sheetData>
  <hyperlinks>
    <hyperlink ref="A1" location="Main!A1" display="Main" xr:uid="{C2B40A9F-93B0-475C-8740-32215A06F0B9}"/>
    <hyperlink ref="B4" r:id="rId1" xr:uid="{384978A1-9B70-4F80-B1D9-5CAC25F8133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5D2D7-B0EC-4698-9ED9-946749FDBE5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Water</vt:lpstr>
      <vt:lpstr>Waste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2025-04-12T11:55:39Z</dcterms:created>
  <dcterms:modified xsi:type="dcterms:W3CDTF">2025-05-27T17:31:57Z</dcterms:modified>
</cp:coreProperties>
</file>