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55766C49-2840-483B-938F-DA4148A27373}" xr6:coauthVersionLast="47" xr6:coauthVersionMax="47" xr10:uidLastSave="{00000000-0000-0000-0000-000000000000}"/>
  <bookViews>
    <workbookView xWindow="225" yWindow="4680" windowWidth="38175" windowHeight="15240" activeTab="1" xr2:uid="{3927D63E-AF56-4894-AC80-59C624251D1B}"/>
  </bookViews>
  <sheets>
    <sheet name="Main" sheetId="1" r:id="rId1"/>
    <sheet name="Uranium" sheetId="2" r:id="rId2"/>
    <sheet name="Basics" sheetId="3" r:id="rId3"/>
    <sheet name="FX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H4" i="1" s="1"/>
  <c r="E4" i="1"/>
  <c r="G13" i="2"/>
  <c r="F13" i="2"/>
  <c r="H13" i="2" s="1"/>
  <c r="E13" i="2"/>
  <c r="G4" i="2"/>
  <c r="F4" i="2"/>
  <c r="E4" i="2"/>
  <c r="H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5" i="1"/>
</calcChain>
</file>

<file path=xl/sharedStrings.xml><?xml version="1.0" encoding="utf-8"?>
<sst xmlns="http://schemas.openxmlformats.org/spreadsheetml/2006/main" count="241" uniqueCount="212">
  <si>
    <t>Energy Universe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</si>
  <si>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</si>
  <si>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</si>
  <si>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</si>
  <si>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</si>
  <si>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</si>
  <si>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</si>
  <si>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</si>
  <si>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</si>
  <si>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</si>
  <si>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Next</t>
  </si>
  <si>
    <t>Saudi Aramco</t>
  </si>
  <si>
    <t>Exxon Mobile</t>
  </si>
  <si>
    <t>XOM</t>
  </si>
  <si>
    <t>Chevron</t>
  </si>
  <si>
    <t>CVX</t>
  </si>
  <si>
    <t>Occidental Petroleum</t>
  </si>
  <si>
    <t>OXY</t>
  </si>
  <si>
    <t>New Fortress Energy</t>
  </si>
  <si>
    <t>NFE</t>
  </si>
  <si>
    <t>Quanta Services</t>
  </si>
  <si>
    <t>PWR</t>
  </si>
  <si>
    <t>Talen Energy</t>
  </si>
  <si>
    <t>TLN</t>
  </si>
  <si>
    <t>PrimeEnergy Resources</t>
  </si>
  <si>
    <t>PNRG</t>
  </si>
  <si>
    <t>Profire Energy</t>
  </si>
  <si>
    <t>PFIE</t>
  </si>
  <si>
    <t>LandBridge</t>
  </si>
  <si>
    <t>LB</t>
  </si>
  <si>
    <t>Shell</t>
  </si>
  <si>
    <t>SHEL LN</t>
  </si>
  <si>
    <t>Petrochina</t>
  </si>
  <si>
    <t>857 HK</t>
  </si>
  <si>
    <t>Nextera Energy</t>
  </si>
  <si>
    <t>NEE</t>
  </si>
  <si>
    <t>TotalEnergies</t>
  </si>
  <si>
    <t>TTE FP</t>
  </si>
  <si>
    <t>Enbridge</t>
  </si>
  <si>
    <t>ENB CN</t>
  </si>
  <si>
    <t>Constellation Energy</t>
  </si>
  <si>
    <t>CEG</t>
  </si>
  <si>
    <t>Duke Energy</t>
  </si>
  <si>
    <t>DUK</t>
  </si>
  <si>
    <t>Petrobras</t>
  </si>
  <si>
    <t>PETR4 BZ</t>
  </si>
  <si>
    <t>ConocoPhillips</t>
  </si>
  <si>
    <t>COP</t>
  </si>
  <si>
    <t>China Shenhua Energy</t>
  </si>
  <si>
    <t>1088 HK</t>
  </si>
  <si>
    <t>Abu Dhabi National Energy</t>
  </si>
  <si>
    <t>TAQA UH</t>
  </si>
  <si>
    <t>China Yangtze Power</t>
  </si>
  <si>
    <t>600900 CH</t>
  </si>
  <si>
    <t>BP</t>
  </si>
  <si>
    <t>BP/ LN</t>
  </si>
  <si>
    <t>CNOOC</t>
  </si>
  <si>
    <t>883 HK</t>
  </si>
  <si>
    <t>Southern</t>
  </si>
  <si>
    <t>SO</t>
  </si>
  <si>
    <t>Adnoc Gas plc</t>
  </si>
  <si>
    <t>ADNOCGAS UH</t>
  </si>
  <si>
    <t>Marathon Petroleum</t>
  </si>
  <si>
    <t>MPC US</t>
  </si>
  <si>
    <t>Suncor Energy</t>
  </si>
  <si>
    <t>SU CN</t>
  </si>
  <si>
    <t>TC Energy</t>
  </si>
  <si>
    <t>TRP CN</t>
  </si>
  <si>
    <t>Iberdrola</t>
  </si>
  <si>
    <t>IBE SM</t>
  </si>
  <si>
    <t>China Petroleum &amp; Chemical</t>
  </si>
  <si>
    <t>386 HK</t>
  </si>
  <si>
    <t>EQT Corp</t>
  </si>
  <si>
    <t>EQT US</t>
  </si>
  <si>
    <t>ACWA Power</t>
  </si>
  <si>
    <t>ACWA AB</t>
  </si>
  <si>
    <t>Vistra</t>
  </si>
  <si>
    <t>VST</t>
  </si>
  <si>
    <t>MPLX LP</t>
  </si>
  <si>
    <t>MPLX</t>
  </si>
  <si>
    <t>United Overseas Bank</t>
  </si>
  <si>
    <t>UOB SP</t>
  </si>
  <si>
    <t>Caixabank</t>
  </si>
  <si>
    <t>CABK SM</t>
  </si>
  <si>
    <t>American International Group</t>
  </si>
  <si>
    <t>AIG</t>
  </si>
  <si>
    <t>Dominion Energy</t>
  </si>
  <si>
    <t>D</t>
  </si>
  <si>
    <t>Cheniere Energy</t>
  </si>
  <si>
    <t>LNG</t>
  </si>
  <si>
    <t>Diamondback</t>
  </si>
  <si>
    <t>FANG</t>
  </si>
  <si>
    <t>Hess</t>
  </si>
  <si>
    <t>HES</t>
  </si>
  <si>
    <t>Targa Resources</t>
  </si>
  <si>
    <t>TRGP</t>
  </si>
  <si>
    <t>Exelon</t>
  </si>
  <si>
    <t>EXC</t>
  </si>
  <si>
    <t>PG&amp;E</t>
  </si>
  <si>
    <t>PCG</t>
  </si>
  <si>
    <t>Valero</t>
  </si>
  <si>
    <t>VLO</t>
  </si>
  <si>
    <t>Xcel Energy</t>
  </si>
  <si>
    <t>XEL</t>
  </si>
  <si>
    <t>Imperial Oil Ltd</t>
  </si>
  <si>
    <t>IMO CN</t>
  </si>
  <si>
    <t>Entergy</t>
  </si>
  <si>
    <t>ETR</t>
  </si>
  <si>
    <t>Dubai Electricity &amp; Water</t>
  </si>
  <si>
    <t>DEWA UH</t>
  </si>
  <si>
    <t>NTPC Ltd</t>
  </si>
  <si>
    <t>NTPC IN</t>
  </si>
  <si>
    <t>Oil &amp; Natural Gas Corp Ltd</t>
  </si>
  <si>
    <t>ONGC IN</t>
  </si>
  <si>
    <t>Consolidated Edison</t>
  </si>
  <si>
    <t>ED</t>
  </si>
  <si>
    <t>Enel</t>
  </si>
  <si>
    <t>ENEL IM</t>
  </si>
  <si>
    <t>EOG Resources</t>
  </si>
  <si>
    <t>EOG</t>
  </si>
  <si>
    <t>Enterprise Products Partners</t>
  </si>
  <si>
    <t>EPD</t>
  </si>
  <si>
    <t>Williams</t>
  </si>
  <si>
    <t>WMB</t>
  </si>
  <si>
    <t>Energy Transfer LP</t>
  </si>
  <si>
    <t>ET</t>
  </si>
  <si>
    <t>Equinor ASA</t>
  </si>
  <si>
    <t>EQNR NO</t>
  </si>
  <si>
    <t>Canadian Natural Resources</t>
  </si>
  <si>
    <t>CNQ CN</t>
  </si>
  <si>
    <t>ONEOK</t>
  </si>
  <si>
    <t>OKE</t>
  </si>
  <si>
    <t>American Electric Power</t>
  </si>
  <si>
    <t>AEP</t>
  </si>
  <si>
    <t>Kinder Morgan</t>
  </si>
  <si>
    <t>KMI</t>
  </si>
  <si>
    <t>National Grid PLC</t>
  </si>
  <si>
    <t>NG/ LN</t>
  </si>
  <si>
    <t>Sempra</t>
  </si>
  <si>
    <t>SRE</t>
  </si>
  <si>
    <t>Phillips 66</t>
  </si>
  <si>
    <t>PSX</t>
  </si>
  <si>
    <t>Barito Renewables Energy</t>
  </si>
  <si>
    <t>BREN IJ</t>
  </si>
  <si>
    <t>Eni</t>
  </si>
  <si>
    <t>ENI IM</t>
  </si>
  <si>
    <t>Public Service Enterprise Group</t>
  </si>
  <si>
    <t>PEG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</si>
  <si>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</si>
  <si>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</si>
  <si>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</si>
  <si>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</si>
  <si>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</si>
  <si>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</si>
  <si>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</si>
  <si>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</si>
  <si>
    <t>Cameco</t>
  </si>
  <si>
    <t>CCJ</t>
  </si>
  <si>
    <t>CAN</t>
  </si>
  <si>
    <t>Kazatomprom</t>
  </si>
  <si>
    <t>OZG.F</t>
  </si>
  <si>
    <t>KAZ</t>
  </si>
  <si>
    <t>BWX Tech</t>
  </si>
  <si>
    <t>BWX</t>
  </si>
  <si>
    <t>US</t>
  </si>
  <si>
    <t>Nex Gen Energy</t>
  </si>
  <si>
    <t>NXE</t>
  </si>
  <si>
    <t>Uranium Energy</t>
  </si>
  <si>
    <t>UEC</t>
  </si>
  <si>
    <t>Paladin Energy</t>
  </si>
  <si>
    <t>PDN.AX</t>
  </si>
  <si>
    <t>AUS</t>
  </si>
  <si>
    <t>Yellow Cake plc</t>
  </si>
  <si>
    <t>YCA.L</t>
  </si>
  <si>
    <t>JERSEY</t>
  </si>
  <si>
    <t>Denison Mines</t>
  </si>
  <si>
    <t>DNN</t>
  </si>
  <si>
    <t>CGN Mining Comp</t>
  </si>
  <si>
    <t>1164.HK</t>
  </si>
  <si>
    <t>Hong Kong</t>
  </si>
  <si>
    <t>NuScale Power</t>
  </si>
  <si>
    <t>SMR</t>
  </si>
  <si>
    <t>Energy Fuels</t>
  </si>
  <si>
    <t>UUUU</t>
  </si>
  <si>
    <t>Oklo</t>
  </si>
  <si>
    <t>OKLO</t>
  </si>
  <si>
    <t>Deep Yellow</t>
  </si>
  <si>
    <t>DYL.AX</t>
  </si>
  <si>
    <t>Boss Energy</t>
  </si>
  <si>
    <t>BOE.AX</t>
  </si>
  <si>
    <t>en Core Energy</t>
  </si>
  <si>
    <t>EU</t>
  </si>
  <si>
    <t>Centrus Energy</t>
  </si>
  <si>
    <t>LEU</t>
  </si>
  <si>
    <t>Fission Uranium</t>
  </si>
  <si>
    <t>FCU.TO</t>
  </si>
  <si>
    <t>Silex Systems</t>
  </si>
  <si>
    <t>SLX.AX</t>
  </si>
  <si>
    <t>Iso Energy</t>
  </si>
  <si>
    <t>ISO.V</t>
  </si>
  <si>
    <t>UR Enegry</t>
  </si>
  <si>
    <t>URG</t>
  </si>
  <si>
    <t>Nano Nuclear Energy</t>
  </si>
  <si>
    <t>NNE</t>
  </si>
  <si>
    <t>Main</t>
  </si>
  <si>
    <t>SAR/USD</t>
  </si>
  <si>
    <t>CAD/USD</t>
  </si>
  <si>
    <t>Updated</t>
  </si>
  <si>
    <t>Q224</t>
  </si>
  <si>
    <t>2222.SR</t>
  </si>
  <si>
    <t>SR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</si>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</sst>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3">
    <cellStyle name="defaultsheetstyle" xfId="2" xr:uid="{24F0CD60-3CC4-4E66-857F-2E640739A064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222.SR.xlsx" TargetMode="External"/><Relationship Id="rId1" Type="http://schemas.openxmlformats.org/officeDocument/2006/relationships/externalLinkPath" Target="/1.Finance/Anaylsen/Models/2222.S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CJ.xlsx" TargetMode="External"/><Relationship Id="rId1" Type="http://schemas.openxmlformats.org/officeDocument/2006/relationships/externalLinkPath" Target="/1.Finance/Anaylsen/Models/CCJ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MR.xlsx" TargetMode="External"/><Relationship Id="rId1" Type="http://schemas.openxmlformats.org/officeDocument/2006/relationships/externalLinkPath" Target="/1.Finance/Anaylsen/Models/S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26.55</v>
          </cell>
        </row>
        <row r="4">
          <cell r="J4">
            <v>6422285.7000000002</v>
          </cell>
        </row>
        <row r="5">
          <cell r="J5">
            <v>241212</v>
          </cell>
        </row>
        <row r="6">
          <cell r="J6">
            <v>319290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46.61</v>
          </cell>
        </row>
        <row r="4">
          <cell r="I4">
            <v>20283.76646092</v>
          </cell>
        </row>
        <row r="5">
          <cell r="I5">
            <v>361.61700000000002</v>
          </cell>
        </row>
        <row r="6">
          <cell r="I6">
            <v>1402.953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11.26</v>
          </cell>
        </row>
        <row r="5">
          <cell r="H5">
            <v>2805.7720584200001</v>
          </cell>
        </row>
        <row r="6">
          <cell r="H6">
            <v>136.03399999999999</v>
          </cell>
        </row>
        <row r="7">
          <cell r="H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FIE.xlsx" TargetMode="External"/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Relationship Id="rId4" Type="http://schemas.openxmlformats.org/officeDocument/2006/relationships/hyperlink" Target="..\Models\2222.SR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\Models\CCJ.xlsx" TargetMode="External"/><Relationship Id="rId1" Type="http://schemas.openxmlformats.org/officeDocument/2006/relationships/hyperlink" Target="..\Models\SM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1706-8BA1-45B0-BDB1-0373DB06D799}">
  <dimension ref="A1:W102"/>
  <sheetViews>
    <sheetView zoomScale="200" zoomScaleNormal="200" workbookViewId="0">
      <selection activeCell="B27" sqref="B27"/>
    </sheetView>
  </sheetViews>
  <sheetFormatPr defaultRowHeight="15" x14ac:dyDescent="0.25"/>
  <cols>
    <col min="1" max="1" width="3.7109375" customWidth="1"/>
    <col min="2" max="2" width="28.85546875" bestFit="1" customWidth="1"/>
    <col min="3" max="3" width="14" bestFit="1" customWidth="1"/>
    <col min="6" max="6" width="9.5703125" bestFit="1" customWidth="1"/>
    <col min="8" max="8" width="9.5703125" bestFit="1" customWidth="1"/>
  </cols>
  <sheetData>
    <row r="1" spans="1:23" x14ac:dyDescent="0.25">
      <c r="A1" s="1" t="s">
        <v>0</v>
      </c>
    </row>
    <row r="2" spans="1:23" x14ac:dyDescent="0.25">
      <c r="A2" t="s">
        <v>1</v>
      </c>
    </row>
    <row r="3" spans="1:23" x14ac:dyDescent="0.25">
      <c r="A3" s="4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0" t="s">
        <v>207</v>
      </c>
      <c r="J3" s="7" t="s">
        <v>10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spans="1:23" x14ac:dyDescent="0.25">
      <c r="A4" s="2">
        <v>1</v>
      </c>
      <c r="B4" s="3" t="s">
        <v>11</v>
      </c>
      <c r="C4" t="s">
        <v>209</v>
      </c>
      <c r="D4" t="s">
        <v>210</v>
      </c>
      <c r="E4" s="9">
        <f>+[1]Main!$J$2</f>
        <v>26.55</v>
      </c>
      <c r="F4" s="9">
        <f>+[1]Main!$J$4*FX!C3</f>
        <v>1734017.1390000002</v>
      </c>
      <c r="G4" s="9">
        <f>+([1]Main!$J$6-[1]Main!$J$5)*FX!C3</f>
        <v>21081.06</v>
      </c>
      <c r="H4" s="9">
        <f>+F4+G4</f>
        <v>1755098.1990000003</v>
      </c>
      <c r="I4" s="11" t="s">
        <v>211</v>
      </c>
    </row>
    <row r="5" spans="1:23" x14ac:dyDescent="0.25">
      <c r="A5" s="2">
        <f>+A4+1</f>
        <v>2</v>
      </c>
      <c r="B5" t="s">
        <v>12</v>
      </c>
      <c r="C5" t="s">
        <v>13</v>
      </c>
      <c r="D5" t="s">
        <v>164</v>
      </c>
      <c r="E5" s="9"/>
      <c r="F5" s="9"/>
      <c r="G5" s="9"/>
    </row>
    <row r="6" spans="1:23" x14ac:dyDescent="0.25">
      <c r="A6" s="2">
        <f t="shared" ref="A6:A69" si="0">+A5+1</f>
        <v>3</v>
      </c>
      <c r="B6" t="s">
        <v>14</v>
      </c>
      <c r="C6" t="s">
        <v>15</v>
      </c>
      <c r="E6" s="9"/>
      <c r="F6" s="9"/>
      <c r="G6" s="9"/>
    </row>
    <row r="7" spans="1:23" x14ac:dyDescent="0.25">
      <c r="A7" s="2">
        <f t="shared" si="0"/>
        <v>4</v>
      </c>
      <c r="B7" t="s">
        <v>16</v>
      </c>
      <c r="C7" t="s">
        <v>17</v>
      </c>
      <c r="E7" s="9"/>
      <c r="F7" s="9"/>
      <c r="G7" s="9"/>
    </row>
    <row r="8" spans="1:23" x14ac:dyDescent="0.25">
      <c r="A8" s="2">
        <f t="shared" si="0"/>
        <v>5</v>
      </c>
      <c r="B8" t="s">
        <v>18</v>
      </c>
      <c r="C8" t="s">
        <v>19</v>
      </c>
      <c r="E8" s="9"/>
      <c r="F8" s="9"/>
      <c r="G8" s="9"/>
    </row>
    <row r="9" spans="1:23" x14ac:dyDescent="0.25">
      <c r="A9" s="2">
        <f t="shared" si="0"/>
        <v>6</v>
      </c>
      <c r="B9" t="s">
        <v>20</v>
      </c>
      <c r="C9" t="s">
        <v>21</v>
      </c>
      <c r="E9" s="9"/>
      <c r="F9" s="9"/>
      <c r="G9" s="9"/>
    </row>
    <row r="10" spans="1:23" x14ac:dyDescent="0.25">
      <c r="A10" s="2">
        <f t="shared" si="0"/>
        <v>7</v>
      </c>
      <c r="B10" t="s">
        <v>22</v>
      </c>
      <c r="C10" t="s">
        <v>23</v>
      </c>
      <c r="E10" s="9"/>
      <c r="F10" s="9"/>
      <c r="G10" s="9"/>
    </row>
    <row r="11" spans="1:23" x14ac:dyDescent="0.25">
      <c r="A11" s="2">
        <f t="shared" si="0"/>
        <v>8</v>
      </c>
      <c r="B11" t="s">
        <v>24</v>
      </c>
      <c r="C11" t="s">
        <v>25</v>
      </c>
      <c r="E11" s="9"/>
      <c r="F11" s="9"/>
      <c r="G11" s="9"/>
    </row>
    <row r="12" spans="1:23" x14ac:dyDescent="0.25">
      <c r="A12" s="2">
        <f t="shared" si="0"/>
        <v>9</v>
      </c>
      <c r="B12" t="s">
        <v>26</v>
      </c>
      <c r="C12" t="s">
        <v>27</v>
      </c>
      <c r="E12" s="9"/>
      <c r="F12" s="9"/>
      <c r="G12" s="9"/>
    </row>
    <row r="13" spans="1:23" x14ac:dyDescent="0.25">
      <c r="A13" s="2">
        <f t="shared" si="0"/>
        <v>10</v>
      </c>
      <c r="B13" t="s">
        <v>28</v>
      </c>
      <c r="C13" t="s">
        <v>29</v>
      </c>
      <c r="E13" s="9"/>
      <c r="F13" s="9"/>
      <c r="G13" s="9"/>
    </row>
    <row r="14" spans="1:23" x14ac:dyDescent="0.25">
      <c r="A14" s="2">
        <f t="shared" si="0"/>
        <v>11</v>
      </c>
      <c r="B14" t="s">
        <v>30</v>
      </c>
      <c r="C14" t="s">
        <v>31</v>
      </c>
      <c r="E14" s="9"/>
      <c r="F14" s="9"/>
      <c r="G14" s="9"/>
    </row>
    <row r="15" spans="1:23" x14ac:dyDescent="0.25">
      <c r="A15" s="2">
        <f t="shared" si="0"/>
        <v>12</v>
      </c>
      <c r="B15" t="s">
        <v>32</v>
      </c>
      <c r="C15" t="s">
        <v>33</v>
      </c>
      <c r="E15" s="9"/>
      <c r="F15" s="9"/>
      <c r="G15" s="9"/>
    </row>
    <row r="16" spans="1:23" x14ac:dyDescent="0.25">
      <c r="A16" s="2">
        <f t="shared" si="0"/>
        <v>13</v>
      </c>
      <c r="B16" t="s">
        <v>34</v>
      </c>
      <c r="C16" t="s">
        <v>35</v>
      </c>
      <c r="E16" s="9"/>
      <c r="F16" s="9"/>
      <c r="G16" s="9"/>
    </row>
    <row r="17" spans="1:7" x14ac:dyDescent="0.25">
      <c r="A17" s="2">
        <f t="shared" si="0"/>
        <v>14</v>
      </c>
      <c r="B17" t="s">
        <v>36</v>
      </c>
      <c r="C17" t="s">
        <v>37</v>
      </c>
      <c r="E17" s="9"/>
      <c r="F17" s="9"/>
      <c r="G17" s="9"/>
    </row>
    <row r="18" spans="1:7" x14ac:dyDescent="0.25">
      <c r="A18" s="2">
        <f t="shared" si="0"/>
        <v>15</v>
      </c>
      <c r="B18" t="s">
        <v>38</v>
      </c>
      <c r="C18" t="s">
        <v>39</v>
      </c>
      <c r="E18" s="9"/>
      <c r="F18" s="9"/>
      <c r="G18" s="9"/>
    </row>
    <row r="19" spans="1:7" x14ac:dyDescent="0.25">
      <c r="A19" s="2">
        <f t="shared" si="0"/>
        <v>16</v>
      </c>
      <c r="B19" t="s">
        <v>40</v>
      </c>
      <c r="C19" t="s">
        <v>41</v>
      </c>
      <c r="E19" s="9"/>
      <c r="F19" s="9"/>
      <c r="G19" s="9"/>
    </row>
    <row r="20" spans="1:7" x14ac:dyDescent="0.25">
      <c r="A20" s="2">
        <f t="shared" si="0"/>
        <v>17</v>
      </c>
      <c r="B20" t="s">
        <v>42</v>
      </c>
      <c r="C20" t="s">
        <v>43</v>
      </c>
      <c r="E20" s="9"/>
      <c r="F20" s="9"/>
      <c r="G20" s="9"/>
    </row>
    <row r="21" spans="1:7" x14ac:dyDescent="0.25">
      <c r="A21" s="2">
        <f t="shared" si="0"/>
        <v>18</v>
      </c>
      <c r="B21" t="s">
        <v>44</v>
      </c>
      <c r="C21" t="s">
        <v>45</v>
      </c>
      <c r="E21" s="9"/>
      <c r="F21" s="9"/>
      <c r="G21" s="9"/>
    </row>
    <row r="22" spans="1:7" x14ac:dyDescent="0.25">
      <c r="A22" s="2">
        <f t="shared" si="0"/>
        <v>19</v>
      </c>
      <c r="B22" t="s">
        <v>46</v>
      </c>
      <c r="C22" t="s">
        <v>47</v>
      </c>
      <c r="E22" s="9"/>
      <c r="F22" s="9"/>
      <c r="G22" s="9"/>
    </row>
    <row r="23" spans="1:7" x14ac:dyDescent="0.25">
      <c r="A23" s="2">
        <f t="shared" si="0"/>
        <v>20</v>
      </c>
      <c r="B23" t="s">
        <v>48</v>
      </c>
      <c r="C23" t="s">
        <v>49</v>
      </c>
      <c r="E23" s="9"/>
      <c r="F23" s="9"/>
      <c r="G23" s="9"/>
    </row>
    <row r="24" spans="1:7" x14ac:dyDescent="0.25">
      <c r="A24" s="2">
        <f t="shared" si="0"/>
        <v>21</v>
      </c>
      <c r="B24" t="s">
        <v>50</v>
      </c>
      <c r="C24" t="s">
        <v>51</v>
      </c>
      <c r="E24" s="9"/>
      <c r="F24" s="9"/>
      <c r="G24" s="9"/>
    </row>
    <row r="25" spans="1:7" x14ac:dyDescent="0.25">
      <c r="A25" s="2">
        <f t="shared" si="0"/>
        <v>22</v>
      </c>
      <c r="B25" t="s">
        <v>52</v>
      </c>
      <c r="C25" t="s">
        <v>53</v>
      </c>
      <c r="E25" s="9"/>
      <c r="F25" s="9"/>
      <c r="G25" s="9"/>
    </row>
    <row r="26" spans="1:7" x14ac:dyDescent="0.25">
      <c r="A26" s="2">
        <f t="shared" si="0"/>
        <v>23</v>
      </c>
      <c r="B26" t="s">
        <v>54</v>
      </c>
      <c r="C26" t="s">
        <v>55</v>
      </c>
      <c r="E26" s="9"/>
      <c r="F26" s="9"/>
      <c r="G26" s="9"/>
    </row>
    <row r="27" spans="1:7" x14ac:dyDescent="0.25">
      <c r="A27" s="2">
        <f t="shared" si="0"/>
        <v>24</v>
      </c>
      <c r="B27" t="s">
        <v>56</v>
      </c>
      <c r="C27" t="s">
        <v>57</v>
      </c>
      <c r="E27" s="9"/>
      <c r="F27" s="9"/>
      <c r="G27" s="9"/>
    </row>
    <row r="28" spans="1:7" x14ac:dyDescent="0.25">
      <c r="A28" s="2">
        <f t="shared" si="0"/>
        <v>25</v>
      </c>
      <c r="B28" t="s">
        <v>58</v>
      </c>
      <c r="C28" t="s">
        <v>59</v>
      </c>
      <c r="E28" s="9"/>
      <c r="F28" s="9"/>
      <c r="G28" s="9"/>
    </row>
    <row r="29" spans="1:7" x14ac:dyDescent="0.25">
      <c r="A29" s="2">
        <f t="shared" si="0"/>
        <v>26</v>
      </c>
      <c r="B29" t="s">
        <v>60</v>
      </c>
      <c r="C29" t="s">
        <v>61</v>
      </c>
      <c r="E29" s="9"/>
      <c r="F29" s="9"/>
      <c r="G29" s="9"/>
    </row>
    <row r="30" spans="1:7" x14ac:dyDescent="0.25">
      <c r="A30" s="2">
        <f t="shared" si="0"/>
        <v>27</v>
      </c>
      <c r="B30" t="s">
        <v>62</v>
      </c>
      <c r="C30" t="s">
        <v>63</v>
      </c>
      <c r="E30" s="9"/>
      <c r="F30" s="9"/>
      <c r="G30" s="9"/>
    </row>
    <row r="31" spans="1:7" x14ac:dyDescent="0.25">
      <c r="A31" s="2">
        <f t="shared" si="0"/>
        <v>28</v>
      </c>
      <c r="B31" t="s">
        <v>64</v>
      </c>
      <c r="C31" t="s">
        <v>65</v>
      </c>
      <c r="E31" s="9"/>
      <c r="F31" s="9"/>
      <c r="G31" s="9"/>
    </row>
    <row r="32" spans="1:7" x14ac:dyDescent="0.25">
      <c r="A32" s="2">
        <f t="shared" si="0"/>
        <v>29</v>
      </c>
      <c r="B32" t="s">
        <v>66</v>
      </c>
      <c r="C32" t="s">
        <v>67</v>
      </c>
      <c r="E32" s="9"/>
      <c r="F32" s="9"/>
      <c r="G32" s="9"/>
    </row>
    <row r="33" spans="1:7" x14ac:dyDescent="0.25">
      <c r="A33" s="2">
        <f t="shared" si="0"/>
        <v>30</v>
      </c>
      <c r="B33" t="s">
        <v>68</v>
      </c>
      <c r="C33" t="s">
        <v>69</v>
      </c>
      <c r="E33" s="9"/>
      <c r="F33" s="9"/>
      <c r="G33" s="9"/>
    </row>
    <row r="34" spans="1:7" x14ac:dyDescent="0.25">
      <c r="A34" s="2">
        <f t="shared" si="0"/>
        <v>31</v>
      </c>
      <c r="B34" t="s">
        <v>70</v>
      </c>
      <c r="C34" t="s">
        <v>71</v>
      </c>
      <c r="E34" s="9"/>
      <c r="F34" s="9"/>
      <c r="G34" s="9"/>
    </row>
    <row r="35" spans="1:7" x14ac:dyDescent="0.25">
      <c r="A35" s="2">
        <f t="shared" si="0"/>
        <v>32</v>
      </c>
      <c r="B35" t="s">
        <v>72</v>
      </c>
      <c r="C35" t="s">
        <v>73</v>
      </c>
      <c r="E35" s="9"/>
      <c r="F35" s="9"/>
      <c r="G35" s="9"/>
    </row>
    <row r="36" spans="1:7" x14ac:dyDescent="0.25">
      <c r="A36" s="2">
        <f t="shared" si="0"/>
        <v>33</v>
      </c>
      <c r="B36" t="s">
        <v>74</v>
      </c>
      <c r="C36" t="s">
        <v>75</v>
      </c>
      <c r="E36" s="9"/>
      <c r="F36" s="9"/>
      <c r="G36" s="9"/>
    </row>
    <row r="37" spans="1:7" x14ac:dyDescent="0.25">
      <c r="A37" s="2">
        <f t="shared" si="0"/>
        <v>34</v>
      </c>
      <c r="B37" t="s">
        <v>76</v>
      </c>
      <c r="C37" t="s">
        <v>77</v>
      </c>
      <c r="E37" s="9"/>
      <c r="F37" s="9"/>
      <c r="G37" s="9"/>
    </row>
    <row r="38" spans="1:7" x14ac:dyDescent="0.25">
      <c r="A38" s="2">
        <f t="shared" si="0"/>
        <v>35</v>
      </c>
      <c r="B38" t="s">
        <v>78</v>
      </c>
      <c r="C38" t="s">
        <v>79</v>
      </c>
      <c r="E38" s="9"/>
      <c r="F38" s="9"/>
      <c r="G38" s="9"/>
    </row>
    <row r="39" spans="1:7" x14ac:dyDescent="0.25">
      <c r="A39" s="2">
        <f t="shared" si="0"/>
        <v>36</v>
      </c>
      <c r="B39" t="s">
        <v>80</v>
      </c>
      <c r="C39" t="s">
        <v>81</v>
      </c>
      <c r="E39" s="9"/>
      <c r="F39" s="9"/>
      <c r="G39" s="9"/>
    </row>
    <row r="40" spans="1:7" x14ac:dyDescent="0.25">
      <c r="A40" s="2">
        <f t="shared" si="0"/>
        <v>37</v>
      </c>
      <c r="B40" t="s">
        <v>82</v>
      </c>
      <c r="C40" t="s">
        <v>83</v>
      </c>
      <c r="E40" s="9"/>
      <c r="F40" s="9"/>
      <c r="G40" s="9"/>
    </row>
    <row r="41" spans="1:7" x14ac:dyDescent="0.25">
      <c r="A41" s="2">
        <f t="shared" si="0"/>
        <v>38</v>
      </c>
      <c r="B41" t="s">
        <v>84</v>
      </c>
      <c r="C41" t="s">
        <v>85</v>
      </c>
      <c r="E41" s="9"/>
      <c r="F41" s="9"/>
      <c r="G41" s="9"/>
    </row>
    <row r="42" spans="1:7" x14ac:dyDescent="0.25">
      <c r="A42" s="2">
        <f t="shared" si="0"/>
        <v>39</v>
      </c>
      <c r="B42" t="s">
        <v>86</v>
      </c>
      <c r="C42" t="s">
        <v>87</v>
      </c>
      <c r="E42" s="9"/>
      <c r="F42" s="9"/>
      <c r="G42" s="9"/>
    </row>
    <row r="43" spans="1:7" x14ac:dyDescent="0.25">
      <c r="A43" s="2">
        <f t="shared" si="0"/>
        <v>40</v>
      </c>
      <c r="B43" t="s">
        <v>88</v>
      </c>
      <c r="C43" t="s">
        <v>89</v>
      </c>
      <c r="E43" s="9"/>
      <c r="F43" s="9"/>
      <c r="G43" s="9"/>
    </row>
    <row r="44" spans="1:7" x14ac:dyDescent="0.25">
      <c r="A44" s="2">
        <f t="shared" si="0"/>
        <v>41</v>
      </c>
      <c r="B44" t="s">
        <v>90</v>
      </c>
      <c r="C44" t="s">
        <v>91</v>
      </c>
      <c r="E44" s="9"/>
      <c r="F44" s="9"/>
      <c r="G44" s="9"/>
    </row>
    <row r="45" spans="1:7" x14ac:dyDescent="0.25">
      <c r="A45" s="2">
        <f t="shared" si="0"/>
        <v>42</v>
      </c>
      <c r="B45" t="s">
        <v>92</v>
      </c>
      <c r="C45" t="s">
        <v>93</v>
      </c>
      <c r="E45" s="9"/>
      <c r="F45" s="9"/>
      <c r="G45" s="9"/>
    </row>
    <row r="46" spans="1:7" x14ac:dyDescent="0.25">
      <c r="A46" s="2">
        <f t="shared" si="0"/>
        <v>43</v>
      </c>
      <c r="B46" t="s">
        <v>94</v>
      </c>
      <c r="C46" t="s">
        <v>95</v>
      </c>
      <c r="E46" s="9"/>
      <c r="F46" s="9"/>
      <c r="G46" s="9"/>
    </row>
    <row r="47" spans="1:7" x14ac:dyDescent="0.25">
      <c r="A47" s="2">
        <f t="shared" si="0"/>
        <v>44</v>
      </c>
      <c r="B47" t="s">
        <v>96</v>
      </c>
      <c r="C47" t="s">
        <v>97</v>
      </c>
      <c r="E47" s="9"/>
      <c r="F47" s="9"/>
      <c r="G47" s="9"/>
    </row>
    <row r="48" spans="1:7" x14ac:dyDescent="0.25">
      <c r="A48" s="2">
        <f t="shared" si="0"/>
        <v>45</v>
      </c>
      <c r="B48" t="s">
        <v>98</v>
      </c>
      <c r="C48" t="s">
        <v>99</v>
      </c>
      <c r="E48" s="9"/>
      <c r="F48" s="9"/>
      <c r="G48" s="9"/>
    </row>
    <row r="49" spans="1:7" x14ac:dyDescent="0.25">
      <c r="A49" s="2">
        <f t="shared" si="0"/>
        <v>46</v>
      </c>
      <c r="B49" t="s">
        <v>100</v>
      </c>
      <c r="C49" t="s">
        <v>101</v>
      </c>
      <c r="E49" s="9"/>
      <c r="F49" s="9"/>
      <c r="G49" s="9"/>
    </row>
    <row r="50" spans="1:7" x14ac:dyDescent="0.25">
      <c r="A50" s="2">
        <f t="shared" si="0"/>
        <v>47</v>
      </c>
      <c r="B50" t="s">
        <v>102</v>
      </c>
      <c r="C50" t="s">
        <v>103</v>
      </c>
      <c r="E50" s="9"/>
      <c r="F50" s="9"/>
      <c r="G50" s="9"/>
    </row>
    <row r="51" spans="1:7" x14ac:dyDescent="0.25">
      <c r="A51" s="2">
        <f t="shared" si="0"/>
        <v>48</v>
      </c>
      <c r="B51" t="s">
        <v>104</v>
      </c>
      <c r="C51" t="s">
        <v>105</v>
      </c>
      <c r="E51" s="9"/>
      <c r="F51" s="9"/>
      <c r="G51" s="9"/>
    </row>
    <row r="52" spans="1:7" x14ac:dyDescent="0.25">
      <c r="A52" s="2">
        <f t="shared" si="0"/>
        <v>49</v>
      </c>
      <c r="B52" t="s">
        <v>106</v>
      </c>
      <c r="C52" t="s">
        <v>107</v>
      </c>
      <c r="E52" s="9"/>
      <c r="F52" s="9"/>
      <c r="G52" s="9"/>
    </row>
    <row r="53" spans="1:7" x14ac:dyDescent="0.25">
      <c r="A53" s="2">
        <f t="shared" si="0"/>
        <v>50</v>
      </c>
      <c r="B53" t="s">
        <v>108</v>
      </c>
      <c r="C53" t="s">
        <v>109</v>
      </c>
      <c r="E53" s="9"/>
      <c r="F53" s="9"/>
      <c r="G53" s="9"/>
    </row>
    <row r="54" spans="1:7" x14ac:dyDescent="0.25">
      <c r="A54" s="2">
        <f t="shared" si="0"/>
        <v>51</v>
      </c>
      <c r="B54" t="s">
        <v>110</v>
      </c>
      <c r="C54" t="s">
        <v>111</v>
      </c>
      <c r="E54" s="9"/>
      <c r="F54" s="9"/>
      <c r="G54" s="9"/>
    </row>
    <row r="55" spans="1:7" x14ac:dyDescent="0.25">
      <c r="A55" s="2">
        <f t="shared" si="0"/>
        <v>52</v>
      </c>
      <c r="B55" t="s">
        <v>112</v>
      </c>
      <c r="C55" t="s">
        <v>113</v>
      </c>
      <c r="E55" s="9"/>
      <c r="F55" s="9"/>
      <c r="G55" s="9"/>
    </row>
    <row r="56" spans="1:7" x14ac:dyDescent="0.25">
      <c r="A56" s="2">
        <f t="shared" si="0"/>
        <v>53</v>
      </c>
      <c r="B56" t="s">
        <v>114</v>
      </c>
      <c r="C56" t="s">
        <v>115</v>
      </c>
      <c r="E56" s="9"/>
      <c r="F56" s="9"/>
      <c r="G56" s="9"/>
    </row>
    <row r="57" spans="1:7" x14ac:dyDescent="0.25">
      <c r="A57" s="2">
        <f t="shared" si="0"/>
        <v>54</v>
      </c>
      <c r="B57" t="s">
        <v>116</v>
      </c>
      <c r="C57" t="s">
        <v>117</v>
      </c>
      <c r="E57" s="9"/>
      <c r="F57" s="9"/>
      <c r="G57" s="9"/>
    </row>
    <row r="58" spans="1:7" x14ac:dyDescent="0.25">
      <c r="A58" s="2">
        <f t="shared" si="0"/>
        <v>55</v>
      </c>
      <c r="B58" t="s">
        <v>118</v>
      </c>
      <c r="C58" t="s">
        <v>119</v>
      </c>
      <c r="E58" s="9"/>
      <c r="F58" s="9"/>
      <c r="G58" s="9"/>
    </row>
    <row r="59" spans="1:7" x14ac:dyDescent="0.25">
      <c r="A59" s="2">
        <f t="shared" si="0"/>
        <v>56</v>
      </c>
      <c r="B59" t="s">
        <v>120</v>
      </c>
      <c r="C59" t="s">
        <v>121</v>
      </c>
      <c r="E59" s="9"/>
      <c r="F59" s="9"/>
      <c r="G59" s="9"/>
    </row>
    <row r="60" spans="1:7" x14ac:dyDescent="0.25">
      <c r="A60" s="2">
        <f t="shared" si="0"/>
        <v>57</v>
      </c>
      <c r="B60" t="s">
        <v>122</v>
      </c>
      <c r="C60" t="s">
        <v>123</v>
      </c>
      <c r="E60" s="9"/>
      <c r="F60" s="9"/>
      <c r="G60" s="9"/>
    </row>
    <row r="61" spans="1:7" x14ac:dyDescent="0.25">
      <c r="A61" s="2">
        <f t="shared" si="0"/>
        <v>58</v>
      </c>
      <c r="B61" t="s">
        <v>124</v>
      </c>
      <c r="C61" t="s">
        <v>125</v>
      </c>
      <c r="E61" s="9"/>
      <c r="F61" s="9"/>
      <c r="G61" s="9"/>
    </row>
    <row r="62" spans="1:7" x14ac:dyDescent="0.25">
      <c r="A62" s="2">
        <f t="shared" si="0"/>
        <v>59</v>
      </c>
      <c r="B62" t="s">
        <v>126</v>
      </c>
      <c r="C62" t="s">
        <v>127</v>
      </c>
      <c r="E62" s="9"/>
      <c r="F62" s="9"/>
      <c r="G62" s="9"/>
    </row>
    <row r="63" spans="1:7" x14ac:dyDescent="0.25">
      <c r="A63" s="2">
        <f t="shared" si="0"/>
        <v>60</v>
      </c>
      <c r="B63" t="s">
        <v>128</v>
      </c>
      <c r="C63" t="s">
        <v>129</v>
      </c>
      <c r="E63" s="9"/>
      <c r="F63" s="9"/>
      <c r="G63" s="9"/>
    </row>
    <row r="64" spans="1:7" x14ac:dyDescent="0.25">
      <c r="A64" s="2">
        <f t="shared" si="0"/>
        <v>61</v>
      </c>
      <c r="B64" t="s">
        <v>130</v>
      </c>
      <c r="C64" t="s">
        <v>131</v>
      </c>
      <c r="E64" s="9"/>
      <c r="F64" s="9"/>
      <c r="G64" s="9"/>
    </row>
    <row r="65" spans="1:7" x14ac:dyDescent="0.25">
      <c r="A65" s="2">
        <f t="shared" si="0"/>
        <v>62</v>
      </c>
      <c r="B65" t="s">
        <v>132</v>
      </c>
      <c r="C65" t="s">
        <v>133</v>
      </c>
      <c r="E65" s="9"/>
      <c r="F65" s="9"/>
      <c r="G65" s="9"/>
    </row>
    <row r="66" spans="1:7" x14ac:dyDescent="0.25">
      <c r="A66" s="2">
        <f t="shared" si="0"/>
        <v>63</v>
      </c>
      <c r="B66" t="s">
        <v>134</v>
      </c>
      <c r="C66" t="s">
        <v>135</v>
      </c>
      <c r="E66" s="9"/>
      <c r="F66" s="9"/>
      <c r="G66" s="9"/>
    </row>
    <row r="67" spans="1:7" x14ac:dyDescent="0.25">
      <c r="A67" s="2">
        <f t="shared" si="0"/>
        <v>64</v>
      </c>
      <c r="B67" t="s">
        <v>136</v>
      </c>
      <c r="C67" t="s">
        <v>137</v>
      </c>
      <c r="E67" s="9"/>
      <c r="F67" s="9"/>
      <c r="G67" s="9"/>
    </row>
    <row r="68" spans="1:7" x14ac:dyDescent="0.25">
      <c r="A68" s="2">
        <f t="shared" si="0"/>
        <v>65</v>
      </c>
      <c r="B68" t="s">
        <v>138</v>
      </c>
      <c r="C68" t="s">
        <v>139</v>
      </c>
      <c r="E68" s="9"/>
      <c r="F68" s="9"/>
      <c r="G68" s="9"/>
    </row>
    <row r="69" spans="1:7" x14ac:dyDescent="0.25">
      <c r="A69" s="2">
        <f t="shared" si="0"/>
        <v>66</v>
      </c>
      <c r="B69" t="s">
        <v>140</v>
      </c>
      <c r="C69" t="s">
        <v>141</v>
      </c>
      <c r="E69" s="9"/>
      <c r="F69" s="9"/>
      <c r="G69" s="9"/>
    </row>
    <row r="70" spans="1:7" x14ac:dyDescent="0.25">
      <c r="A70" s="2">
        <f t="shared" ref="A70:A95" si="1">+A69+1</f>
        <v>67</v>
      </c>
      <c r="B70" t="s">
        <v>142</v>
      </c>
      <c r="C70" t="s">
        <v>143</v>
      </c>
      <c r="E70" s="9"/>
      <c r="F70" s="9"/>
      <c r="G70" s="9"/>
    </row>
    <row r="71" spans="1:7" x14ac:dyDescent="0.25">
      <c r="A71" s="2">
        <f t="shared" si="1"/>
        <v>68</v>
      </c>
      <c r="B71" t="s">
        <v>144</v>
      </c>
      <c r="C71" t="s">
        <v>145</v>
      </c>
      <c r="E71" s="9"/>
      <c r="F71" s="9"/>
      <c r="G71" s="9"/>
    </row>
    <row r="72" spans="1:7" x14ac:dyDescent="0.25">
      <c r="A72" s="2">
        <f t="shared" si="1"/>
        <v>69</v>
      </c>
      <c r="B72" t="s">
        <v>146</v>
      </c>
      <c r="C72" t="s">
        <v>147</v>
      </c>
      <c r="E72" s="9"/>
      <c r="F72" s="9"/>
      <c r="G72" s="9"/>
    </row>
    <row r="73" spans="1:7" x14ac:dyDescent="0.25">
      <c r="A73" s="2">
        <f t="shared" si="1"/>
        <v>70</v>
      </c>
      <c r="E73" s="9"/>
      <c r="F73" s="9"/>
      <c r="G73" s="9"/>
    </row>
    <row r="74" spans="1:7" x14ac:dyDescent="0.25">
      <c r="A74" s="2">
        <f t="shared" si="1"/>
        <v>71</v>
      </c>
      <c r="E74" s="9"/>
      <c r="F74" s="9"/>
      <c r="G74" s="9"/>
    </row>
    <row r="75" spans="1:7" x14ac:dyDescent="0.25">
      <c r="A75" s="2">
        <f t="shared" si="1"/>
        <v>72</v>
      </c>
      <c r="E75" s="9"/>
      <c r="F75" s="9"/>
      <c r="G75" s="9"/>
    </row>
    <row r="76" spans="1:7" x14ac:dyDescent="0.25">
      <c r="A76" s="2">
        <f t="shared" si="1"/>
        <v>73</v>
      </c>
      <c r="E76" s="9"/>
      <c r="F76" s="9"/>
      <c r="G76" s="9"/>
    </row>
    <row r="77" spans="1:7" x14ac:dyDescent="0.25">
      <c r="A77" s="2">
        <f t="shared" si="1"/>
        <v>74</v>
      </c>
      <c r="E77" s="9"/>
      <c r="F77" s="9"/>
      <c r="G77" s="9"/>
    </row>
    <row r="78" spans="1:7" x14ac:dyDescent="0.25">
      <c r="A78" s="2">
        <f t="shared" si="1"/>
        <v>75</v>
      </c>
      <c r="E78" s="9"/>
      <c r="F78" s="9"/>
      <c r="G78" s="9"/>
    </row>
    <row r="79" spans="1:7" x14ac:dyDescent="0.25">
      <c r="A79" s="2">
        <f t="shared" si="1"/>
        <v>76</v>
      </c>
      <c r="E79" s="9"/>
      <c r="F79" s="9"/>
      <c r="G79" s="9"/>
    </row>
    <row r="80" spans="1:7" x14ac:dyDescent="0.25">
      <c r="A80" s="2">
        <f t="shared" si="1"/>
        <v>77</v>
      </c>
      <c r="E80" s="9"/>
      <c r="F80" s="9"/>
      <c r="G80" s="9"/>
    </row>
    <row r="81" spans="1:7" x14ac:dyDescent="0.25">
      <c r="A81" s="2">
        <f t="shared" si="1"/>
        <v>78</v>
      </c>
      <c r="E81" s="9"/>
      <c r="F81" s="9"/>
      <c r="G81" s="9"/>
    </row>
    <row r="82" spans="1:7" x14ac:dyDescent="0.25">
      <c r="A82" s="2">
        <f t="shared" si="1"/>
        <v>79</v>
      </c>
      <c r="E82" s="9"/>
      <c r="F82" s="9"/>
      <c r="G82" s="9"/>
    </row>
    <row r="83" spans="1:7" x14ac:dyDescent="0.25">
      <c r="A83" s="2">
        <f t="shared" si="1"/>
        <v>80</v>
      </c>
      <c r="E83" s="9"/>
      <c r="F83" s="9"/>
      <c r="G83" s="9"/>
    </row>
    <row r="84" spans="1:7" x14ac:dyDescent="0.25">
      <c r="A84" s="2">
        <f t="shared" si="1"/>
        <v>81</v>
      </c>
      <c r="E84" s="9"/>
      <c r="F84" s="9"/>
      <c r="G84" s="9"/>
    </row>
    <row r="85" spans="1:7" x14ac:dyDescent="0.25">
      <c r="A85" s="2">
        <f t="shared" si="1"/>
        <v>82</v>
      </c>
      <c r="E85" s="9"/>
      <c r="F85" s="9"/>
      <c r="G85" s="9"/>
    </row>
    <row r="86" spans="1:7" x14ac:dyDescent="0.25">
      <c r="A86" s="2">
        <f t="shared" si="1"/>
        <v>83</v>
      </c>
      <c r="E86" s="9"/>
      <c r="F86" s="9"/>
      <c r="G86" s="9"/>
    </row>
    <row r="87" spans="1:7" x14ac:dyDescent="0.25">
      <c r="A87" s="2">
        <f t="shared" si="1"/>
        <v>84</v>
      </c>
      <c r="E87" s="9"/>
      <c r="F87" s="9"/>
      <c r="G87" s="9"/>
    </row>
    <row r="88" spans="1:7" x14ac:dyDescent="0.25">
      <c r="A88" s="2">
        <f t="shared" si="1"/>
        <v>85</v>
      </c>
      <c r="E88" s="9"/>
      <c r="F88" s="9"/>
      <c r="G88" s="9"/>
    </row>
    <row r="89" spans="1:7" x14ac:dyDescent="0.25">
      <c r="A89" s="2">
        <f t="shared" si="1"/>
        <v>86</v>
      </c>
      <c r="E89" s="9"/>
      <c r="F89" s="9"/>
      <c r="G89" s="9"/>
    </row>
    <row r="90" spans="1:7" x14ac:dyDescent="0.25">
      <c r="A90" s="2">
        <f t="shared" si="1"/>
        <v>87</v>
      </c>
      <c r="E90" s="9"/>
      <c r="F90" s="9"/>
      <c r="G90" s="9"/>
    </row>
    <row r="91" spans="1:7" x14ac:dyDescent="0.25">
      <c r="A91" s="2">
        <f t="shared" si="1"/>
        <v>88</v>
      </c>
      <c r="E91" s="9"/>
      <c r="F91" s="9"/>
      <c r="G91" s="9"/>
    </row>
    <row r="92" spans="1:7" x14ac:dyDescent="0.25">
      <c r="A92" s="2">
        <f t="shared" si="1"/>
        <v>89</v>
      </c>
      <c r="E92" s="9"/>
      <c r="F92" s="9"/>
      <c r="G92" s="9"/>
    </row>
    <row r="93" spans="1:7" x14ac:dyDescent="0.25">
      <c r="A93" s="2">
        <f t="shared" si="1"/>
        <v>90</v>
      </c>
      <c r="E93" s="9"/>
      <c r="F93" s="9"/>
      <c r="G93" s="9"/>
    </row>
    <row r="94" spans="1:7" x14ac:dyDescent="0.25">
      <c r="A94" s="2">
        <f t="shared" si="1"/>
        <v>91</v>
      </c>
      <c r="E94" s="9"/>
      <c r="F94" s="9"/>
      <c r="G94" s="9"/>
    </row>
    <row r="95" spans="1:7" x14ac:dyDescent="0.25">
      <c r="A95" s="2">
        <f t="shared" si="1"/>
        <v>92</v>
      </c>
      <c r="E95" s="9"/>
      <c r="F95" s="9"/>
      <c r="G95" s="9"/>
    </row>
    <row r="96" spans="1:7" x14ac:dyDescent="0.25">
      <c r="E96" s="9"/>
      <c r="F96" s="9"/>
      <c r="G96" s="9"/>
    </row>
    <row r="97" spans="5:7" x14ac:dyDescent="0.25">
      <c r="E97" s="9"/>
      <c r="F97" s="9"/>
      <c r="G97" s="9"/>
    </row>
    <row r="98" spans="5:7" x14ac:dyDescent="0.25">
      <c r="E98" s="9"/>
      <c r="F98" s="9"/>
      <c r="G98" s="9"/>
    </row>
    <row r="99" spans="5:7" x14ac:dyDescent="0.25">
      <c r="E99" s="9"/>
      <c r="F99" s="9"/>
      <c r="G99" s="9"/>
    </row>
    <row r="100" spans="5:7" x14ac:dyDescent="0.25">
      <c r="E100" s="9"/>
      <c r="F100" s="9"/>
      <c r="G100" s="9"/>
    </row>
    <row r="101" spans="5:7" x14ac:dyDescent="0.25">
      <c r="E101" s="9"/>
      <c r="F101" s="9"/>
      <c r="G101" s="9"/>
    </row>
    <row r="102" spans="5:7" x14ac:dyDescent="0.25">
      <c r="E102" s="9"/>
      <c r="F102" s="9"/>
      <c r="G102" s="9"/>
    </row>
  </sheetData>
  <hyperlinks>
    <hyperlink ref="B10" r:id="rId1" xr:uid="{99EA1FA9-79C5-4FB1-9438-6FDB5B79A484}"/>
    <hyperlink ref="B11" r:id="rId2" xr:uid="{AB84B764-7B12-42DB-8C4E-3C6356264BBE}"/>
    <hyperlink ref="B12" r:id="rId3" xr:uid="{987BD4FB-3299-432C-915C-EDC5AA806DB1}"/>
    <hyperlink ref="B4" r:id="rId4" xr:uid="{A3430866-9D76-45B4-8B3F-8E09244FC5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0E3F-CE32-4B66-A76D-5C7F8590B663}">
  <dimension ref="A1:M59"/>
  <sheetViews>
    <sheetView tabSelected="1" zoomScale="200" zoomScaleNormal="200" workbookViewId="0">
      <selection activeCell="B8" sqref="B8"/>
    </sheetView>
  </sheetViews>
  <sheetFormatPr defaultRowHeight="15" x14ac:dyDescent="0.25"/>
  <cols>
    <col min="1" max="1" width="5" customWidth="1"/>
    <col min="2" max="2" width="19.7109375" bestFit="1" customWidth="1"/>
    <col min="3" max="3" width="8.140625" bestFit="1" customWidth="1"/>
    <col min="4" max="4" width="10.42578125" bestFit="1" customWidth="1"/>
  </cols>
  <sheetData>
    <row r="1" spans="1:13" x14ac:dyDescent="0.25">
      <c r="A1" s="3" t="s">
        <v>204</v>
      </c>
    </row>
    <row r="2" spans="1:13" x14ac:dyDescent="0.25">
      <c r="A2" t="s">
        <v>1</v>
      </c>
    </row>
    <row r="3" spans="1:13" x14ac:dyDescent="0.25">
      <c r="A3" s="4" t="s">
        <v>2</v>
      </c>
      <c r="B3" s="5" t="s">
        <v>3</v>
      </c>
      <c r="C3" s="5" t="s">
        <v>4</v>
      </c>
      <c r="D3" s="5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207</v>
      </c>
      <c r="J3" s="10" t="s">
        <v>10</v>
      </c>
      <c r="K3" s="10"/>
      <c r="L3" s="5"/>
      <c r="M3" s="6"/>
    </row>
    <row r="4" spans="1:13" x14ac:dyDescent="0.25">
      <c r="A4" s="2">
        <v>1</v>
      </c>
      <c r="B4" s="3" t="s">
        <v>156</v>
      </c>
      <c r="C4" t="s">
        <v>157</v>
      </c>
      <c r="D4" t="s">
        <v>158</v>
      </c>
      <c r="E4">
        <f>+[2]Main!$I$2</f>
        <v>46.61</v>
      </c>
      <c r="F4" s="9">
        <f>+[2]Main!$I$4</f>
        <v>20283.76646092</v>
      </c>
      <c r="G4" s="9">
        <f>+[2]Main!$I$6-[2]Main!$I$5</f>
        <v>1041.336</v>
      </c>
      <c r="H4" s="9">
        <f>+F4+G4</f>
        <v>21325.102460919999</v>
      </c>
      <c r="I4" s="11" t="s">
        <v>208</v>
      </c>
      <c r="J4" s="11"/>
      <c r="K4" s="11"/>
    </row>
    <row r="5" spans="1:13" x14ac:dyDescent="0.25">
      <c r="A5" s="2">
        <f>+A4+1</f>
        <v>2</v>
      </c>
      <c r="B5" t="s">
        <v>159</v>
      </c>
      <c r="C5" t="s">
        <v>160</v>
      </c>
      <c r="D5" t="s">
        <v>161</v>
      </c>
      <c r="F5" s="9"/>
      <c r="G5" s="9"/>
      <c r="H5" s="9"/>
    </row>
    <row r="6" spans="1:13" x14ac:dyDescent="0.25">
      <c r="A6" s="2">
        <f t="shared" ref="A6:A31" si="0">+A5+1</f>
        <v>3</v>
      </c>
      <c r="B6" t="s">
        <v>162</v>
      </c>
      <c r="C6" t="s">
        <v>163</v>
      </c>
      <c r="D6" t="s">
        <v>164</v>
      </c>
      <c r="F6" s="9"/>
      <c r="G6" s="9"/>
      <c r="H6" s="9"/>
    </row>
    <row r="7" spans="1:13" x14ac:dyDescent="0.25">
      <c r="A7" s="2">
        <f t="shared" si="0"/>
        <v>4</v>
      </c>
      <c r="B7" t="s">
        <v>165</v>
      </c>
      <c r="C7" t="s">
        <v>166</v>
      </c>
      <c r="D7" t="s">
        <v>158</v>
      </c>
      <c r="F7" s="9"/>
      <c r="G7" s="9"/>
      <c r="H7" s="9"/>
    </row>
    <row r="8" spans="1:13" x14ac:dyDescent="0.25">
      <c r="A8" s="2">
        <f t="shared" si="0"/>
        <v>5</v>
      </c>
      <c r="B8" t="s">
        <v>167</v>
      </c>
      <c r="C8" t="s">
        <v>168</v>
      </c>
      <c r="D8" t="s">
        <v>164</v>
      </c>
      <c r="F8" s="9"/>
      <c r="G8" s="9"/>
      <c r="H8" s="9"/>
    </row>
    <row r="9" spans="1:13" x14ac:dyDescent="0.25">
      <c r="A9" s="2">
        <f t="shared" si="0"/>
        <v>6</v>
      </c>
      <c r="B9" t="s">
        <v>169</v>
      </c>
      <c r="C9" t="s">
        <v>170</v>
      </c>
      <c r="D9" t="s">
        <v>171</v>
      </c>
      <c r="F9" s="9"/>
      <c r="G9" s="9"/>
      <c r="H9" s="9"/>
    </row>
    <row r="10" spans="1:13" x14ac:dyDescent="0.25">
      <c r="A10" s="2">
        <f t="shared" si="0"/>
        <v>7</v>
      </c>
      <c r="B10" t="s">
        <v>172</v>
      </c>
      <c r="C10" t="s">
        <v>173</v>
      </c>
      <c r="D10" t="s">
        <v>174</v>
      </c>
      <c r="F10" s="9"/>
      <c r="G10" s="9"/>
      <c r="H10" s="9"/>
    </row>
    <row r="11" spans="1:13" x14ac:dyDescent="0.25">
      <c r="A11" s="2">
        <f t="shared" si="0"/>
        <v>8</v>
      </c>
      <c r="B11" t="s">
        <v>175</v>
      </c>
      <c r="C11" t="s">
        <v>176</v>
      </c>
      <c r="D11" t="s">
        <v>158</v>
      </c>
      <c r="F11" s="9"/>
      <c r="G11" s="9"/>
      <c r="H11" s="9"/>
    </row>
    <row r="12" spans="1:13" x14ac:dyDescent="0.25">
      <c r="A12" s="2">
        <f t="shared" si="0"/>
        <v>9</v>
      </c>
      <c r="B12" t="s">
        <v>177</v>
      </c>
      <c r="C12" t="s">
        <v>178</v>
      </c>
      <c r="D12" t="s">
        <v>179</v>
      </c>
      <c r="F12" s="9"/>
      <c r="G12" s="9"/>
      <c r="H12" s="9"/>
    </row>
    <row r="13" spans="1:13" x14ac:dyDescent="0.25">
      <c r="A13" s="2">
        <f t="shared" si="0"/>
        <v>10</v>
      </c>
      <c r="B13" s="3" t="s">
        <v>180</v>
      </c>
      <c r="C13" t="s">
        <v>181</v>
      </c>
      <c r="D13" t="s">
        <v>164</v>
      </c>
      <c r="E13">
        <f>+[3]Main!$H$3</f>
        <v>11.26</v>
      </c>
      <c r="F13" s="9">
        <f>+[3]Main!$H$5</f>
        <v>2805.7720584200001</v>
      </c>
      <c r="G13" s="9">
        <f>+[3]Main!$H$7-[3]Main!$H$6</f>
        <v>-136.03399999999999</v>
      </c>
      <c r="H13" s="9">
        <f>+F13+G13</f>
        <v>2669.73805842</v>
      </c>
      <c r="I13" s="11" t="s">
        <v>208</v>
      </c>
    </row>
    <row r="14" spans="1:13" x14ac:dyDescent="0.25">
      <c r="A14" s="2">
        <f t="shared" si="0"/>
        <v>11</v>
      </c>
      <c r="B14" t="s">
        <v>182</v>
      </c>
      <c r="C14" t="s">
        <v>183</v>
      </c>
      <c r="D14" t="s">
        <v>164</v>
      </c>
      <c r="F14" s="9"/>
      <c r="G14" s="9"/>
      <c r="H14" s="9"/>
    </row>
    <row r="15" spans="1:13" x14ac:dyDescent="0.25">
      <c r="A15" s="2">
        <f t="shared" si="0"/>
        <v>12</v>
      </c>
      <c r="B15" t="s">
        <v>184</v>
      </c>
      <c r="C15" t="s">
        <v>185</v>
      </c>
      <c r="D15" t="s">
        <v>164</v>
      </c>
      <c r="F15" s="9"/>
      <c r="G15" s="9"/>
      <c r="H15" s="9"/>
    </row>
    <row r="16" spans="1:13" x14ac:dyDescent="0.25">
      <c r="A16" s="2">
        <f t="shared" si="0"/>
        <v>13</v>
      </c>
      <c r="B16" t="s">
        <v>186</v>
      </c>
      <c r="C16" t="s">
        <v>187</v>
      </c>
      <c r="D16" t="s">
        <v>171</v>
      </c>
      <c r="F16" s="9"/>
      <c r="G16" s="9"/>
      <c r="H16" s="9"/>
    </row>
    <row r="17" spans="1:8" x14ac:dyDescent="0.25">
      <c r="A17" s="2">
        <f t="shared" si="0"/>
        <v>14</v>
      </c>
      <c r="B17" t="s">
        <v>188</v>
      </c>
      <c r="C17" t="s">
        <v>189</v>
      </c>
      <c r="D17" t="s">
        <v>171</v>
      </c>
      <c r="F17" s="9"/>
      <c r="G17" s="9"/>
      <c r="H17" s="9"/>
    </row>
    <row r="18" spans="1:8" x14ac:dyDescent="0.25">
      <c r="A18" s="2">
        <f t="shared" si="0"/>
        <v>15</v>
      </c>
      <c r="B18" t="s">
        <v>190</v>
      </c>
      <c r="C18" t="s">
        <v>191</v>
      </c>
      <c r="D18" t="s">
        <v>158</v>
      </c>
      <c r="F18" s="9"/>
      <c r="G18" s="9"/>
      <c r="H18" s="9"/>
    </row>
    <row r="19" spans="1:8" x14ac:dyDescent="0.25">
      <c r="A19" s="2">
        <f t="shared" si="0"/>
        <v>16</v>
      </c>
      <c r="B19" t="s">
        <v>192</v>
      </c>
      <c r="C19" t="s">
        <v>193</v>
      </c>
      <c r="D19" t="s">
        <v>164</v>
      </c>
      <c r="F19" s="9"/>
      <c r="G19" s="9"/>
      <c r="H19" s="9"/>
    </row>
    <row r="20" spans="1:8" x14ac:dyDescent="0.25">
      <c r="A20" s="2">
        <f t="shared" si="0"/>
        <v>17</v>
      </c>
      <c r="B20" t="s">
        <v>194</v>
      </c>
      <c r="C20" t="s">
        <v>195</v>
      </c>
      <c r="D20" t="s">
        <v>158</v>
      </c>
      <c r="F20" s="9"/>
      <c r="G20" s="9"/>
      <c r="H20" s="9"/>
    </row>
    <row r="21" spans="1:8" x14ac:dyDescent="0.25">
      <c r="A21" s="2">
        <f t="shared" si="0"/>
        <v>18</v>
      </c>
      <c r="B21" t="s">
        <v>196</v>
      </c>
      <c r="C21" t="s">
        <v>197</v>
      </c>
      <c r="D21" t="s">
        <v>171</v>
      </c>
      <c r="F21" s="9"/>
      <c r="G21" s="9"/>
      <c r="H21" s="9"/>
    </row>
    <row r="22" spans="1:8" x14ac:dyDescent="0.25">
      <c r="A22" s="2">
        <f t="shared" si="0"/>
        <v>19</v>
      </c>
      <c r="B22" t="s">
        <v>198</v>
      </c>
      <c r="C22" t="s">
        <v>199</v>
      </c>
      <c r="D22" t="s">
        <v>158</v>
      </c>
      <c r="F22" s="9"/>
      <c r="G22" s="9"/>
      <c r="H22" s="9"/>
    </row>
    <row r="23" spans="1:8" x14ac:dyDescent="0.25">
      <c r="A23" s="2">
        <f t="shared" si="0"/>
        <v>20</v>
      </c>
      <c r="B23" t="s">
        <v>200</v>
      </c>
      <c r="C23" t="s">
        <v>201</v>
      </c>
      <c r="D23" t="s">
        <v>164</v>
      </c>
      <c r="F23" s="9"/>
      <c r="G23" s="9"/>
      <c r="H23" s="9"/>
    </row>
    <row r="24" spans="1:8" x14ac:dyDescent="0.25">
      <c r="A24" s="2">
        <f t="shared" si="0"/>
        <v>21</v>
      </c>
      <c r="B24" t="s">
        <v>202</v>
      </c>
      <c r="C24" t="s">
        <v>203</v>
      </c>
      <c r="D24" t="s">
        <v>164</v>
      </c>
      <c r="F24" s="9"/>
      <c r="G24" s="9"/>
      <c r="H24" s="9"/>
    </row>
    <row r="25" spans="1:8" x14ac:dyDescent="0.25">
      <c r="A25" s="2">
        <f t="shared" si="0"/>
        <v>22</v>
      </c>
      <c r="F25" s="9"/>
      <c r="G25" s="9"/>
      <c r="H25" s="9"/>
    </row>
    <row r="26" spans="1:8" x14ac:dyDescent="0.25">
      <c r="A26" s="2">
        <f t="shared" si="0"/>
        <v>23</v>
      </c>
      <c r="F26" s="9"/>
      <c r="G26" s="9"/>
      <c r="H26" s="9"/>
    </row>
    <row r="27" spans="1:8" x14ac:dyDescent="0.25">
      <c r="A27" s="2">
        <f t="shared" si="0"/>
        <v>24</v>
      </c>
      <c r="F27" s="9"/>
      <c r="G27" s="9"/>
      <c r="H27" s="9"/>
    </row>
    <row r="28" spans="1:8" x14ac:dyDescent="0.25">
      <c r="A28" s="2">
        <f t="shared" si="0"/>
        <v>25</v>
      </c>
      <c r="F28" s="9"/>
      <c r="G28" s="9"/>
      <c r="H28" s="9"/>
    </row>
    <row r="29" spans="1:8" x14ac:dyDescent="0.25">
      <c r="A29" s="2">
        <f t="shared" si="0"/>
        <v>26</v>
      </c>
      <c r="F29" s="9"/>
      <c r="G29" s="9"/>
      <c r="H29" s="9"/>
    </row>
    <row r="30" spans="1:8" x14ac:dyDescent="0.25">
      <c r="A30" s="2">
        <f t="shared" si="0"/>
        <v>27</v>
      </c>
      <c r="F30" s="9"/>
      <c r="G30" s="9"/>
      <c r="H30" s="9"/>
    </row>
    <row r="31" spans="1:8" x14ac:dyDescent="0.25">
      <c r="A31" s="2">
        <f t="shared" si="0"/>
        <v>28</v>
      </c>
      <c r="F31" s="9"/>
      <c r="G31" s="9"/>
      <c r="H31" s="9"/>
    </row>
    <row r="32" spans="1:8" x14ac:dyDescent="0.25">
      <c r="F32" s="9"/>
      <c r="G32" s="9"/>
      <c r="H32" s="9"/>
    </row>
    <row r="33" spans="6:8" x14ac:dyDescent="0.25">
      <c r="F33" s="9"/>
      <c r="G33" s="9"/>
      <c r="H33" s="9"/>
    </row>
    <row r="34" spans="6:8" x14ac:dyDescent="0.25">
      <c r="F34" s="9"/>
      <c r="G34" s="9"/>
      <c r="H34" s="9"/>
    </row>
    <row r="35" spans="6:8" x14ac:dyDescent="0.25">
      <c r="F35" s="9"/>
      <c r="G35" s="9"/>
      <c r="H35" s="9"/>
    </row>
    <row r="36" spans="6:8" x14ac:dyDescent="0.25">
      <c r="F36" s="9"/>
      <c r="G36" s="9"/>
      <c r="H36" s="9"/>
    </row>
    <row r="37" spans="6:8" x14ac:dyDescent="0.25">
      <c r="F37" s="9"/>
      <c r="G37" s="9"/>
    </row>
    <row r="38" spans="6:8" x14ac:dyDescent="0.25">
      <c r="F38" s="9"/>
      <c r="G38" s="9"/>
    </row>
    <row r="39" spans="6:8" x14ac:dyDescent="0.25">
      <c r="F39" s="9"/>
      <c r="G39" s="9"/>
    </row>
    <row r="40" spans="6:8" x14ac:dyDescent="0.25">
      <c r="F40" s="9"/>
      <c r="G40" s="9"/>
    </row>
    <row r="41" spans="6:8" x14ac:dyDescent="0.25">
      <c r="F41" s="9"/>
      <c r="G41" s="9"/>
    </row>
    <row r="42" spans="6:8" x14ac:dyDescent="0.25">
      <c r="F42" s="9"/>
      <c r="G42" s="9"/>
    </row>
    <row r="43" spans="6:8" x14ac:dyDescent="0.25">
      <c r="F43" s="9"/>
      <c r="G43" s="9"/>
    </row>
    <row r="44" spans="6:8" x14ac:dyDescent="0.25">
      <c r="F44" s="9"/>
      <c r="G44" s="9"/>
    </row>
    <row r="45" spans="6:8" x14ac:dyDescent="0.25">
      <c r="F45" s="9"/>
      <c r="G45" s="9"/>
    </row>
    <row r="46" spans="6:8" x14ac:dyDescent="0.25">
      <c r="F46" s="9"/>
      <c r="G46" s="9"/>
    </row>
    <row r="47" spans="6:8" x14ac:dyDescent="0.25">
      <c r="F47" s="9"/>
      <c r="G47" s="9"/>
    </row>
    <row r="48" spans="6:8" x14ac:dyDescent="0.25">
      <c r="F48" s="9"/>
      <c r="G48" s="9"/>
    </row>
    <row r="49" spans="6:7" x14ac:dyDescent="0.25">
      <c r="F49" s="9"/>
      <c r="G49" s="9"/>
    </row>
    <row r="50" spans="6:7" x14ac:dyDescent="0.25">
      <c r="F50" s="9"/>
      <c r="G50" s="9"/>
    </row>
    <row r="51" spans="6:7" x14ac:dyDescent="0.25">
      <c r="F51" s="9"/>
      <c r="G51" s="9"/>
    </row>
    <row r="52" spans="6:7" x14ac:dyDescent="0.25">
      <c r="F52" s="9"/>
      <c r="G52" s="9"/>
    </row>
    <row r="53" spans="6:7" x14ac:dyDescent="0.25">
      <c r="F53" s="9"/>
      <c r="G53" s="9"/>
    </row>
    <row r="54" spans="6:7" x14ac:dyDescent="0.25">
      <c r="F54" s="9"/>
      <c r="G54" s="9"/>
    </row>
    <row r="55" spans="6:7" x14ac:dyDescent="0.25">
      <c r="F55" s="9"/>
      <c r="G55" s="9"/>
    </row>
    <row r="56" spans="6:7" x14ac:dyDescent="0.25">
      <c r="F56" s="9"/>
      <c r="G56" s="9"/>
    </row>
    <row r="57" spans="6:7" x14ac:dyDescent="0.25">
      <c r="F57" s="9"/>
      <c r="G57" s="9"/>
    </row>
    <row r="58" spans="6:7" x14ac:dyDescent="0.25">
      <c r="F58" s="9"/>
      <c r="G58" s="9"/>
    </row>
    <row r="59" spans="6:7" x14ac:dyDescent="0.25">
      <c r="F59" s="9"/>
      <c r="G59" s="9"/>
    </row>
  </sheetData>
  <hyperlinks>
    <hyperlink ref="B13" r:id="rId1" xr:uid="{F8206EF0-7C0E-496C-B067-D4A8B48D1D9F}"/>
    <hyperlink ref="B4" r:id="rId2" xr:uid="{FE26B6C3-61E3-467C-B182-FD9D27E32426}"/>
    <hyperlink ref="A1" location="Main!A1" display="Main" xr:uid="{4059B264-8528-46E2-A692-0CD096D403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AB05-5D2F-4D8E-A6D3-5C6276016090}">
  <dimension ref="B2:C5"/>
  <sheetViews>
    <sheetView zoomScale="200" zoomScaleNormal="200" workbookViewId="0">
      <selection activeCell="E5" sqref="E5"/>
    </sheetView>
  </sheetViews>
  <sheetFormatPr defaultRowHeight="15" x14ac:dyDescent="0.25"/>
  <cols>
    <col min="1" max="1" width="3.7109375" customWidth="1"/>
  </cols>
  <sheetData>
    <row r="2" spans="2:3" x14ac:dyDescent="0.25">
      <c r="B2" t="s">
        <v>148</v>
      </c>
      <c r="C2" t="s">
        <v>149</v>
      </c>
    </row>
    <row r="3" spans="2:3" x14ac:dyDescent="0.25">
      <c r="B3" t="s">
        <v>150</v>
      </c>
      <c r="C3" t="s">
        <v>151</v>
      </c>
    </row>
    <row r="4" spans="2:3" x14ac:dyDescent="0.25">
      <c r="B4" t="s">
        <v>152</v>
      </c>
      <c r="C4" t="s">
        <v>153</v>
      </c>
    </row>
    <row r="5" spans="2:3" x14ac:dyDescent="0.25">
      <c r="B5" t="s">
        <v>154</v>
      </c>
      <c r="C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A685-6C08-484B-B8D8-1106B8517D54}">
  <dimension ref="A1:C4"/>
  <sheetViews>
    <sheetView zoomScale="200" zoomScaleNormal="200" workbookViewId="0">
      <selection activeCell="B5" sqref="B5"/>
    </sheetView>
  </sheetViews>
  <sheetFormatPr defaultRowHeight="15" x14ac:dyDescent="0.25"/>
  <cols>
    <col min="1" max="1" width="5.42578125" bestFit="1" customWidth="1"/>
    <col min="2" max="2" width="12" customWidth="1"/>
  </cols>
  <sheetData>
    <row r="1" spans="1:3" x14ac:dyDescent="0.25">
      <c r="A1" s="3" t="s">
        <v>204</v>
      </c>
    </row>
    <row r="3" spans="1:3" x14ac:dyDescent="0.25">
      <c r="B3" t="s">
        <v>205</v>
      </c>
      <c r="C3">
        <v>0.27</v>
      </c>
    </row>
    <row r="4" spans="1:3" x14ac:dyDescent="0.25">
      <c r="B4" t="s">
        <v>206</v>
      </c>
      <c r="C4">
        <v>0.71</v>
      </c>
    </row>
  </sheetData>
  <hyperlinks>
    <hyperlink ref="A1" location="Main!A1" display="Main" xr:uid="{FF5A5DB7-9937-481C-949C-EF4367DF2E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Uranium</vt:lpstr>
      <vt:lpstr>Basics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2025-04-10T11:37:16Z</dcterms:created>
  <dcterms:modified xsi:type="dcterms:W3CDTF">2025-04-14T12:02:27Z</dcterms:modified>
</cp:coreProperties>
</file>