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f36870b9739543/Dokumente/1.Investing/1.Analysen/Tobacco/"/>
    </mc:Choice>
  </mc:AlternateContent>
  <xr:revisionPtr revIDLastSave="23" documentId="8_{B5EC440A-C07D-495B-AAAB-CC7B46A06015}" xr6:coauthVersionLast="47" xr6:coauthVersionMax="47" xr10:uidLastSave="{8B02BFB7-23D5-4EB4-AF8B-2FF8E5FE52F8}"/>
  <bookViews>
    <workbookView xWindow="-110" yWindow="-110" windowWidth="19420" windowHeight="10300" activeTab="2" xr2:uid="{033ABC4A-11E7-4AB4-9AA3-B38E91779F56}"/>
  </bookViews>
  <sheets>
    <sheet name="Main" sheetId="1" r:id="rId1"/>
    <sheet name="Users" sheetId="2" r:id="rId2"/>
    <sheet name="MS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D15" i="2"/>
  <c r="J15" i="2"/>
  <c r="I15" i="2"/>
  <c r="H15" i="2"/>
  <c r="G15" i="2"/>
  <c r="F15" i="2"/>
  <c r="E15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<sst xmlns="http://schemas.openxmlformats.org/spreadsheetml/2006/main" count="25" uniqueCount="22">
  <si>
    <t>Tobacco Industry</t>
  </si>
  <si>
    <t>Revenue Size 2022</t>
  </si>
  <si>
    <t>2022-2028</t>
  </si>
  <si>
    <t>3,75% CAGR</t>
  </si>
  <si>
    <t>1,3 Billion People Use Tabacco</t>
  </si>
  <si>
    <t>Main</t>
  </si>
  <si>
    <t>8 Million People die plus 1,3 Million Non-Smokers</t>
  </si>
  <si>
    <t>80% live in low/middle Income Countries</t>
  </si>
  <si>
    <t>Prevalence</t>
  </si>
  <si>
    <t>Tabacco Products</t>
  </si>
  <si>
    <t>Smoke-Free Products</t>
  </si>
  <si>
    <t>Users 13-15</t>
  </si>
  <si>
    <t>Users over 15</t>
  </si>
  <si>
    <t>Source</t>
  </si>
  <si>
    <t>Population above 15</t>
  </si>
  <si>
    <t>Growth</t>
  </si>
  <si>
    <t>CAGR</t>
  </si>
  <si>
    <t>Numbers in m</t>
  </si>
  <si>
    <t>https://www.naag.org/our-work/naag-center-for-tobacco-and-public-health/the-master-settlement-agreement/</t>
  </si>
  <si>
    <t>Master Settlement Agreement</t>
  </si>
  <si>
    <t>Deal between 52 States of the US with four largest Tobacco Companies to settle</t>
  </si>
  <si>
    <t xml:space="preserve">dozens of lawsuits related to health care cost due to smoking-illnesses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</si>
</sst>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4" fillId="0" borderId="0" xfId="0" applyFont="1"/>
    <xf numFmtId="10" fontId="0" fillId="0" borderId="0" xfId="0" applyNumberFormat="1"/>
    <xf numFmtId="9" fontId="0" fillId="0" borderId="0" xfId="1" applyFont="1"/>
    <xf numFmtId="165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ris.who.int/bitstream/handle/10665/375711/9789240088283-eng.pdf?sequen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245-CADD-48D3-AD2E-B630CDA751C5}">
  <dimension ref="A1:I10"/>
  <sheetViews>
    <sheetView workbookViewId="0">
      <selection activeCell="D8" sqref="D8"/>
    </sheetView>
  </sheetViews>
  <sheetFormatPr defaultRowHeight="14.5" x14ac:dyDescent="0.35"/>
  <cols>
    <col min="1" max="1" width="5.90625" customWidth="1"/>
    <col min="6" max="6" width="8.90625" bestFit="1" customWidth="1"/>
    <col min="8" max="8" width="9.453125" bestFit="1" customWidth="1"/>
  </cols>
  <sheetData>
    <row r="1" spans="1:9" x14ac:dyDescent="0.35">
      <c r="A1" s="1" t="s">
        <v>0</v>
      </c>
    </row>
    <row r="3" spans="1:9" x14ac:dyDescent="0.35">
      <c r="D3" t="s">
        <v>1</v>
      </c>
      <c r="F3" s="2">
        <v>912000</v>
      </c>
      <c r="H3" t="s">
        <v>2</v>
      </c>
      <c r="I3" t="s">
        <v>3</v>
      </c>
    </row>
    <row r="6" spans="1:9" x14ac:dyDescent="0.35">
      <c r="D6" t="s">
        <v>4</v>
      </c>
    </row>
    <row r="7" spans="1:9" x14ac:dyDescent="0.35">
      <c r="D7" t="s">
        <v>7</v>
      </c>
    </row>
    <row r="10" spans="1:9" x14ac:dyDescent="0.35">
      <c r="D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2DE3-AD07-4E7C-BB3F-62C169704D2B}">
  <dimension ref="A1:M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4.5" x14ac:dyDescent="0.35"/>
  <cols>
    <col min="1" max="1" width="5.54296875" customWidth="1"/>
    <col min="2" max="2" width="18.36328125" bestFit="1" customWidth="1"/>
    <col min="3" max="10" width="10.453125" bestFit="1" customWidth="1"/>
  </cols>
  <sheetData>
    <row r="1" spans="1:13" x14ac:dyDescent="0.35">
      <c r="A1" s="3" t="s">
        <v>5</v>
      </c>
    </row>
    <row r="3" spans="1:13" x14ac:dyDescent="0.35">
      <c r="B3" t="s">
        <v>17</v>
      </c>
      <c r="C3">
        <v>2000</v>
      </c>
      <c r="D3">
        <v>2005</v>
      </c>
      <c r="E3">
        <v>2010</v>
      </c>
      <c r="F3">
        <v>2015</v>
      </c>
      <c r="G3">
        <v>2020</v>
      </c>
      <c r="H3">
        <v>2022</v>
      </c>
      <c r="I3">
        <v>2025</v>
      </c>
      <c r="J3">
        <v>2030</v>
      </c>
    </row>
    <row r="4" spans="1:13" x14ac:dyDescent="0.35">
      <c r="B4" s="3" t="s">
        <v>13</v>
      </c>
    </row>
    <row r="5" spans="1:13" x14ac:dyDescent="0.35">
      <c r="B5" s="4" t="s">
        <v>9</v>
      </c>
    </row>
    <row r="6" spans="1:13" x14ac:dyDescent="0.35">
      <c r="B6" t="s">
        <v>8</v>
      </c>
      <c r="C6" s="5">
        <v>0.32700000000000001</v>
      </c>
      <c r="D6" s="5">
        <v>0.29299999999999998</v>
      </c>
      <c r="E6" s="5">
        <v>0.26400000000000001</v>
      </c>
      <c r="F6" s="5">
        <v>0.23899999999999999</v>
      </c>
      <c r="G6" s="5">
        <v>0.217</v>
      </c>
      <c r="I6" s="5">
        <v>0.19800000000000001</v>
      </c>
      <c r="J6" s="5">
        <v>0.18099999999999999</v>
      </c>
    </row>
    <row r="7" spans="1:13" x14ac:dyDescent="0.35">
      <c r="B7" t="s">
        <v>14</v>
      </c>
      <c r="C7" s="2">
        <f>C8/C6</f>
        <v>4165137.6146788988</v>
      </c>
      <c r="D7" s="2">
        <f t="shared" ref="D7:J7" si="0">D8/D6</f>
        <v>4590443.6860068263</v>
      </c>
      <c r="E7" s="2">
        <f t="shared" si="0"/>
        <v>5007575.7575757578</v>
      </c>
      <c r="F7" s="2">
        <f t="shared" si="0"/>
        <v>5422594.1422594143</v>
      </c>
      <c r="G7" s="2">
        <f t="shared" si="0"/>
        <v>5824884.7926267283</v>
      </c>
      <c r="H7" s="2" t="e">
        <f t="shared" si="0"/>
        <v>#DIV/0!</v>
      </c>
      <c r="I7" s="2">
        <f t="shared" si="0"/>
        <v>6045454.5454545449</v>
      </c>
      <c r="J7" s="2">
        <f t="shared" si="0"/>
        <v>6779005.5248618787</v>
      </c>
    </row>
    <row r="8" spans="1:13" x14ac:dyDescent="0.35">
      <c r="B8" t="s">
        <v>12</v>
      </c>
      <c r="C8" s="2">
        <v>1362000</v>
      </c>
      <c r="D8" s="2">
        <v>1345000</v>
      </c>
      <c r="E8" s="2">
        <v>1322000</v>
      </c>
      <c r="F8" s="2">
        <v>1296000</v>
      </c>
      <c r="G8" s="2">
        <v>1264000</v>
      </c>
      <c r="H8" s="2">
        <v>1245000</v>
      </c>
      <c r="I8" s="2">
        <v>1197000</v>
      </c>
      <c r="J8" s="2">
        <v>1227000</v>
      </c>
    </row>
    <row r="9" spans="1:13" x14ac:dyDescent="0.35">
      <c r="B9" t="s">
        <v>11</v>
      </c>
      <c r="C9" s="2"/>
      <c r="D9" s="2"/>
      <c r="E9" s="2"/>
      <c r="F9" s="2"/>
      <c r="G9" s="2"/>
      <c r="H9" s="2">
        <v>37</v>
      </c>
      <c r="I9" s="2"/>
      <c r="J9" s="2"/>
    </row>
    <row r="10" spans="1:13" x14ac:dyDescent="0.35">
      <c r="B10" s="4" t="s">
        <v>10</v>
      </c>
    </row>
    <row r="11" spans="1:13" x14ac:dyDescent="0.35">
      <c r="B11" t="s">
        <v>8</v>
      </c>
      <c r="C11" s="2"/>
      <c r="D11" s="2"/>
      <c r="E11" s="2"/>
      <c r="F11" s="2"/>
      <c r="G11" s="2"/>
      <c r="H11" s="6">
        <v>0.09</v>
      </c>
      <c r="I11" s="2"/>
      <c r="J11" s="2"/>
    </row>
    <row r="12" spans="1:13" x14ac:dyDescent="0.35">
      <c r="B12" t="s">
        <v>12</v>
      </c>
      <c r="C12" s="2"/>
      <c r="D12" s="2"/>
      <c r="E12" s="2"/>
      <c r="F12" s="2"/>
      <c r="G12" s="2"/>
      <c r="H12" s="2">
        <v>259</v>
      </c>
      <c r="I12" s="2"/>
      <c r="J12" s="2"/>
    </row>
    <row r="13" spans="1:13" x14ac:dyDescent="0.35">
      <c r="B13" t="s">
        <v>11</v>
      </c>
      <c r="C13" s="2"/>
      <c r="D13" s="2"/>
      <c r="E13" s="2"/>
      <c r="F13" s="2"/>
      <c r="G13" s="2"/>
      <c r="H13" s="2">
        <v>12</v>
      </c>
      <c r="I13" s="2"/>
      <c r="J13" s="2"/>
    </row>
    <row r="15" spans="1:13" x14ac:dyDescent="0.35">
      <c r="B15" t="s">
        <v>15</v>
      </c>
      <c r="D15" s="6">
        <f>D8/C8-1</f>
        <v>-1.2481644640234935E-2</v>
      </c>
      <c r="E15" s="6">
        <f t="shared" ref="E15:J15" si="1">E8/D8-1</f>
        <v>-1.7100371747211907E-2</v>
      </c>
      <c r="F15" s="6">
        <f t="shared" si="1"/>
        <v>-1.9667170953101332E-2</v>
      </c>
      <c r="G15" s="6">
        <f t="shared" si="1"/>
        <v>-2.4691358024691357E-2</v>
      </c>
      <c r="H15" s="6">
        <f t="shared" si="1"/>
        <v>-1.5031645569620222E-2</v>
      </c>
      <c r="I15" s="6">
        <f t="shared" si="1"/>
        <v>-3.8554216867469848E-2</v>
      </c>
      <c r="J15" s="6">
        <f t="shared" si="1"/>
        <v>2.506265664160412E-2</v>
      </c>
      <c r="L15" t="s">
        <v>16</v>
      </c>
      <c r="M15" s="7">
        <f>(J8/C8)^(1/30)-1</f>
        <v>-3.4733552972060489E-3</v>
      </c>
    </row>
  </sheetData>
  <hyperlinks>
    <hyperlink ref="A1" location="Main!A1" display="Main" xr:uid="{85AA6888-AE5A-43AB-B642-89628DBF575A}"/>
    <hyperlink ref="B4" r:id="rId1" xr:uid="{B66F746F-BC58-4B49-A10C-92B06710AE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AFB5-88BB-4EE7-B700-28AE3E63395A}">
  <dimension ref="A1:C18"/>
  <sheetViews>
    <sheetView tabSelected="1" workbookViewId="0">
      <selection activeCell="C5" sqref="C5"/>
    </sheetView>
  </sheetViews>
  <sheetFormatPr defaultRowHeight="14.5" x14ac:dyDescent="0.35"/>
  <cols>
    <col min="1" max="1" width="4.08984375" customWidth="1"/>
  </cols>
  <sheetData>
    <row r="1" spans="1:3" x14ac:dyDescent="0.35">
      <c r="A1" t="s">
        <v>19</v>
      </c>
    </row>
    <row r="3" spans="1:3" x14ac:dyDescent="0.35">
      <c r="B3">
        <v>1988</v>
      </c>
      <c r="C3" t="s">
        <v>20</v>
      </c>
    </row>
    <row r="4" spans="1:3" x14ac:dyDescent="0.35">
      <c r="C4" t="s">
        <v>21</v>
      </c>
    </row>
    <row r="18" spans="1:1" x14ac:dyDescent="0.3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Users</vt:lpstr>
      <vt:lpstr>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2024-07-31T19:07:58Z</dcterms:created>
  <dcterms:modified xsi:type="dcterms:W3CDTF">2024-09-30T16:00:08Z</dcterms:modified>
</cp:coreProperties>
</file>