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7D04027-DC1F-45EC-893F-9DD2B50C77C9}" xr6:coauthVersionLast="47" xr6:coauthVersionMax="47" xr10:uidLastSave="{00000000-0000-0000-0000-000000000000}"/>
  <bookViews>
    <workbookView xWindow="-120" yWindow="-120" windowWidth="38640" windowHeight="21060" activeTab="1" xr2:uid="{E71EBA8B-81A0-4052-8E40-AA6EDCFEA8B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" l="1"/>
  <c r="J24" i="2"/>
  <c r="J23" i="2"/>
  <c r="H25" i="2"/>
  <c r="G25" i="2"/>
  <c r="F25" i="2"/>
  <c r="E25" i="2"/>
  <c r="D25" i="2"/>
  <c r="C25" i="2"/>
  <c r="H24" i="2"/>
  <c r="G24" i="2"/>
  <c r="F24" i="2"/>
  <c r="E24" i="2"/>
  <c r="D24" i="2"/>
  <c r="C24" i="2"/>
  <c r="H23" i="2"/>
  <c r="G23" i="2"/>
  <c r="F23" i="2"/>
  <c r="E23" i="2"/>
  <c r="D23" i="2"/>
  <c r="C23" i="2"/>
  <c r="I25" i="2"/>
  <c r="I24" i="2"/>
  <c r="I23" i="2"/>
  <c r="I22" i="2"/>
  <c r="I21" i="2"/>
  <c r="I20" i="2"/>
  <c r="I19" i="2"/>
  <c r="J17" i="2"/>
  <c r="H17" i="2"/>
  <c r="G17" i="2"/>
  <c r="F17" i="2"/>
  <c r="E17" i="2"/>
  <c r="D17" i="2"/>
  <c r="E15" i="2"/>
  <c r="J15" i="2"/>
  <c r="H15" i="2"/>
  <c r="G15" i="2"/>
  <c r="F15" i="2"/>
  <c r="D15" i="2"/>
  <c r="C15" i="2"/>
  <c r="J12" i="2"/>
  <c r="H12" i="2"/>
  <c r="G12" i="2"/>
  <c r="F12" i="2"/>
  <c r="E12" i="2"/>
  <c r="D12" i="2"/>
  <c r="C12" i="2"/>
  <c r="J9" i="2"/>
  <c r="H9" i="2"/>
  <c r="G9" i="2"/>
  <c r="F9" i="2"/>
  <c r="E9" i="2"/>
  <c r="D9" i="2"/>
  <c r="C9" i="2"/>
  <c r="I12" i="2"/>
  <c r="I15" i="2" s="1"/>
  <c r="I17" i="2" s="1"/>
  <c r="I9" i="2"/>
  <c r="H7" i="1"/>
  <c r="H4" i="1"/>
</calcChain>
</file>

<file path=xl/sharedStrings.xml><?xml version="1.0" encoding="utf-8"?>
<sst xmlns="http://schemas.openxmlformats.org/spreadsheetml/2006/main" count="43" uniqueCount="41">
  <si>
    <t>Aritzia</t>
  </si>
  <si>
    <t>numbers in mio CAD</t>
  </si>
  <si>
    <t>ATZ.TO</t>
  </si>
  <si>
    <t>IR</t>
  </si>
  <si>
    <t>Price</t>
  </si>
  <si>
    <t>Shares</t>
  </si>
  <si>
    <t>MC</t>
  </si>
  <si>
    <t>Cash</t>
  </si>
  <si>
    <t>Debt</t>
  </si>
  <si>
    <t>EV</t>
  </si>
  <si>
    <t>FQ325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</si>
  <si>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</si>
  <si>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</si>
  <si>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</si>
  <si>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</si>
  <si>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</si>
  <si>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</si>
  <si>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</si>
  <si>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</si>
  <si>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</si>
  <si>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Number of boutiques</t>
  </si>
  <si>
    <t>Canada Revenue</t>
  </si>
  <si>
    <t>US Revenue</t>
  </si>
  <si>
    <t>Revenue</t>
  </si>
  <si>
    <t>COGS</t>
  </si>
  <si>
    <t>Gross Profit</t>
  </si>
  <si>
    <t>SGA</t>
  </si>
  <si>
    <t>SBC</t>
  </si>
  <si>
    <t>Operating Income</t>
  </si>
  <si>
    <t>Finance Expense</t>
  </si>
  <si>
    <t>Other Income</t>
  </si>
  <si>
    <t>Pretax Income</t>
  </si>
  <si>
    <t>Tax Expense</t>
  </si>
  <si>
    <t>Net Income</t>
  </si>
  <si>
    <t>Store Growth</t>
  </si>
  <si>
    <t>US Growth</t>
  </si>
  <si>
    <t>Canada Growth</t>
  </si>
  <si>
    <t>Revenue Growth</t>
  </si>
  <si>
    <t xml:space="preserve">Gross Margin </t>
  </si>
  <si>
    <t xml:space="preserve">Operating Margin 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</si>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</sst>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5" fillId="0" borderId="0" xfId="0" applyFont="1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2" applyFon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164" fontId="5" fillId="0" borderId="0" xfId="0" applyNumberFormat="1" applyFont="1"/>
    <xf numFmtId="9" fontId="1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aritzia.com/investor-relations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E6BB4-FA87-4C6E-B87B-84619A9CE631}">
  <dimension ref="A1:I7"/>
  <sheetViews>
    <sheetView zoomScale="200" zoomScaleNormal="200" workbookViewId="0">
      <selection activeCell="D6" sqref="D6"/>
    </sheetView>
  </sheetViews>
  <sheetFormatPr defaultRowHeight="12.75" x14ac:dyDescent="0.2"/>
  <cols>
    <col min="1" max="1" width="4.28515625" style="3" customWidth="1"/>
    <col min="2" max="16384" width="9.140625" style="3"/>
  </cols>
  <sheetData>
    <row r="1" spans="1:9" x14ac:dyDescent="0.2">
      <c r="A1" s="2" t="s">
        <v>0</v>
      </c>
    </row>
    <row r="2" spans="1:9" x14ac:dyDescent="0.2">
      <c r="A2" s="3" t="s">
        <v>1</v>
      </c>
      <c r="G2" s="3" t="s">
        <v>4</v>
      </c>
      <c r="H2" s="3">
        <v>70.400000000000006</v>
      </c>
    </row>
    <row r="3" spans="1:9" x14ac:dyDescent="0.2">
      <c r="G3" s="3" t="s">
        <v>5</v>
      </c>
      <c r="H3" s="4">
        <v>112.78400000000001</v>
      </c>
      <c r="I3" s="5" t="s">
        <v>10</v>
      </c>
    </row>
    <row r="4" spans="1:9" x14ac:dyDescent="0.2">
      <c r="B4" s="3" t="s">
        <v>2</v>
      </c>
      <c r="G4" s="3" t="s">
        <v>6</v>
      </c>
      <c r="H4" s="4">
        <f>+H2*H3</f>
        <v>7939.9936000000007</v>
      </c>
    </row>
    <row r="5" spans="1:9" x14ac:dyDescent="0.2">
      <c r="B5" s="6" t="s">
        <v>3</v>
      </c>
      <c r="G5" s="3" t="s">
        <v>7</v>
      </c>
      <c r="H5" s="4">
        <v>207.00700000000001</v>
      </c>
      <c r="I5" s="5" t="s">
        <v>10</v>
      </c>
    </row>
    <row r="6" spans="1:9" x14ac:dyDescent="0.2">
      <c r="G6" s="3" t="s">
        <v>8</v>
      </c>
      <c r="H6" s="4">
        <v>0</v>
      </c>
      <c r="I6" s="5" t="s">
        <v>10</v>
      </c>
    </row>
    <row r="7" spans="1:9" x14ac:dyDescent="0.2">
      <c r="G7" s="3" t="s">
        <v>9</v>
      </c>
      <c r="H7" s="4">
        <f>+H4-H5+H6</f>
        <v>7732.9866000000011</v>
      </c>
    </row>
  </sheetData>
  <hyperlinks>
    <hyperlink ref="B5" r:id="rId1" xr:uid="{2FD5BD47-396B-440D-9E9F-863CFB335B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54D28-616F-452D-93FB-115E05528EF4}">
  <dimension ref="A1:BJ385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5" sqref="F5"/>
    </sheetView>
  </sheetViews>
  <sheetFormatPr defaultRowHeight="15" x14ac:dyDescent="0.25"/>
  <cols>
    <col min="1" max="1" width="5.42578125" bestFit="1" customWidth="1"/>
    <col min="2" max="2" width="27.5703125" customWidth="1"/>
  </cols>
  <sheetData>
    <row r="1" spans="1:62" x14ac:dyDescent="0.25">
      <c r="A1" s="6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</row>
    <row r="2" spans="1:62" x14ac:dyDescent="0.25">
      <c r="A2" s="7"/>
      <c r="B2" s="7"/>
      <c r="C2" s="8" t="s">
        <v>12</v>
      </c>
      <c r="D2" s="8" t="s">
        <v>13</v>
      </c>
      <c r="E2" s="8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</row>
    <row r="3" spans="1:62" x14ac:dyDescent="0.25">
      <c r="A3" s="7"/>
      <c r="B3" s="7" t="s">
        <v>20</v>
      </c>
      <c r="C3" s="7"/>
      <c r="D3" s="7"/>
      <c r="E3" s="7">
        <v>117</v>
      </c>
      <c r="F3" s="7"/>
      <c r="G3" s="7"/>
      <c r="H3" s="7"/>
      <c r="I3" s="7">
        <v>127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</row>
    <row r="4" spans="1:62" x14ac:dyDescent="0.25">
      <c r="A4" s="7"/>
      <c r="B4" s="7"/>
      <c r="C4" s="7"/>
      <c r="D4" s="7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1"/>
      <c r="BJ4" s="1"/>
    </row>
    <row r="5" spans="1:62" x14ac:dyDescent="0.25">
      <c r="A5" s="7"/>
      <c r="B5" s="7" t="s">
        <v>22</v>
      </c>
      <c r="C5" s="7"/>
      <c r="D5" s="7"/>
      <c r="E5" s="9">
        <v>326.60500000000002</v>
      </c>
      <c r="F5" s="9"/>
      <c r="G5" s="9"/>
      <c r="H5" s="9"/>
      <c r="I5" s="9">
        <v>403.72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1"/>
      <c r="BJ5" s="1"/>
    </row>
    <row r="6" spans="1:62" x14ac:dyDescent="0.25">
      <c r="A6" s="7"/>
      <c r="B6" s="7" t="s">
        <v>21</v>
      </c>
      <c r="C6" s="7"/>
      <c r="D6" s="7"/>
      <c r="E6" s="9">
        <v>326.91899999999998</v>
      </c>
      <c r="F6" s="9"/>
      <c r="G6" s="9"/>
      <c r="H6" s="9"/>
      <c r="I6" s="9">
        <v>324.98099999999999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1"/>
      <c r="BJ6" s="1"/>
    </row>
    <row r="7" spans="1:62" x14ac:dyDescent="0.25">
      <c r="A7" s="7"/>
      <c r="B7" s="2" t="s">
        <v>23</v>
      </c>
      <c r="C7" s="7"/>
      <c r="D7" s="7"/>
      <c r="E7" s="10">
        <v>653.524</v>
      </c>
      <c r="F7" s="9"/>
      <c r="G7" s="9"/>
      <c r="H7" s="9"/>
      <c r="I7" s="10">
        <v>728.70100000000002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1"/>
      <c r="BJ7" s="1"/>
    </row>
    <row r="8" spans="1:62" x14ac:dyDescent="0.25">
      <c r="A8" s="7"/>
      <c r="B8" s="7" t="s">
        <v>24</v>
      </c>
      <c r="C8" s="7"/>
      <c r="D8" s="7"/>
      <c r="E8" s="9">
        <v>382.58699999999999</v>
      </c>
      <c r="F8" s="9"/>
      <c r="G8" s="9"/>
      <c r="H8" s="9"/>
      <c r="I8" s="9">
        <v>395.21600000000001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1"/>
      <c r="BJ8" s="1"/>
    </row>
    <row r="9" spans="1:62" x14ac:dyDescent="0.25">
      <c r="A9" s="7"/>
      <c r="B9" s="7" t="s">
        <v>25</v>
      </c>
      <c r="C9" s="9">
        <f t="shared" ref="C9:H9" si="0">+C7-C8</f>
        <v>0</v>
      </c>
      <c r="D9" s="9">
        <f t="shared" si="0"/>
        <v>0</v>
      </c>
      <c r="E9" s="9">
        <f t="shared" si="0"/>
        <v>270.93700000000001</v>
      </c>
      <c r="F9" s="9">
        <f t="shared" si="0"/>
        <v>0</v>
      </c>
      <c r="G9" s="9">
        <f t="shared" si="0"/>
        <v>0</v>
      </c>
      <c r="H9" s="9">
        <f t="shared" si="0"/>
        <v>0</v>
      </c>
      <c r="I9" s="9">
        <f>+I7-I8</f>
        <v>333.48500000000001</v>
      </c>
      <c r="J9" s="9">
        <f t="shared" ref="J9" si="1">+J7-J8</f>
        <v>0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1"/>
      <c r="BJ9" s="1"/>
    </row>
    <row r="10" spans="1:62" x14ac:dyDescent="0.25">
      <c r="A10" s="7"/>
      <c r="B10" s="7" t="s">
        <v>26</v>
      </c>
      <c r="C10" s="7"/>
      <c r="D10" s="7"/>
      <c r="E10" s="9">
        <v>187.37299999999999</v>
      </c>
      <c r="F10" s="9"/>
      <c r="G10" s="9"/>
      <c r="H10" s="9"/>
      <c r="I10" s="9">
        <v>215.649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1"/>
      <c r="BJ10" s="1"/>
    </row>
    <row r="11" spans="1:62" x14ac:dyDescent="0.25">
      <c r="A11" s="7"/>
      <c r="B11" s="7" t="s">
        <v>27</v>
      </c>
      <c r="C11" s="7"/>
      <c r="D11" s="7"/>
      <c r="E11" s="9">
        <v>9.4489999999999998</v>
      </c>
      <c r="F11" s="9"/>
      <c r="G11" s="9"/>
      <c r="H11" s="9"/>
      <c r="I11" s="9">
        <v>10.244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1"/>
      <c r="BJ11" s="1"/>
    </row>
    <row r="12" spans="1:62" x14ac:dyDescent="0.25">
      <c r="A12" s="7"/>
      <c r="B12" s="7" t="s">
        <v>28</v>
      </c>
      <c r="C12" s="9">
        <f t="shared" ref="C12:H12" si="2">+C9-C10-C11</f>
        <v>0</v>
      </c>
      <c r="D12" s="9">
        <f t="shared" si="2"/>
        <v>0</v>
      </c>
      <c r="E12" s="9">
        <f t="shared" si="2"/>
        <v>74.115000000000023</v>
      </c>
      <c r="F12" s="9">
        <f t="shared" si="2"/>
        <v>0</v>
      </c>
      <c r="G12" s="9">
        <f t="shared" si="2"/>
        <v>0</v>
      </c>
      <c r="H12" s="9">
        <f t="shared" si="2"/>
        <v>0</v>
      </c>
      <c r="I12" s="9">
        <f>+I9-I10-I11</f>
        <v>107.59200000000001</v>
      </c>
      <c r="J12" s="9">
        <f t="shared" ref="J12" si="3">+J9-J10-J11</f>
        <v>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1"/>
      <c r="BJ12" s="1"/>
    </row>
    <row r="13" spans="1:62" x14ac:dyDescent="0.25">
      <c r="A13" s="7"/>
      <c r="B13" s="7" t="s">
        <v>29</v>
      </c>
      <c r="C13" s="7"/>
      <c r="D13" s="7"/>
      <c r="E13" s="9">
        <v>13.637</v>
      </c>
      <c r="F13" s="9"/>
      <c r="G13" s="9"/>
      <c r="H13" s="9"/>
      <c r="I13" s="9">
        <v>12.75</v>
      </c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1"/>
      <c r="BJ13" s="1"/>
    </row>
    <row r="14" spans="1:62" x14ac:dyDescent="0.25">
      <c r="A14" s="7"/>
      <c r="B14" s="7" t="s">
        <v>30</v>
      </c>
      <c r="C14" s="7"/>
      <c r="D14" s="7"/>
      <c r="E14" s="9">
        <v>1.726</v>
      </c>
      <c r="F14" s="9"/>
      <c r="G14" s="9"/>
      <c r="H14" s="9"/>
      <c r="I14" s="9">
        <v>9.9179999999999993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1"/>
      <c r="BJ14" s="1"/>
    </row>
    <row r="15" spans="1:62" x14ac:dyDescent="0.25">
      <c r="A15" s="7"/>
      <c r="B15" s="7" t="s">
        <v>31</v>
      </c>
      <c r="C15" s="9">
        <f t="shared" ref="C15:H15" si="4">+C12-C13+C14</f>
        <v>0</v>
      </c>
      <c r="D15" s="9">
        <f t="shared" si="4"/>
        <v>0</v>
      </c>
      <c r="E15" s="9">
        <f t="shared" si="4"/>
        <v>62.204000000000022</v>
      </c>
      <c r="F15" s="9">
        <f t="shared" si="4"/>
        <v>0</v>
      </c>
      <c r="G15" s="9">
        <f t="shared" si="4"/>
        <v>0</v>
      </c>
      <c r="H15" s="9">
        <f t="shared" si="4"/>
        <v>0</v>
      </c>
      <c r="I15" s="9">
        <f>+I12-I13+I14</f>
        <v>104.76000000000002</v>
      </c>
      <c r="J15" s="9">
        <f t="shared" ref="J15" si="5">+J12-J13+J14</f>
        <v>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"/>
      <c r="BJ15" s="1"/>
    </row>
    <row r="16" spans="1:62" x14ac:dyDescent="0.25">
      <c r="A16" s="7"/>
      <c r="B16" s="7" t="s">
        <v>32</v>
      </c>
      <c r="C16" s="7"/>
      <c r="D16" s="7"/>
      <c r="E16" s="9">
        <v>19.111000000000001</v>
      </c>
      <c r="F16" s="9"/>
      <c r="G16" s="9"/>
      <c r="H16" s="9"/>
      <c r="I16" s="9">
        <v>30.692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"/>
      <c r="BJ16" s="1"/>
    </row>
    <row r="17" spans="1:62" x14ac:dyDescent="0.25">
      <c r="A17" s="7"/>
      <c r="B17" s="7" t="s">
        <v>33</v>
      </c>
      <c r="C17" s="7"/>
      <c r="D17" s="9">
        <f t="shared" ref="D17:H17" si="6">+D15-D16</f>
        <v>0</v>
      </c>
      <c r="E17" s="9">
        <f t="shared" si="6"/>
        <v>43.093000000000018</v>
      </c>
      <c r="F17" s="9">
        <f t="shared" si="6"/>
        <v>0</v>
      </c>
      <c r="G17" s="9">
        <f t="shared" si="6"/>
        <v>0</v>
      </c>
      <c r="H17" s="9">
        <f t="shared" si="6"/>
        <v>0</v>
      </c>
      <c r="I17" s="9">
        <f>+I15-I16</f>
        <v>74.068000000000012</v>
      </c>
      <c r="J17" s="9">
        <f t="shared" ref="J17" si="7">+J15-J16</f>
        <v>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"/>
      <c r="BJ17" s="1"/>
    </row>
    <row r="18" spans="1:62" x14ac:dyDescent="0.25">
      <c r="A18" s="7"/>
      <c r="B18" s="7"/>
      <c r="C18" s="7"/>
      <c r="D18" s="7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"/>
      <c r="BJ18" s="1"/>
    </row>
    <row r="19" spans="1:62" x14ac:dyDescent="0.25">
      <c r="A19" s="7"/>
      <c r="B19" s="7" t="s">
        <v>34</v>
      </c>
      <c r="C19" s="7"/>
      <c r="D19" s="7"/>
      <c r="E19" s="9"/>
      <c r="F19" s="9"/>
      <c r="G19" s="9"/>
      <c r="H19" s="9"/>
      <c r="I19" s="11">
        <f>+I3/E3-1</f>
        <v>8.5470085470085388E-2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"/>
      <c r="BJ19" s="1"/>
    </row>
    <row r="20" spans="1:62" x14ac:dyDescent="0.25">
      <c r="A20" s="7"/>
      <c r="B20" s="7" t="s">
        <v>35</v>
      </c>
      <c r="C20" s="7"/>
      <c r="D20" s="7"/>
      <c r="E20" s="9"/>
      <c r="F20" s="9"/>
      <c r="G20" s="9"/>
      <c r="H20" s="9"/>
      <c r="I20" s="11">
        <f>+I5/E5-1</f>
        <v>0.23611089848593858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"/>
      <c r="BJ20" s="1"/>
    </row>
    <row r="21" spans="1:62" x14ac:dyDescent="0.25">
      <c r="A21" s="7"/>
      <c r="B21" s="7" t="s">
        <v>36</v>
      </c>
      <c r="C21" s="7"/>
      <c r="D21" s="7"/>
      <c r="E21" s="9"/>
      <c r="F21" s="9"/>
      <c r="G21" s="9"/>
      <c r="H21" s="9"/>
      <c r="I21" s="11">
        <f t="shared" ref="I21:I22" si="8">+I6/E6-1</f>
        <v>-5.9280739265689109E-3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"/>
      <c r="BJ21" s="1"/>
    </row>
    <row r="22" spans="1:62" x14ac:dyDescent="0.25">
      <c r="A22" s="7"/>
      <c r="B22" s="7" t="s">
        <v>37</v>
      </c>
      <c r="C22" s="7"/>
      <c r="D22" s="7"/>
      <c r="E22" s="9"/>
      <c r="F22" s="9"/>
      <c r="G22" s="9"/>
      <c r="H22" s="9"/>
      <c r="I22" s="11">
        <f t="shared" si="8"/>
        <v>0.115033265802021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"/>
      <c r="BJ22" s="1"/>
    </row>
    <row r="23" spans="1:62" x14ac:dyDescent="0.25">
      <c r="A23" s="7"/>
      <c r="B23" s="7" t="s">
        <v>38</v>
      </c>
      <c r="C23" s="11" t="e">
        <f t="shared" ref="C23:H23" si="9">+C9/C7</f>
        <v>#DIV/0!</v>
      </c>
      <c r="D23" s="11" t="e">
        <f t="shared" si="9"/>
        <v>#DIV/0!</v>
      </c>
      <c r="E23" s="11">
        <f t="shared" si="9"/>
        <v>0.41457850056004064</v>
      </c>
      <c r="F23" s="11" t="e">
        <f t="shared" si="9"/>
        <v>#DIV/0!</v>
      </c>
      <c r="G23" s="11" t="e">
        <f t="shared" si="9"/>
        <v>#DIV/0!</v>
      </c>
      <c r="H23" s="11" t="e">
        <f t="shared" si="9"/>
        <v>#DIV/0!</v>
      </c>
      <c r="I23" s="11">
        <f>+I9/I7</f>
        <v>0.45764312111551925</v>
      </c>
      <c r="J23" s="11" t="e">
        <f>+J9/J7</f>
        <v>#DIV/0!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"/>
      <c r="BJ23" s="1"/>
    </row>
    <row r="24" spans="1:62" x14ac:dyDescent="0.25">
      <c r="A24" s="7"/>
      <c r="B24" s="7" t="s">
        <v>39</v>
      </c>
      <c r="C24" s="11" t="e">
        <f t="shared" ref="C24:H24" si="10">+C12/C7</f>
        <v>#DIV/0!</v>
      </c>
      <c r="D24" s="11" t="e">
        <f t="shared" si="10"/>
        <v>#DIV/0!</v>
      </c>
      <c r="E24" s="11">
        <f t="shared" si="10"/>
        <v>0.11340822984312746</v>
      </c>
      <c r="F24" s="11" t="e">
        <f t="shared" si="10"/>
        <v>#DIV/0!</v>
      </c>
      <c r="G24" s="11" t="e">
        <f t="shared" si="10"/>
        <v>#DIV/0!</v>
      </c>
      <c r="H24" s="11" t="e">
        <f t="shared" si="10"/>
        <v>#DIV/0!</v>
      </c>
      <c r="I24" s="11">
        <f>+I12/I7</f>
        <v>0.14764903574991664</v>
      </c>
      <c r="J24" s="11" t="e">
        <f>+J12/J7</f>
        <v>#DIV/0!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"/>
      <c r="BJ24" s="1"/>
    </row>
    <row r="25" spans="1:62" x14ac:dyDescent="0.25">
      <c r="A25" s="7"/>
      <c r="B25" s="7" t="s">
        <v>40</v>
      </c>
      <c r="C25" s="11" t="e">
        <f t="shared" ref="C25:H25" si="11">+C16/C15</f>
        <v>#DIV/0!</v>
      </c>
      <c r="D25" s="11" t="e">
        <f t="shared" si="11"/>
        <v>#DIV/0!</v>
      </c>
      <c r="E25" s="11">
        <f t="shared" si="11"/>
        <v>0.30723104623496872</v>
      </c>
      <c r="F25" s="11" t="e">
        <f t="shared" si="11"/>
        <v>#DIV/0!</v>
      </c>
      <c r="G25" s="11" t="e">
        <f t="shared" si="11"/>
        <v>#DIV/0!</v>
      </c>
      <c r="H25" s="11" t="e">
        <f t="shared" si="11"/>
        <v>#DIV/0!</v>
      </c>
      <c r="I25" s="11">
        <f>+I16/I15</f>
        <v>0.2929744177166857</v>
      </c>
      <c r="J25" s="11" t="e">
        <f>+J16/J15</f>
        <v>#DIV/0!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"/>
      <c r="BJ25" s="1"/>
    </row>
    <row r="26" spans="1:62" x14ac:dyDescent="0.25">
      <c r="A26" s="7"/>
      <c r="B26" s="7"/>
      <c r="C26" s="7"/>
      <c r="D26" s="7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"/>
      <c r="BJ26" s="1"/>
    </row>
    <row r="27" spans="1:62" x14ac:dyDescent="0.25">
      <c r="A27" s="7"/>
      <c r="B27" s="7"/>
      <c r="C27" s="7"/>
      <c r="D27" s="7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"/>
      <c r="BJ27" s="1"/>
    </row>
    <row r="28" spans="1:62" x14ac:dyDescent="0.25">
      <c r="A28" s="7"/>
      <c r="B28" s="7"/>
      <c r="C28" s="7"/>
      <c r="D28" s="7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"/>
      <c r="BJ28" s="1"/>
    </row>
    <row r="29" spans="1:62" x14ac:dyDescent="0.25">
      <c r="A29" s="7"/>
      <c r="B29" s="7"/>
      <c r="C29" s="7"/>
      <c r="D29" s="7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"/>
      <c r="BJ29" s="1"/>
    </row>
    <row r="30" spans="1:62" x14ac:dyDescent="0.25">
      <c r="A30" s="7"/>
      <c r="B30" s="7"/>
      <c r="C30" s="7"/>
      <c r="D30" s="7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"/>
      <c r="BJ30" s="1"/>
    </row>
    <row r="31" spans="1:62" x14ac:dyDescent="0.25">
      <c r="A31" s="7"/>
      <c r="B31" s="7"/>
      <c r="C31" s="7"/>
      <c r="D31" s="7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"/>
      <c r="BJ31" s="1"/>
    </row>
    <row r="32" spans="1:62" x14ac:dyDescent="0.25">
      <c r="A32" s="7"/>
      <c r="B32" s="7"/>
      <c r="C32" s="7"/>
      <c r="D32" s="7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"/>
      <c r="BJ32" s="1"/>
    </row>
    <row r="33" spans="1:62" x14ac:dyDescent="0.25">
      <c r="A33" s="7"/>
      <c r="B33" s="7"/>
      <c r="C33" s="7"/>
      <c r="D33" s="7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"/>
      <c r="BJ33" s="1"/>
    </row>
    <row r="34" spans="1:62" x14ac:dyDescent="0.25">
      <c r="A34" s="7"/>
      <c r="B34" s="7"/>
      <c r="C34" s="7"/>
      <c r="D34" s="7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"/>
      <c r="BJ34" s="1"/>
    </row>
    <row r="35" spans="1:62" x14ac:dyDescent="0.25">
      <c r="A35" s="7"/>
      <c r="B35" s="7"/>
      <c r="C35" s="7"/>
      <c r="D35" s="7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"/>
      <c r="BJ35" s="1"/>
    </row>
    <row r="36" spans="1:62" x14ac:dyDescent="0.25">
      <c r="A36" s="7"/>
      <c r="B36" s="7"/>
      <c r="C36" s="7"/>
      <c r="D36" s="7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"/>
      <c r="BJ36" s="1"/>
    </row>
    <row r="37" spans="1:62" x14ac:dyDescent="0.25">
      <c r="A37" s="7"/>
      <c r="B37" s="7"/>
      <c r="C37" s="7"/>
      <c r="D37" s="7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"/>
      <c r="BJ37" s="1"/>
    </row>
    <row r="38" spans="1:62" x14ac:dyDescent="0.25">
      <c r="A38" s="7"/>
      <c r="B38" s="7"/>
      <c r="C38" s="7"/>
      <c r="D38" s="7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"/>
      <c r="BJ38" s="1"/>
    </row>
    <row r="39" spans="1:62" x14ac:dyDescent="0.25">
      <c r="A39" s="7"/>
      <c r="B39" s="7"/>
      <c r="C39" s="7"/>
      <c r="D39" s="7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"/>
      <c r="BJ39" s="1"/>
    </row>
    <row r="40" spans="1:62" x14ac:dyDescent="0.25">
      <c r="A40" s="7"/>
      <c r="B40" s="7"/>
      <c r="C40" s="7"/>
      <c r="D40" s="7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"/>
      <c r="BJ40" s="1"/>
    </row>
    <row r="41" spans="1:62" x14ac:dyDescent="0.25">
      <c r="A41" s="7"/>
      <c r="B41" s="7"/>
      <c r="C41" s="7"/>
      <c r="D41" s="7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"/>
      <c r="BJ41" s="1"/>
    </row>
    <row r="42" spans="1:62" x14ac:dyDescent="0.25">
      <c r="A42" s="7"/>
      <c r="B42" s="7"/>
      <c r="C42" s="7"/>
      <c r="D42" s="7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"/>
      <c r="BJ42" s="1"/>
    </row>
    <row r="43" spans="1:62" x14ac:dyDescent="0.25">
      <c r="A43" s="7"/>
      <c r="B43" s="7"/>
      <c r="C43" s="7"/>
      <c r="D43" s="7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"/>
      <c r="BJ43" s="1"/>
    </row>
    <row r="44" spans="1:62" x14ac:dyDescent="0.25">
      <c r="A44" s="7"/>
      <c r="B44" s="7"/>
      <c r="C44" s="7"/>
      <c r="D44" s="7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"/>
      <c r="BJ44" s="1"/>
    </row>
    <row r="45" spans="1:62" x14ac:dyDescent="0.25">
      <c r="A45" s="7"/>
      <c r="B45" s="7"/>
      <c r="C45" s="7"/>
      <c r="D45" s="7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"/>
      <c r="BJ45" s="1"/>
    </row>
    <row r="46" spans="1:62" x14ac:dyDescent="0.25">
      <c r="A46" s="7"/>
      <c r="B46" s="7"/>
      <c r="C46" s="7"/>
      <c r="D46" s="7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"/>
      <c r="BJ46" s="1"/>
    </row>
    <row r="47" spans="1:62" x14ac:dyDescent="0.25">
      <c r="A47" s="7"/>
      <c r="B47" s="7"/>
      <c r="C47" s="7"/>
      <c r="D47" s="7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"/>
      <c r="BJ47" s="1"/>
    </row>
    <row r="48" spans="1:62" x14ac:dyDescent="0.25">
      <c r="A48" s="7"/>
      <c r="B48" s="7"/>
      <c r="C48" s="7"/>
      <c r="D48" s="7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"/>
      <c r="BJ48" s="1"/>
    </row>
    <row r="49" spans="1:62" x14ac:dyDescent="0.25">
      <c r="A49" s="7"/>
      <c r="B49" s="7"/>
      <c r="C49" s="7"/>
      <c r="D49" s="7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"/>
      <c r="BJ49" s="1"/>
    </row>
    <row r="50" spans="1:62" x14ac:dyDescent="0.25">
      <c r="A50" s="7"/>
      <c r="B50" s="7"/>
      <c r="C50" s="7"/>
      <c r="D50" s="7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"/>
      <c r="BJ50" s="1"/>
    </row>
    <row r="51" spans="1:62" x14ac:dyDescent="0.25">
      <c r="A51" s="7"/>
      <c r="B51" s="7"/>
      <c r="C51" s="7"/>
      <c r="D51" s="7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"/>
      <c r="BJ51" s="1"/>
    </row>
    <row r="52" spans="1:62" x14ac:dyDescent="0.25">
      <c r="A52" s="7"/>
      <c r="B52" s="7"/>
      <c r="C52" s="7"/>
      <c r="D52" s="7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"/>
      <c r="BJ52" s="1"/>
    </row>
    <row r="53" spans="1:62" x14ac:dyDescent="0.25">
      <c r="A53" s="7"/>
      <c r="B53" s="7"/>
      <c r="C53" s="7"/>
      <c r="D53" s="7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1"/>
      <c r="BJ53" s="1"/>
    </row>
    <row r="54" spans="1:62" x14ac:dyDescent="0.25">
      <c r="A54" s="7"/>
      <c r="B54" s="7"/>
      <c r="C54" s="7"/>
      <c r="D54" s="7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1"/>
      <c r="BJ54" s="1"/>
    </row>
    <row r="55" spans="1:62" x14ac:dyDescent="0.25">
      <c r="A55" s="7"/>
      <c r="B55" s="7"/>
      <c r="C55" s="7"/>
      <c r="D55" s="7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1"/>
      <c r="BJ55" s="1"/>
    </row>
    <row r="56" spans="1:62" x14ac:dyDescent="0.25">
      <c r="A56" s="7"/>
      <c r="B56" s="7"/>
      <c r="C56" s="7"/>
      <c r="D56" s="7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1"/>
      <c r="BJ56" s="1"/>
    </row>
    <row r="57" spans="1:62" x14ac:dyDescent="0.25">
      <c r="A57" s="7"/>
      <c r="B57" s="7"/>
      <c r="C57" s="7"/>
      <c r="D57" s="7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1"/>
      <c r="BJ57" s="1"/>
    </row>
    <row r="58" spans="1:62" x14ac:dyDescent="0.25">
      <c r="A58" s="7"/>
      <c r="B58" s="7"/>
      <c r="C58" s="7"/>
      <c r="D58" s="7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1"/>
      <c r="BJ58" s="1"/>
    </row>
    <row r="59" spans="1:62" x14ac:dyDescent="0.25">
      <c r="A59" s="7"/>
      <c r="B59" s="7"/>
      <c r="C59" s="7"/>
      <c r="D59" s="7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1"/>
      <c r="BJ59" s="1"/>
    </row>
    <row r="60" spans="1:62" x14ac:dyDescent="0.25">
      <c r="A60" s="7"/>
      <c r="B60" s="7"/>
      <c r="C60" s="7"/>
      <c r="D60" s="7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1"/>
      <c r="BJ60" s="1"/>
    </row>
    <row r="61" spans="1:62" x14ac:dyDescent="0.25">
      <c r="A61" s="7"/>
      <c r="B61" s="7"/>
      <c r="C61" s="7"/>
      <c r="D61" s="7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1"/>
      <c r="BJ61" s="1"/>
    </row>
    <row r="62" spans="1:62" x14ac:dyDescent="0.25">
      <c r="A62" s="7"/>
      <c r="B62" s="7"/>
      <c r="C62" s="7"/>
      <c r="D62" s="7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1"/>
      <c r="BJ62" s="1"/>
    </row>
    <row r="63" spans="1:62" x14ac:dyDescent="0.25">
      <c r="A63" s="7"/>
      <c r="B63" s="7"/>
      <c r="C63" s="7"/>
      <c r="D63" s="7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1"/>
      <c r="BJ63" s="1"/>
    </row>
    <row r="64" spans="1:62" x14ac:dyDescent="0.25">
      <c r="A64" s="7"/>
      <c r="B64" s="7"/>
      <c r="C64" s="7"/>
      <c r="D64" s="7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1"/>
      <c r="BJ64" s="1"/>
    </row>
    <row r="65" spans="1:62" x14ac:dyDescent="0.25">
      <c r="A65" s="7"/>
      <c r="B65" s="7"/>
      <c r="C65" s="7"/>
      <c r="D65" s="7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1"/>
      <c r="BJ65" s="1"/>
    </row>
    <row r="66" spans="1:62" x14ac:dyDescent="0.25">
      <c r="A66" s="7"/>
      <c r="B66" s="7"/>
      <c r="C66" s="7"/>
      <c r="D66" s="7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1"/>
      <c r="BJ66" s="1"/>
    </row>
    <row r="67" spans="1:62" x14ac:dyDescent="0.25">
      <c r="A67" s="7"/>
      <c r="B67" s="7"/>
      <c r="C67" s="7"/>
      <c r="D67" s="7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1"/>
      <c r="BJ67" s="1"/>
    </row>
    <row r="68" spans="1:62" x14ac:dyDescent="0.25">
      <c r="A68" s="7"/>
      <c r="B68" s="7"/>
      <c r="C68" s="7"/>
      <c r="D68" s="7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1"/>
      <c r="BJ68" s="1"/>
    </row>
    <row r="69" spans="1:62" x14ac:dyDescent="0.25">
      <c r="A69" s="7"/>
      <c r="B69" s="7"/>
      <c r="C69" s="7"/>
      <c r="D69" s="7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1"/>
      <c r="BJ69" s="1"/>
    </row>
    <row r="70" spans="1:62" x14ac:dyDescent="0.25">
      <c r="A70" s="7"/>
      <c r="B70" s="7"/>
      <c r="C70" s="7"/>
      <c r="D70" s="7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1"/>
      <c r="BJ70" s="1"/>
    </row>
    <row r="71" spans="1:62" x14ac:dyDescent="0.25">
      <c r="A71" s="7"/>
      <c r="B71" s="7"/>
      <c r="C71" s="7"/>
      <c r="D71" s="7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1"/>
      <c r="BJ71" s="1"/>
    </row>
    <row r="72" spans="1:62" x14ac:dyDescent="0.25">
      <c r="A72" s="7"/>
      <c r="B72" s="7"/>
      <c r="C72" s="7"/>
      <c r="D72" s="7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1"/>
      <c r="BJ72" s="1"/>
    </row>
    <row r="73" spans="1:62" x14ac:dyDescent="0.25">
      <c r="A73" s="7"/>
      <c r="B73" s="7"/>
      <c r="C73" s="7"/>
      <c r="D73" s="7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1"/>
      <c r="BJ73" s="1"/>
    </row>
    <row r="74" spans="1:62" x14ac:dyDescent="0.25">
      <c r="A74" s="7"/>
      <c r="B74" s="7"/>
      <c r="C74" s="7"/>
      <c r="D74" s="7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1"/>
      <c r="BJ74" s="1"/>
    </row>
    <row r="75" spans="1:62" x14ac:dyDescent="0.25">
      <c r="A75" s="7"/>
      <c r="B75" s="7"/>
      <c r="C75" s="7"/>
      <c r="D75" s="7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1"/>
      <c r="BJ75" s="1"/>
    </row>
    <row r="76" spans="1:62" x14ac:dyDescent="0.25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spans="1:62" x14ac:dyDescent="0.25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spans="1:62" x14ac:dyDescent="0.25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spans="1:62" x14ac:dyDescent="0.25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spans="1:62" x14ac:dyDescent="0.25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spans="5:62" x14ac:dyDescent="0.25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spans="5:62" x14ac:dyDescent="0.25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5:62" x14ac:dyDescent="0.25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spans="5:62" x14ac:dyDescent="0.25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spans="5:62" x14ac:dyDescent="0.25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spans="5:62" x14ac:dyDescent="0.25"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 spans="5:62" x14ac:dyDescent="0.25"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 spans="5:62" x14ac:dyDescent="0.25"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 spans="5:62" x14ac:dyDescent="0.25"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 spans="5:62" x14ac:dyDescent="0.25"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spans="5:62" x14ac:dyDescent="0.25"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 spans="5:62" x14ac:dyDescent="0.25"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 spans="5:62" x14ac:dyDescent="0.25"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spans="5:62" x14ac:dyDescent="0.25"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 spans="5:62" x14ac:dyDescent="0.25"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 spans="5:62" x14ac:dyDescent="0.25"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 spans="5:62" x14ac:dyDescent="0.25"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 spans="5:62" x14ac:dyDescent="0.25"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 spans="5:62" x14ac:dyDescent="0.25"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 spans="5:62" x14ac:dyDescent="0.25"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  <row r="101" spans="5:62" x14ac:dyDescent="0.25"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</row>
    <row r="102" spans="5:62" x14ac:dyDescent="0.25"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</row>
    <row r="103" spans="5:62" x14ac:dyDescent="0.25"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</row>
    <row r="104" spans="5:62" x14ac:dyDescent="0.25"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</row>
    <row r="105" spans="5:62" x14ac:dyDescent="0.25"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</row>
    <row r="106" spans="5:62" x14ac:dyDescent="0.25"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</row>
    <row r="107" spans="5:62" x14ac:dyDescent="0.25"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</row>
    <row r="108" spans="5:62" x14ac:dyDescent="0.25"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</row>
    <row r="109" spans="5:62" x14ac:dyDescent="0.25"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</row>
    <row r="110" spans="5:62" x14ac:dyDescent="0.25"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</row>
    <row r="111" spans="5:62" x14ac:dyDescent="0.25"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</row>
    <row r="112" spans="5:62" x14ac:dyDescent="0.25"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</row>
    <row r="113" spans="5:62" x14ac:dyDescent="0.25"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</row>
    <row r="114" spans="5:62" x14ac:dyDescent="0.25"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</row>
    <row r="115" spans="5:62" x14ac:dyDescent="0.25"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</row>
    <row r="116" spans="5:62" x14ac:dyDescent="0.25"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</row>
    <row r="117" spans="5:62" x14ac:dyDescent="0.25"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</row>
    <row r="118" spans="5:62" x14ac:dyDescent="0.25"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</row>
    <row r="119" spans="5:62" x14ac:dyDescent="0.25"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</row>
    <row r="120" spans="5:62" x14ac:dyDescent="0.25"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</row>
    <row r="121" spans="5:62" x14ac:dyDescent="0.25"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</row>
    <row r="122" spans="5:62" x14ac:dyDescent="0.25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</row>
    <row r="123" spans="5:62" x14ac:dyDescent="0.25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</row>
    <row r="124" spans="5:62" x14ac:dyDescent="0.25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</row>
    <row r="125" spans="5:62" x14ac:dyDescent="0.25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</row>
    <row r="126" spans="5:62" x14ac:dyDescent="0.25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</row>
    <row r="127" spans="5:62" x14ac:dyDescent="0.25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</row>
    <row r="128" spans="5:62" x14ac:dyDescent="0.25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</row>
    <row r="129" spans="5:62" x14ac:dyDescent="0.25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</row>
    <row r="130" spans="5:62" x14ac:dyDescent="0.25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</row>
    <row r="131" spans="5:62" x14ac:dyDescent="0.25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</row>
    <row r="132" spans="5:62" x14ac:dyDescent="0.25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</row>
    <row r="133" spans="5:62" x14ac:dyDescent="0.25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</row>
    <row r="134" spans="5:62" x14ac:dyDescent="0.25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</row>
    <row r="135" spans="5:62" x14ac:dyDescent="0.25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</row>
    <row r="136" spans="5:62" x14ac:dyDescent="0.25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</row>
    <row r="137" spans="5:62" x14ac:dyDescent="0.25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</row>
    <row r="138" spans="5:62" x14ac:dyDescent="0.25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</row>
    <row r="139" spans="5:62" x14ac:dyDescent="0.25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</row>
    <row r="140" spans="5:62" x14ac:dyDescent="0.25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</row>
    <row r="141" spans="5:62" x14ac:dyDescent="0.25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</row>
    <row r="142" spans="5:62" x14ac:dyDescent="0.25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</row>
    <row r="143" spans="5:62" x14ac:dyDescent="0.25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</row>
    <row r="144" spans="5:62" x14ac:dyDescent="0.25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</row>
    <row r="145" spans="5:62" x14ac:dyDescent="0.25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</row>
    <row r="146" spans="5:62" x14ac:dyDescent="0.25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</row>
    <row r="147" spans="5:62" x14ac:dyDescent="0.25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</row>
    <row r="148" spans="5:62" x14ac:dyDescent="0.25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</row>
    <row r="149" spans="5:62" x14ac:dyDescent="0.25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</row>
    <row r="150" spans="5:62" x14ac:dyDescent="0.25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</row>
    <row r="151" spans="5:62" x14ac:dyDescent="0.25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</row>
    <row r="152" spans="5:62" x14ac:dyDescent="0.25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</row>
    <row r="153" spans="5:62" x14ac:dyDescent="0.25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</row>
    <row r="154" spans="5:62" x14ac:dyDescent="0.25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</row>
    <row r="155" spans="5:62" x14ac:dyDescent="0.25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</row>
    <row r="156" spans="5:62" x14ac:dyDescent="0.25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</row>
    <row r="157" spans="5:62" x14ac:dyDescent="0.25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</row>
    <row r="158" spans="5:62" x14ac:dyDescent="0.25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</row>
    <row r="159" spans="5:62" x14ac:dyDescent="0.25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</row>
    <row r="160" spans="5:62" x14ac:dyDescent="0.25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</row>
    <row r="161" spans="5:62" x14ac:dyDescent="0.25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</row>
    <row r="162" spans="5:62" x14ac:dyDescent="0.25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</row>
    <row r="163" spans="5:62" x14ac:dyDescent="0.25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</row>
    <row r="164" spans="5:62" x14ac:dyDescent="0.25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</row>
    <row r="165" spans="5:62" x14ac:dyDescent="0.25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</row>
    <row r="166" spans="5:62" x14ac:dyDescent="0.25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</row>
    <row r="167" spans="5:62" x14ac:dyDescent="0.25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</row>
    <row r="168" spans="5:62" x14ac:dyDescent="0.25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</row>
    <row r="169" spans="5:62" x14ac:dyDescent="0.25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</row>
    <row r="170" spans="5:62" x14ac:dyDescent="0.25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</row>
    <row r="171" spans="5:62" x14ac:dyDescent="0.25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</row>
    <row r="172" spans="5:62" x14ac:dyDescent="0.25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</row>
    <row r="173" spans="5:62" x14ac:dyDescent="0.25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</row>
    <row r="174" spans="5:62" x14ac:dyDescent="0.25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</row>
    <row r="175" spans="5:62" x14ac:dyDescent="0.25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</row>
    <row r="176" spans="5:62" x14ac:dyDescent="0.25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</row>
    <row r="177" spans="5:62" x14ac:dyDescent="0.25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</row>
    <row r="178" spans="5:62" x14ac:dyDescent="0.25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</row>
    <row r="179" spans="5:62" x14ac:dyDescent="0.25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</row>
    <row r="180" spans="5:62" x14ac:dyDescent="0.25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</row>
    <row r="181" spans="5:62" x14ac:dyDescent="0.25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</row>
    <row r="182" spans="5:62" x14ac:dyDescent="0.25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</row>
    <row r="183" spans="5:62" x14ac:dyDescent="0.25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</row>
    <row r="184" spans="5:62" x14ac:dyDescent="0.25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</row>
    <row r="185" spans="5:62" x14ac:dyDescent="0.25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</row>
    <row r="186" spans="5:62" x14ac:dyDescent="0.25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</row>
    <row r="187" spans="5:62" x14ac:dyDescent="0.25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</row>
    <row r="188" spans="5:62" x14ac:dyDescent="0.25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</row>
    <row r="189" spans="5:62" x14ac:dyDescent="0.25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</row>
    <row r="190" spans="5:62" x14ac:dyDescent="0.25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</row>
    <row r="191" spans="5:62" x14ac:dyDescent="0.25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</row>
    <row r="192" spans="5:62" x14ac:dyDescent="0.25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</row>
    <row r="193" spans="5:62" x14ac:dyDescent="0.25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</row>
    <row r="194" spans="5:62" x14ac:dyDescent="0.25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</row>
    <row r="195" spans="5:62" x14ac:dyDescent="0.25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</row>
    <row r="196" spans="5:62" x14ac:dyDescent="0.25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</row>
    <row r="197" spans="5:62" x14ac:dyDescent="0.25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</row>
    <row r="198" spans="5:62" x14ac:dyDescent="0.25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</row>
    <row r="199" spans="5:62" x14ac:dyDescent="0.25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</row>
    <row r="200" spans="5:62" x14ac:dyDescent="0.25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</row>
    <row r="201" spans="5:62" x14ac:dyDescent="0.25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</row>
    <row r="202" spans="5:62" x14ac:dyDescent="0.25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</row>
    <row r="203" spans="5:62" x14ac:dyDescent="0.25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</row>
    <row r="204" spans="5:62" x14ac:dyDescent="0.25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</row>
    <row r="205" spans="5:62" x14ac:dyDescent="0.25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</row>
    <row r="206" spans="5:62" x14ac:dyDescent="0.25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</row>
    <row r="207" spans="5:62" x14ac:dyDescent="0.25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</row>
    <row r="208" spans="5:62" x14ac:dyDescent="0.25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</row>
    <row r="209" spans="5:62" x14ac:dyDescent="0.25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</row>
    <row r="210" spans="5:62" x14ac:dyDescent="0.25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</row>
    <row r="211" spans="5:62" x14ac:dyDescent="0.25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</row>
    <row r="212" spans="5:62" x14ac:dyDescent="0.25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</row>
    <row r="213" spans="5:62" x14ac:dyDescent="0.25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</row>
    <row r="214" spans="5:62" x14ac:dyDescent="0.25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</row>
    <row r="215" spans="5:62" x14ac:dyDescent="0.25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</row>
    <row r="216" spans="5:62" x14ac:dyDescent="0.25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</row>
    <row r="217" spans="5:62" x14ac:dyDescent="0.25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</row>
    <row r="218" spans="5:62" x14ac:dyDescent="0.25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</row>
    <row r="219" spans="5:62" x14ac:dyDescent="0.25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</row>
    <row r="220" spans="5:62" x14ac:dyDescent="0.25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</row>
    <row r="221" spans="5:62" x14ac:dyDescent="0.25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</row>
    <row r="222" spans="5:62" x14ac:dyDescent="0.25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</row>
    <row r="223" spans="5:62" x14ac:dyDescent="0.25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</row>
    <row r="224" spans="5:62" x14ac:dyDescent="0.25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</row>
    <row r="225" spans="5:62" x14ac:dyDescent="0.25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</row>
    <row r="226" spans="5:62" x14ac:dyDescent="0.25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</row>
    <row r="227" spans="5:62" x14ac:dyDescent="0.25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</row>
    <row r="228" spans="5:62" x14ac:dyDescent="0.25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</row>
    <row r="229" spans="5:62" x14ac:dyDescent="0.25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</row>
    <row r="230" spans="5:62" x14ac:dyDescent="0.25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</row>
    <row r="231" spans="5:62" x14ac:dyDescent="0.25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</row>
    <row r="232" spans="5:62" x14ac:dyDescent="0.25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</row>
    <row r="233" spans="5:62" x14ac:dyDescent="0.25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</row>
    <row r="234" spans="5:62" x14ac:dyDescent="0.25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</row>
    <row r="235" spans="5:62" x14ac:dyDescent="0.25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</row>
    <row r="236" spans="5:62" x14ac:dyDescent="0.25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</row>
    <row r="237" spans="5:62" x14ac:dyDescent="0.25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</row>
    <row r="238" spans="5:62" x14ac:dyDescent="0.25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</row>
    <row r="239" spans="5:62" x14ac:dyDescent="0.25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</row>
    <row r="240" spans="5:62" x14ac:dyDescent="0.25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</row>
    <row r="241" spans="5:62" x14ac:dyDescent="0.25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</row>
    <row r="242" spans="5:62" x14ac:dyDescent="0.25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</row>
    <row r="243" spans="5:62" x14ac:dyDescent="0.25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</row>
    <row r="244" spans="5:62" x14ac:dyDescent="0.25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</row>
    <row r="245" spans="5:62" x14ac:dyDescent="0.25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</row>
    <row r="246" spans="5:62" x14ac:dyDescent="0.25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</row>
    <row r="247" spans="5:62" x14ac:dyDescent="0.25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</row>
    <row r="248" spans="5:62" x14ac:dyDescent="0.25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</row>
    <row r="249" spans="5:62" x14ac:dyDescent="0.25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</row>
    <row r="250" spans="5:62" x14ac:dyDescent="0.25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</row>
    <row r="251" spans="5:62" x14ac:dyDescent="0.25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</row>
    <row r="252" spans="5:62" x14ac:dyDescent="0.25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</row>
    <row r="253" spans="5:62" x14ac:dyDescent="0.25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</row>
    <row r="254" spans="5:62" x14ac:dyDescent="0.25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</row>
    <row r="255" spans="5:62" x14ac:dyDescent="0.25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</row>
    <row r="256" spans="5:62" x14ac:dyDescent="0.25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</row>
    <row r="257" spans="5:62" x14ac:dyDescent="0.25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</row>
    <row r="258" spans="5:62" x14ac:dyDescent="0.25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</row>
    <row r="259" spans="5:62" x14ac:dyDescent="0.25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</row>
    <row r="260" spans="5:62" x14ac:dyDescent="0.25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</row>
    <row r="261" spans="5:62" x14ac:dyDescent="0.25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</row>
    <row r="262" spans="5:62" x14ac:dyDescent="0.25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</row>
    <row r="263" spans="5:62" x14ac:dyDescent="0.25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</row>
    <row r="264" spans="5:62" x14ac:dyDescent="0.25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</row>
    <row r="265" spans="5:62" x14ac:dyDescent="0.25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</row>
    <row r="266" spans="5:62" x14ac:dyDescent="0.25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</row>
    <row r="267" spans="5:62" x14ac:dyDescent="0.25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</row>
    <row r="268" spans="5:62" x14ac:dyDescent="0.25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</row>
    <row r="269" spans="5:62" x14ac:dyDescent="0.25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</row>
    <row r="270" spans="5:62" x14ac:dyDescent="0.25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</row>
    <row r="271" spans="5:62" x14ac:dyDescent="0.25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</row>
    <row r="272" spans="5:62" x14ac:dyDescent="0.25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</row>
    <row r="273" spans="5:62" x14ac:dyDescent="0.25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</row>
    <row r="274" spans="5:62" x14ac:dyDescent="0.25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</row>
    <row r="275" spans="5:62" x14ac:dyDescent="0.25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</row>
    <row r="276" spans="5:62" x14ac:dyDescent="0.25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</row>
    <row r="277" spans="5:62" x14ac:dyDescent="0.25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</row>
    <row r="278" spans="5:62" x14ac:dyDescent="0.25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</row>
    <row r="279" spans="5:62" x14ac:dyDescent="0.25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</row>
    <row r="280" spans="5:62" x14ac:dyDescent="0.25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</row>
    <row r="281" spans="5:62" x14ac:dyDescent="0.25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</row>
    <row r="282" spans="5:62" x14ac:dyDescent="0.25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</row>
    <row r="283" spans="5:62" x14ac:dyDescent="0.25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</row>
    <row r="284" spans="5:62" x14ac:dyDescent="0.25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</row>
    <row r="285" spans="5:62" x14ac:dyDescent="0.25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</row>
    <row r="286" spans="5:62" x14ac:dyDescent="0.25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</row>
    <row r="287" spans="5:62" x14ac:dyDescent="0.25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</row>
    <row r="288" spans="5:62" x14ac:dyDescent="0.25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</row>
    <row r="289" spans="5:62" x14ac:dyDescent="0.25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</row>
    <row r="290" spans="5:62" x14ac:dyDescent="0.25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</row>
    <row r="291" spans="5:62" x14ac:dyDescent="0.25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</row>
    <row r="292" spans="5:62" x14ac:dyDescent="0.25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</row>
    <row r="293" spans="5:62" x14ac:dyDescent="0.25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</row>
    <row r="294" spans="5:62" x14ac:dyDescent="0.25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</row>
    <row r="295" spans="5:62" x14ac:dyDescent="0.25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</row>
    <row r="296" spans="5:62" x14ac:dyDescent="0.25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</row>
    <row r="297" spans="5:62" x14ac:dyDescent="0.25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</row>
    <row r="298" spans="5:62" x14ac:dyDescent="0.25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</row>
    <row r="299" spans="5:62" x14ac:dyDescent="0.25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</row>
    <row r="300" spans="5:62" x14ac:dyDescent="0.25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</row>
    <row r="301" spans="5:62" x14ac:dyDescent="0.25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</row>
    <row r="302" spans="5:62" x14ac:dyDescent="0.25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</row>
    <row r="303" spans="5:62" x14ac:dyDescent="0.25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</row>
    <row r="304" spans="5:62" x14ac:dyDescent="0.25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</row>
    <row r="305" spans="5:62" x14ac:dyDescent="0.25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</row>
    <row r="306" spans="5:62" x14ac:dyDescent="0.25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</row>
    <row r="307" spans="5:62" x14ac:dyDescent="0.25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</row>
    <row r="308" spans="5:62" x14ac:dyDescent="0.25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</row>
    <row r="309" spans="5:62" x14ac:dyDescent="0.25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</row>
    <row r="310" spans="5:62" x14ac:dyDescent="0.25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</row>
    <row r="311" spans="5:62" x14ac:dyDescent="0.25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</row>
    <row r="312" spans="5:62" x14ac:dyDescent="0.25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</row>
    <row r="313" spans="5:62" x14ac:dyDescent="0.25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</row>
    <row r="314" spans="5:62" x14ac:dyDescent="0.25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</row>
    <row r="315" spans="5:62" x14ac:dyDescent="0.25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</row>
    <row r="316" spans="5:62" x14ac:dyDescent="0.25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</row>
    <row r="317" spans="5:62" x14ac:dyDescent="0.25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</row>
    <row r="318" spans="5:62" x14ac:dyDescent="0.25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</row>
    <row r="319" spans="5:62" x14ac:dyDescent="0.25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</row>
    <row r="320" spans="5:62" x14ac:dyDescent="0.25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</row>
    <row r="321" spans="5:62" x14ac:dyDescent="0.25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</row>
    <row r="322" spans="5:62" x14ac:dyDescent="0.25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</row>
    <row r="323" spans="5:62" x14ac:dyDescent="0.25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</row>
    <row r="324" spans="5:62" x14ac:dyDescent="0.25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</row>
    <row r="325" spans="5:62" x14ac:dyDescent="0.25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</row>
    <row r="326" spans="5:62" x14ac:dyDescent="0.25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</row>
    <row r="327" spans="5:62" x14ac:dyDescent="0.25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</row>
    <row r="328" spans="5:62" x14ac:dyDescent="0.25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</row>
    <row r="329" spans="5:62" x14ac:dyDescent="0.25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</row>
    <row r="330" spans="5:62" x14ac:dyDescent="0.25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</row>
    <row r="331" spans="5:62" x14ac:dyDescent="0.25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</row>
    <row r="332" spans="5:62" x14ac:dyDescent="0.25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</row>
    <row r="333" spans="5:62" x14ac:dyDescent="0.25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</row>
    <row r="334" spans="5:62" x14ac:dyDescent="0.25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</row>
    <row r="335" spans="5:62" x14ac:dyDescent="0.25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</row>
    <row r="336" spans="5:62" x14ac:dyDescent="0.25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</row>
    <row r="337" spans="5:62" x14ac:dyDescent="0.25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</row>
    <row r="338" spans="5:62" x14ac:dyDescent="0.25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</row>
    <row r="339" spans="5:62" x14ac:dyDescent="0.25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</row>
    <row r="340" spans="5:62" x14ac:dyDescent="0.25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</row>
    <row r="341" spans="5:62" x14ac:dyDescent="0.25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</row>
    <row r="342" spans="5:62" x14ac:dyDescent="0.25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</row>
    <row r="343" spans="5:62" x14ac:dyDescent="0.25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</row>
    <row r="344" spans="5:62" x14ac:dyDescent="0.25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</row>
    <row r="345" spans="5:62" x14ac:dyDescent="0.25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</row>
    <row r="346" spans="5:62" x14ac:dyDescent="0.25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</row>
    <row r="347" spans="5:62" x14ac:dyDescent="0.25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</row>
    <row r="348" spans="5:62" x14ac:dyDescent="0.25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</row>
    <row r="349" spans="5:62" x14ac:dyDescent="0.25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</row>
    <row r="350" spans="5:62" x14ac:dyDescent="0.25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</row>
    <row r="351" spans="5:62" x14ac:dyDescent="0.25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</row>
    <row r="352" spans="5:62" x14ac:dyDescent="0.25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</row>
    <row r="353" spans="5:62" x14ac:dyDescent="0.25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</row>
    <row r="354" spans="5:62" x14ac:dyDescent="0.25"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</row>
    <row r="355" spans="5:62" x14ac:dyDescent="0.25"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</row>
    <row r="356" spans="5:62" x14ac:dyDescent="0.25"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</row>
    <row r="357" spans="5:62" x14ac:dyDescent="0.25"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</row>
    <row r="358" spans="5:62" x14ac:dyDescent="0.25"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</row>
    <row r="359" spans="5:62" x14ac:dyDescent="0.25"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</row>
    <row r="360" spans="5:62" x14ac:dyDescent="0.25"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</row>
    <row r="361" spans="5:62" x14ac:dyDescent="0.25"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</row>
    <row r="362" spans="5:62" x14ac:dyDescent="0.25"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</row>
    <row r="363" spans="5:62" x14ac:dyDescent="0.25"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</row>
    <row r="364" spans="5:62" x14ac:dyDescent="0.25"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</row>
    <row r="365" spans="5:62" x14ac:dyDescent="0.25"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</row>
    <row r="366" spans="5:62" x14ac:dyDescent="0.25"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</row>
    <row r="367" spans="5:62" x14ac:dyDescent="0.25"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</row>
    <row r="368" spans="5:62" x14ac:dyDescent="0.25"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</row>
    <row r="369" spans="5:62" x14ac:dyDescent="0.25"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</row>
    <row r="370" spans="5:62" x14ac:dyDescent="0.25"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</row>
    <row r="371" spans="5:62" x14ac:dyDescent="0.25"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</row>
    <row r="372" spans="5:62" x14ac:dyDescent="0.25"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</row>
    <row r="373" spans="5:62" x14ac:dyDescent="0.25"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</row>
    <row r="374" spans="5:62" x14ac:dyDescent="0.25"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</row>
    <row r="375" spans="5:62" x14ac:dyDescent="0.25"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</row>
    <row r="376" spans="5:62" x14ac:dyDescent="0.25"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</row>
    <row r="377" spans="5:62" x14ac:dyDescent="0.25"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</row>
    <row r="378" spans="5:62" x14ac:dyDescent="0.25"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</row>
    <row r="379" spans="5:62" x14ac:dyDescent="0.25"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</row>
    <row r="380" spans="5:62" x14ac:dyDescent="0.25"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</row>
    <row r="381" spans="5:62" x14ac:dyDescent="0.25"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</row>
    <row r="382" spans="5:62" x14ac:dyDescent="0.25"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</row>
    <row r="383" spans="5:62" x14ac:dyDescent="0.25"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</row>
    <row r="384" spans="5:62" x14ac:dyDescent="0.25"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</row>
    <row r="385" spans="5:62" x14ac:dyDescent="0.25"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</row>
  </sheetData>
  <hyperlinks>
    <hyperlink ref="A1" location="Main!A1" display="Main" xr:uid="{4C19A55B-E6EE-4226-8C78-43838D98847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2025-02-09T15:20:47Z</dcterms:created>
  <dcterms:modified xsi:type="dcterms:W3CDTF">2025-09-26T12:48:54Z</dcterms:modified>
</cp:coreProperties>
</file>