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8_{88D040FB-DF99-4CC8-811C-58B763486FE4}" xr6:coauthVersionLast="47" xr6:coauthVersionMax="47" xr10:uidLastSave="{00000000-0000-0000-0000-000000000000}"/>
  <bookViews>
    <workbookView xWindow="-120" yWindow="-120" windowWidth="38640" windowHeight="21060" xr2:uid="{DF50D29F-39ED-44A4-A31B-9A6FDD6937AF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1" l="1"/>
  <c r="H3" i="1"/>
  <c r="H32" i="2"/>
  <c r="F32" i="2"/>
  <c r="D32" i="2"/>
  <c r="C32" i="2"/>
  <c r="G32" i="2"/>
  <c r="G30" i="2"/>
  <c r="H28" i="2"/>
  <c r="G28" i="2"/>
  <c r="F28" i="2"/>
  <c r="D28" i="2"/>
  <c r="C28" i="2"/>
  <c r="H26" i="2"/>
  <c r="F26" i="2"/>
  <c r="E26" i="2"/>
  <c r="E28" i="2" s="1"/>
  <c r="E30" i="2" s="1"/>
  <c r="E32" i="2" s="1"/>
  <c r="D26" i="2"/>
  <c r="C26" i="2"/>
  <c r="G26" i="2"/>
  <c r="H22" i="2"/>
  <c r="G22" i="2"/>
  <c r="F22" i="2"/>
  <c r="D22" i="2"/>
  <c r="C22" i="2"/>
  <c r="E22" i="2"/>
  <c r="H17" i="2"/>
  <c r="F17" i="2"/>
  <c r="E17" i="2"/>
  <c r="D17" i="2"/>
  <c r="C17" i="2"/>
  <c r="G17" i="2"/>
  <c r="H6" i="1"/>
  <c r="H6" i="2"/>
  <c r="F6" i="2"/>
  <c r="E6" i="2"/>
  <c r="D6" i="2"/>
  <c r="C6" i="2"/>
  <c r="G6" i="2"/>
  <c r="H15" i="2"/>
  <c r="F15" i="2"/>
  <c r="E15" i="2"/>
  <c r="E11" i="2" s="1"/>
  <c r="D15" i="2"/>
  <c r="C15" i="2"/>
  <c r="G15" i="2"/>
  <c r="G9" i="2" s="1"/>
  <c r="H8" i="1" l="1"/>
  <c r="G11" i="2"/>
  <c r="E8" i="2"/>
  <c r="E9" i="2"/>
  <c r="E10" i="2"/>
  <c r="G10" i="2"/>
  <c r="G8" i="2"/>
</calcChain>
</file>

<file path=xl/sharedStrings.xml><?xml version="1.0" encoding="utf-8"?>
<sst xmlns="http://schemas.openxmlformats.org/spreadsheetml/2006/main" count="62" uniqueCount="60">
  <si>
    <t>IR</t>
  </si>
  <si>
    <t>numbers in mio RMB</t>
  </si>
  <si>
    <t>Li Nuing Corporation</t>
  </si>
  <si>
    <t>Shares</t>
  </si>
  <si>
    <t>MC</t>
  </si>
  <si>
    <t>Cash</t>
  </si>
  <si>
    <t>Debt</t>
  </si>
  <si>
    <t>EV</t>
  </si>
  <si>
    <t>Main</t>
  </si>
  <si>
    <t>H122</t>
  </si>
  <si>
    <t>H222</t>
  </si>
  <si>
    <t>H123</t>
  </si>
  <si>
    <t>H223</t>
  </si>
  <si>
    <t>H124</t>
  </si>
  <si>
    <t>H224</t>
  </si>
  <si>
    <t>FY18</t>
  </si>
  <si>
    <t>FY19</t>
  </si>
  <si>
    <t>FY20</t>
  </si>
  <si>
    <t>FY21</t>
  </si>
  <si>
    <t>FY22</t>
  </si>
  <si>
    <t>FY23</t>
  </si>
  <si>
    <t>FY24</t>
  </si>
  <si>
    <t>Footwear</t>
  </si>
  <si>
    <t>Appereal</t>
  </si>
  <si>
    <t>Equipment &amp; accessoires</t>
  </si>
  <si>
    <t>Revenue</t>
  </si>
  <si>
    <t>Sales to franchised distributors</t>
  </si>
  <si>
    <t>Sales from direct operation</t>
  </si>
  <si>
    <t>Sales from ecommerce</t>
  </si>
  <si>
    <t>Other</t>
  </si>
  <si>
    <t>Running: shoe IPS: Super Light, Rouge Rabbit, Feidian</t>
  </si>
  <si>
    <t>Basketball: Yushuai, Sonic, Speed, Premium</t>
  </si>
  <si>
    <t>Fitness: Airshell, Coolshell, Dynamic Shell</t>
  </si>
  <si>
    <t>Segments</t>
  </si>
  <si>
    <t>Badminton: Shadow 900NEW, AT-DRY, SEAMLESS, Blade Max</t>
  </si>
  <si>
    <t>Sport Casual: Rich Everyday, Twisted Branch Pattern</t>
  </si>
  <si>
    <t>Franchise Stores</t>
  </si>
  <si>
    <t>Directly Operated Stores</t>
  </si>
  <si>
    <t>LI-NING YOUNG</t>
  </si>
  <si>
    <t>Total Stores</t>
  </si>
  <si>
    <t>COGS</t>
  </si>
  <si>
    <t>Gross Profit</t>
  </si>
  <si>
    <t xml:space="preserve">Selling &amp; Distribution </t>
  </si>
  <si>
    <t>Administrative</t>
  </si>
  <si>
    <t>Provisions</t>
  </si>
  <si>
    <t>Other Income</t>
  </si>
  <si>
    <t>Operating Income</t>
  </si>
  <si>
    <t>Financial Income</t>
  </si>
  <si>
    <t>Financial Expense</t>
  </si>
  <si>
    <t>Equity Earnings of subsidaries</t>
  </si>
  <si>
    <t>Pretax Income</t>
  </si>
  <si>
    <t>Tax Expense</t>
  </si>
  <si>
    <t>Net Income</t>
  </si>
  <si>
    <t xml:space="preserve">Non-controlling Interest </t>
  </si>
  <si>
    <t>Net Income to Company</t>
  </si>
  <si>
    <t>Q224</t>
  </si>
  <si>
    <t>2331.HK</t>
  </si>
  <si>
    <t>Price RMB</t>
  </si>
  <si>
    <t>Price HKD</t>
  </si>
  <si>
    <t>RMB/HKD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</si>
</sst>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2" fillId="0" borderId="0" xfId="1"/>
    <xf numFmtId="0" fontId="1" fillId="0" borderId="0" xfId="0" applyFont="1"/>
    <xf numFmtId="0" fontId="0" fillId="0" borderId="0" xfId="0" applyAlignment="1">
      <alignment horizontal="right"/>
    </xf>
    <xf numFmtId="4" fontId="0" fillId="0" borderId="0" xfId="0" applyNumberFormat="1"/>
    <xf numFmtId="3" fontId="0" fillId="0" borderId="0" xfId="0" applyNumberFormat="1"/>
    <xf numFmtId="3" fontId="1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ir.lining.com/en/global/index.php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C75E0-97D3-447E-A1C4-1866A264D36E}">
  <dimension ref="A1:I18"/>
  <sheetViews>
    <sheetView tabSelected="1" zoomScale="200" zoomScaleNormal="200" workbookViewId="0">
      <selection activeCell="G11" sqref="G11"/>
    </sheetView>
  </sheetViews>
  <sheetFormatPr defaultRowHeight="15" x14ac:dyDescent="0.25"/>
  <cols>
    <col min="1" max="1" width="4.140625" customWidth="1"/>
  </cols>
  <sheetData>
    <row r="1" spans="1:9" x14ac:dyDescent="0.25">
      <c r="A1" s="2" t="s">
        <v>2</v>
      </c>
    </row>
    <row r="2" spans="1:9" x14ac:dyDescent="0.25">
      <c r="A2" t="s">
        <v>1</v>
      </c>
      <c r="G2" t="s">
        <v>58</v>
      </c>
      <c r="H2">
        <v>16.02</v>
      </c>
    </row>
    <row r="3" spans="1:9" x14ac:dyDescent="0.25">
      <c r="G3" t="s">
        <v>57</v>
      </c>
      <c r="H3" s="4">
        <f>+H2*H10</f>
        <v>14.7384</v>
      </c>
    </row>
    <row r="4" spans="1:9" x14ac:dyDescent="0.25">
      <c r="G4" t="s">
        <v>3</v>
      </c>
      <c r="H4" s="5">
        <v>2575.1860000000001</v>
      </c>
      <c r="I4" s="3" t="s">
        <v>55</v>
      </c>
    </row>
    <row r="5" spans="1:9" x14ac:dyDescent="0.25">
      <c r="B5" s="1" t="s">
        <v>0</v>
      </c>
      <c r="G5" t="s">
        <v>4</v>
      </c>
      <c r="H5" s="5">
        <f>+H3*H4</f>
        <v>37954.121342400002</v>
      </c>
    </row>
    <row r="6" spans="1:9" x14ac:dyDescent="0.25">
      <c r="B6" t="s">
        <v>56</v>
      </c>
      <c r="G6" t="s">
        <v>5</v>
      </c>
      <c r="H6" s="5">
        <f>6146.726+6569.642+4841.169</f>
        <v>17557.536999999997</v>
      </c>
      <c r="I6" s="3" t="s">
        <v>55</v>
      </c>
    </row>
    <row r="7" spans="1:9" x14ac:dyDescent="0.25">
      <c r="G7" t="s">
        <v>6</v>
      </c>
      <c r="H7" s="5">
        <v>0</v>
      </c>
      <c r="I7" s="3" t="s">
        <v>55</v>
      </c>
    </row>
    <row r="8" spans="1:9" x14ac:dyDescent="0.25">
      <c r="G8" t="s">
        <v>7</v>
      </c>
      <c r="H8" s="5">
        <f>+H5-H6+H7</f>
        <v>20396.584342400005</v>
      </c>
    </row>
    <row r="10" spans="1:9" x14ac:dyDescent="0.25">
      <c r="G10" t="s">
        <v>59</v>
      </c>
      <c r="H10">
        <v>0.92</v>
      </c>
    </row>
    <row r="13" spans="1:9" x14ac:dyDescent="0.25">
      <c r="B13" t="s">
        <v>33</v>
      </c>
    </row>
    <row r="14" spans="1:9" x14ac:dyDescent="0.25">
      <c r="B14" t="s">
        <v>30</v>
      </c>
    </row>
    <row r="15" spans="1:9" x14ac:dyDescent="0.25">
      <c r="B15" t="s">
        <v>31</v>
      </c>
    </row>
    <row r="16" spans="1:9" x14ac:dyDescent="0.25">
      <c r="B16" t="s">
        <v>32</v>
      </c>
    </row>
    <row r="17" spans="2:2" x14ac:dyDescent="0.25">
      <c r="B17" t="s">
        <v>34</v>
      </c>
    </row>
    <row r="18" spans="2:2" x14ac:dyDescent="0.25">
      <c r="B18" t="s">
        <v>35</v>
      </c>
    </row>
  </sheetData>
  <hyperlinks>
    <hyperlink ref="B5" r:id="rId1" xr:uid="{A82D2E4A-940E-48AD-80A5-37CF920DA98E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A2FD8-7905-4AF1-8BBA-FE6DD3471B9B}">
  <dimension ref="A1:BI464"/>
  <sheetViews>
    <sheetView zoomScale="200" zoomScaleNormal="2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E33" sqref="E33"/>
    </sheetView>
  </sheetViews>
  <sheetFormatPr defaultRowHeight="15" x14ac:dyDescent="0.25"/>
  <cols>
    <col min="1" max="1" width="5.42578125" bestFit="1" customWidth="1"/>
    <col min="2" max="2" width="26.42578125" customWidth="1"/>
  </cols>
  <sheetData>
    <row r="1" spans="1:61" x14ac:dyDescent="0.25">
      <c r="A1" s="1" t="s">
        <v>8</v>
      </c>
    </row>
    <row r="2" spans="1:61" x14ac:dyDescent="0.25"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  <c r="H2" s="3" t="s">
        <v>14</v>
      </c>
      <c r="I2" s="3"/>
      <c r="J2" s="3" t="s">
        <v>15</v>
      </c>
      <c r="K2" s="3" t="s">
        <v>16</v>
      </c>
      <c r="L2" s="3" t="s">
        <v>17</v>
      </c>
      <c r="M2" s="3" t="s">
        <v>18</v>
      </c>
      <c r="N2" s="3" t="s">
        <v>19</v>
      </c>
      <c r="O2" s="3" t="s">
        <v>20</v>
      </c>
      <c r="P2" s="3" t="s">
        <v>21</v>
      </c>
    </row>
    <row r="3" spans="1:61" x14ac:dyDescent="0.25">
      <c r="B3" t="s">
        <v>36</v>
      </c>
      <c r="C3" s="5"/>
      <c r="D3" s="5"/>
      <c r="E3" s="5">
        <v>4742</v>
      </c>
      <c r="F3" s="5"/>
      <c r="G3" s="5">
        <v>4744</v>
      </c>
      <c r="H3" s="5"/>
      <c r="I3" s="5"/>
      <c r="J3" s="3"/>
      <c r="K3" s="3"/>
      <c r="L3" s="3"/>
      <c r="M3" s="3"/>
      <c r="N3" s="3"/>
      <c r="O3" s="3"/>
      <c r="P3" s="3"/>
    </row>
    <row r="4" spans="1:61" x14ac:dyDescent="0.25">
      <c r="B4" t="s">
        <v>37</v>
      </c>
      <c r="C4" s="5"/>
      <c r="D4" s="5"/>
      <c r="E4" s="5">
        <v>1498</v>
      </c>
      <c r="F4" s="5"/>
      <c r="G4" s="5">
        <v>1495</v>
      </c>
      <c r="H4" s="5"/>
      <c r="I4" s="5"/>
      <c r="J4" s="3"/>
      <c r="K4" s="3"/>
      <c r="L4" s="3"/>
      <c r="M4" s="3"/>
      <c r="N4" s="3"/>
      <c r="O4" s="3"/>
      <c r="P4" s="3"/>
    </row>
    <row r="5" spans="1:61" x14ac:dyDescent="0.25">
      <c r="B5" t="s">
        <v>38</v>
      </c>
      <c r="C5" s="5"/>
      <c r="D5" s="5"/>
      <c r="E5" s="5">
        <v>1428</v>
      </c>
      <c r="F5" s="5"/>
      <c r="G5" s="5">
        <v>1438</v>
      </c>
      <c r="H5" s="5"/>
      <c r="I5" s="5"/>
      <c r="J5" s="3"/>
      <c r="K5" s="3"/>
      <c r="L5" s="3"/>
      <c r="M5" s="3"/>
      <c r="N5" s="3"/>
      <c r="O5" s="3"/>
      <c r="P5" s="3"/>
    </row>
    <row r="6" spans="1:61" x14ac:dyDescent="0.25">
      <c r="B6" s="2" t="s">
        <v>39</v>
      </c>
      <c r="C6" s="6">
        <f t="shared" ref="C6:F6" si="0">+SUM(C3:C5)</f>
        <v>0</v>
      </c>
      <c r="D6" s="6">
        <f t="shared" si="0"/>
        <v>0</v>
      </c>
      <c r="E6" s="6">
        <f t="shared" si="0"/>
        <v>7668</v>
      </c>
      <c r="F6" s="6">
        <f t="shared" si="0"/>
        <v>0</v>
      </c>
      <c r="G6" s="6">
        <f>+SUM(G3:G5)</f>
        <v>7677</v>
      </c>
      <c r="H6" s="6">
        <f t="shared" ref="H6" si="1">+SUM(H3:H5)</f>
        <v>0</v>
      </c>
      <c r="I6" s="5"/>
      <c r="J6" s="3"/>
      <c r="K6" s="3"/>
      <c r="L6" s="3"/>
      <c r="M6" s="3"/>
      <c r="N6" s="3"/>
      <c r="O6" s="3"/>
      <c r="P6" s="3"/>
    </row>
    <row r="7" spans="1:61" x14ac:dyDescent="0.25"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</row>
    <row r="8" spans="1:61" x14ac:dyDescent="0.25">
      <c r="B8" t="s">
        <v>26</v>
      </c>
      <c r="C8" s="5"/>
      <c r="D8" s="5"/>
      <c r="E8" s="5">
        <f>48%*E15</f>
        <v>6729.0945599999986</v>
      </c>
      <c r="F8" s="5"/>
      <c r="G8" s="5">
        <f>46%*G15</f>
        <v>6598.83248</v>
      </c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</row>
    <row r="9" spans="1:61" x14ac:dyDescent="0.25">
      <c r="B9" t="s">
        <v>27</v>
      </c>
      <c r="C9" s="5"/>
      <c r="D9" s="5"/>
      <c r="E9" s="5">
        <f>24.3%*E15</f>
        <v>3406.6041209999994</v>
      </c>
      <c r="F9" s="5"/>
      <c r="G9" s="5">
        <f>24.4%*G15</f>
        <v>3500.2502719999998</v>
      </c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</row>
    <row r="10" spans="1:61" x14ac:dyDescent="0.25">
      <c r="B10" t="s">
        <v>28</v>
      </c>
      <c r="C10" s="5"/>
      <c r="D10" s="5"/>
      <c r="E10" s="5">
        <f>25.6%*E15</f>
        <v>3588.8504319999997</v>
      </c>
      <c r="F10" s="5"/>
      <c r="G10" s="5">
        <f>27.9%*G15</f>
        <v>4002.3353519999991</v>
      </c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</row>
    <row r="11" spans="1:61" x14ac:dyDescent="0.25">
      <c r="B11" t="s">
        <v>29</v>
      </c>
      <c r="C11" s="5"/>
      <c r="D11" s="5"/>
      <c r="E11" s="5">
        <f>2.1%*E15</f>
        <v>294.39788699999997</v>
      </c>
      <c r="F11" s="5"/>
      <c r="G11" s="5">
        <f>1.7%*G15</f>
        <v>243.86989599999998</v>
      </c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</row>
    <row r="12" spans="1:61" x14ac:dyDescent="0.25">
      <c r="B12" t="s">
        <v>22</v>
      </c>
      <c r="C12" s="5"/>
      <c r="D12" s="5"/>
      <c r="E12" s="5">
        <v>7514.6719999999996</v>
      </c>
      <c r="F12" s="5"/>
      <c r="G12" s="5">
        <v>7844.1589999999997</v>
      </c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</row>
    <row r="13" spans="1:61" x14ac:dyDescent="0.25">
      <c r="B13" t="s">
        <v>23</v>
      </c>
      <c r="C13" s="5"/>
      <c r="D13" s="5"/>
      <c r="E13" s="5">
        <v>5639.9110000000001</v>
      </c>
      <c r="F13" s="5"/>
      <c r="G13" s="5">
        <v>5375.2219999999998</v>
      </c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</row>
    <row r="14" spans="1:61" x14ac:dyDescent="0.25">
      <c r="B14" t="s">
        <v>24</v>
      </c>
      <c r="C14" s="5"/>
      <c r="D14" s="5"/>
      <c r="E14" s="5">
        <v>864.36400000000003</v>
      </c>
      <c r="F14" s="5"/>
      <c r="G14" s="5">
        <v>1125.9069999999999</v>
      </c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</row>
    <row r="15" spans="1:61" x14ac:dyDescent="0.25">
      <c r="B15" s="2" t="s">
        <v>25</v>
      </c>
      <c r="C15" s="6">
        <f t="shared" ref="C15:F15" si="2">+SUM(C12:C14)</f>
        <v>0</v>
      </c>
      <c r="D15" s="6">
        <f t="shared" si="2"/>
        <v>0</v>
      </c>
      <c r="E15" s="6">
        <f t="shared" si="2"/>
        <v>14018.946999999998</v>
      </c>
      <c r="F15" s="6">
        <f t="shared" si="2"/>
        <v>0</v>
      </c>
      <c r="G15" s="6">
        <f>+SUM(G12:G14)</f>
        <v>14345.287999999999</v>
      </c>
      <c r="H15" s="6">
        <f t="shared" ref="H15" si="3">+SUM(H12:H14)</f>
        <v>0</v>
      </c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</row>
    <row r="16" spans="1:61" x14ac:dyDescent="0.25">
      <c r="B16" t="s">
        <v>40</v>
      </c>
      <c r="C16" s="5"/>
      <c r="D16" s="5"/>
      <c r="E16" s="5">
        <v>7180.183</v>
      </c>
      <c r="F16" s="5"/>
      <c r="G16" s="5">
        <v>7109.6859999999997</v>
      </c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</row>
    <row r="17" spans="2:61" x14ac:dyDescent="0.25">
      <c r="B17" t="s">
        <v>41</v>
      </c>
      <c r="C17" s="5">
        <f t="shared" ref="C17:F17" si="4">+C15-C16</f>
        <v>0</v>
      </c>
      <c r="D17" s="5">
        <f t="shared" si="4"/>
        <v>0</v>
      </c>
      <c r="E17" s="5">
        <f t="shared" si="4"/>
        <v>6838.7639999999983</v>
      </c>
      <c r="F17" s="5">
        <f t="shared" si="4"/>
        <v>0</v>
      </c>
      <c r="G17" s="5">
        <f>+G15-G16</f>
        <v>7235.601999999999</v>
      </c>
      <c r="H17" s="5">
        <f t="shared" ref="H17" si="5">+H15-H16</f>
        <v>0</v>
      </c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</row>
    <row r="18" spans="2:61" x14ac:dyDescent="0.25">
      <c r="B18" t="s">
        <v>42</v>
      </c>
      <c r="C18" s="5"/>
      <c r="D18" s="5"/>
      <c r="E18" s="5">
        <v>3948.42</v>
      </c>
      <c r="F18" s="5"/>
      <c r="G18" s="5">
        <v>4326.8829999999998</v>
      </c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</row>
    <row r="19" spans="2:61" x14ac:dyDescent="0.25">
      <c r="B19" t="s">
        <v>43</v>
      </c>
      <c r="C19" s="5"/>
      <c r="D19" s="5"/>
      <c r="E19" s="5">
        <v>590.75699999999995</v>
      </c>
      <c r="F19" s="5"/>
      <c r="G19" s="5">
        <v>680.29700000000003</v>
      </c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</row>
    <row r="20" spans="2:61" x14ac:dyDescent="0.25">
      <c r="B20" t="s">
        <v>44</v>
      </c>
      <c r="C20" s="5"/>
      <c r="D20" s="5"/>
      <c r="E20" s="5">
        <v>10.805999999999999</v>
      </c>
      <c r="F20" s="5"/>
      <c r="G20" s="5">
        <v>-10.268000000000001</v>
      </c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</row>
    <row r="21" spans="2:61" x14ac:dyDescent="0.25">
      <c r="B21" t="s">
        <v>45</v>
      </c>
      <c r="C21" s="5"/>
      <c r="D21" s="5"/>
      <c r="E21" s="5">
        <v>164.381</v>
      </c>
      <c r="F21" s="5"/>
      <c r="G21" s="5">
        <v>183.74100000000001</v>
      </c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</row>
    <row r="22" spans="2:61" x14ac:dyDescent="0.25">
      <c r="B22" t="s">
        <v>46</v>
      </c>
      <c r="C22" s="5">
        <f t="shared" ref="C22:D22" si="6">+C17-SUM(C18:C19)+C20+C21</f>
        <v>0</v>
      </c>
      <c r="D22" s="5">
        <f t="shared" si="6"/>
        <v>0</v>
      </c>
      <c r="E22" s="5">
        <f>+E17-SUM(E18:E19)+E20+E21</f>
        <v>2474.7739999999985</v>
      </c>
      <c r="F22" s="5">
        <f t="shared" ref="F22:H22" si="7">+F17-SUM(F18:F19)+F20+F21</f>
        <v>0</v>
      </c>
      <c r="G22" s="5">
        <f t="shared" si="7"/>
        <v>2401.8949999999986</v>
      </c>
      <c r="H22" s="5">
        <f t="shared" si="7"/>
        <v>0</v>
      </c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</row>
    <row r="23" spans="2:61" x14ac:dyDescent="0.25">
      <c r="B23" t="s">
        <v>47</v>
      </c>
      <c r="C23" s="5"/>
      <c r="D23" s="5"/>
      <c r="E23" s="5">
        <v>305.07</v>
      </c>
      <c r="F23" s="5"/>
      <c r="G23" s="5">
        <v>221.238</v>
      </c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</row>
    <row r="24" spans="2:61" x14ac:dyDescent="0.25">
      <c r="B24" t="s">
        <v>48</v>
      </c>
      <c r="C24" s="5"/>
      <c r="D24" s="5"/>
      <c r="E24" s="5">
        <v>81.366</v>
      </c>
      <c r="F24" s="5"/>
      <c r="G24" s="5">
        <v>120.863</v>
      </c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</row>
    <row r="25" spans="2:61" x14ac:dyDescent="0.25">
      <c r="B25" t="s">
        <v>49</v>
      </c>
      <c r="C25" s="5"/>
      <c r="D25" s="5"/>
      <c r="E25" s="5">
        <v>101.873</v>
      </c>
      <c r="F25" s="5"/>
      <c r="G25" s="5">
        <v>110.86</v>
      </c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</row>
    <row r="26" spans="2:61" x14ac:dyDescent="0.25">
      <c r="B26" t="s">
        <v>50</v>
      </c>
      <c r="C26" s="5">
        <f t="shared" ref="C26:F26" si="8">+C22+C23-C24+C25</f>
        <v>0</v>
      </c>
      <c r="D26" s="5">
        <f t="shared" si="8"/>
        <v>0</v>
      </c>
      <c r="E26" s="5">
        <f t="shared" si="8"/>
        <v>2800.3509999999987</v>
      </c>
      <c r="F26" s="5">
        <f t="shared" si="8"/>
        <v>0</v>
      </c>
      <c r="G26" s="5">
        <f>+G22+G23-G24+G25</f>
        <v>2613.1299999999987</v>
      </c>
      <c r="H26" s="5">
        <f t="shared" ref="H26" si="9">+H22+H23-H24+H25</f>
        <v>0</v>
      </c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</row>
    <row r="27" spans="2:61" x14ac:dyDescent="0.25">
      <c r="B27" t="s">
        <v>51</v>
      </c>
      <c r="C27" s="5"/>
      <c r="D27" s="5"/>
      <c r="E27" s="5">
        <v>679.51800000000003</v>
      </c>
      <c r="F27" s="5"/>
      <c r="G27" s="5">
        <v>661.09799999999996</v>
      </c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</row>
    <row r="28" spans="2:61" x14ac:dyDescent="0.25">
      <c r="B28" t="s">
        <v>52</v>
      </c>
      <c r="C28" s="5">
        <f t="shared" ref="C28:D28" si="10">+C26-C27</f>
        <v>0</v>
      </c>
      <c r="D28" s="5">
        <f t="shared" si="10"/>
        <v>0</v>
      </c>
      <c r="E28" s="5">
        <f>+E26-E27</f>
        <v>2120.8329999999987</v>
      </c>
      <c r="F28" s="5">
        <f t="shared" ref="F28:H28" si="11">+F26-F27</f>
        <v>0</v>
      </c>
      <c r="G28" s="5">
        <f t="shared" si="11"/>
        <v>1952.0319999999988</v>
      </c>
      <c r="H28" s="5">
        <f t="shared" si="11"/>
        <v>0</v>
      </c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</row>
    <row r="29" spans="2:61" x14ac:dyDescent="0.25">
      <c r="B29" t="s">
        <v>53</v>
      </c>
      <c r="C29" s="5"/>
      <c r="D29" s="5"/>
      <c r="E29" s="5">
        <v>5.1999999999999998E-2</v>
      </c>
      <c r="F29" s="5"/>
      <c r="G29" s="5">
        <v>0</v>
      </c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</row>
    <row r="30" spans="2:61" x14ac:dyDescent="0.25">
      <c r="B30" t="s">
        <v>54</v>
      </c>
      <c r="C30" s="5"/>
      <c r="D30" s="5"/>
      <c r="E30" s="5">
        <f>+E28-E29</f>
        <v>2120.7809999999986</v>
      </c>
      <c r="F30" s="5"/>
      <c r="G30" s="5">
        <f>+G28-G29</f>
        <v>1952.0319999999988</v>
      </c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</row>
    <row r="31" spans="2:61" x14ac:dyDescent="0.25"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</row>
    <row r="32" spans="2:61" x14ac:dyDescent="0.25">
      <c r="C32" s="4" t="e">
        <f t="shared" ref="C32:F32" si="12">+C30/C33</f>
        <v>#DIV/0!</v>
      </c>
      <c r="D32" s="4" t="e">
        <f t="shared" si="12"/>
        <v>#DIV/0!</v>
      </c>
      <c r="E32" s="4">
        <f t="shared" si="12"/>
        <v>0.80611609194397382</v>
      </c>
      <c r="F32" s="4" t="e">
        <f t="shared" si="12"/>
        <v>#DIV/0!</v>
      </c>
      <c r="G32" s="4">
        <f>+G30/G33</f>
        <v>0.75801592583991939</v>
      </c>
      <c r="H32" s="4" t="e">
        <f t="shared" ref="H32" si="13">+H30/H33</f>
        <v>#DIV/0!</v>
      </c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</row>
    <row r="33" spans="3:61" x14ac:dyDescent="0.25">
      <c r="C33" s="5"/>
      <c r="D33" s="5"/>
      <c r="E33" s="5">
        <v>2630.8629999999998</v>
      </c>
      <c r="F33" s="5"/>
      <c r="G33" s="5">
        <v>2575.1860000000001</v>
      </c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</row>
    <row r="34" spans="3:61" x14ac:dyDescent="0.25"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</row>
    <row r="35" spans="3:61" x14ac:dyDescent="0.25"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</row>
    <row r="36" spans="3:61" x14ac:dyDescent="0.25"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</row>
    <row r="37" spans="3:61" x14ac:dyDescent="0.25"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</row>
    <row r="38" spans="3:61" x14ac:dyDescent="0.25"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</row>
    <row r="39" spans="3:61" x14ac:dyDescent="0.25"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</row>
    <row r="40" spans="3:61" x14ac:dyDescent="0.25"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</row>
    <row r="41" spans="3:61" x14ac:dyDescent="0.25"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</row>
    <row r="42" spans="3:61" x14ac:dyDescent="0.25"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</row>
    <row r="43" spans="3:61" x14ac:dyDescent="0.25"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</row>
    <row r="44" spans="3:61" x14ac:dyDescent="0.25"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</row>
    <row r="45" spans="3:61" x14ac:dyDescent="0.25"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</row>
    <row r="46" spans="3:61" x14ac:dyDescent="0.25"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</row>
    <row r="47" spans="3:61" x14ac:dyDescent="0.25"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</row>
    <row r="48" spans="3:61" x14ac:dyDescent="0.25"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</row>
    <row r="49" spans="3:61" x14ac:dyDescent="0.25"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</row>
    <row r="50" spans="3:61" x14ac:dyDescent="0.25"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</row>
    <row r="51" spans="3:61" x14ac:dyDescent="0.25"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</row>
    <row r="52" spans="3:61" x14ac:dyDescent="0.25"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</row>
    <row r="53" spans="3:61" x14ac:dyDescent="0.25"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</row>
    <row r="54" spans="3:61" x14ac:dyDescent="0.25"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</row>
    <row r="55" spans="3:61" x14ac:dyDescent="0.25"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</row>
    <row r="56" spans="3:61" x14ac:dyDescent="0.25"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</row>
    <row r="57" spans="3:61" x14ac:dyDescent="0.25"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</row>
    <row r="58" spans="3:61" x14ac:dyDescent="0.25"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</row>
    <row r="59" spans="3:61" x14ac:dyDescent="0.25"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</row>
    <row r="60" spans="3:61" x14ac:dyDescent="0.25"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</row>
    <row r="61" spans="3:61" x14ac:dyDescent="0.25"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</row>
    <row r="62" spans="3:61" x14ac:dyDescent="0.25"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</row>
    <row r="63" spans="3:61" x14ac:dyDescent="0.25"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</row>
    <row r="64" spans="3:61" x14ac:dyDescent="0.25"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</row>
    <row r="65" spans="3:61" x14ac:dyDescent="0.25"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</row>
    <row r="66" spans="3:61" x14ac:dyDescent="0.25"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</row>
    <row r="67" spans="3:61" x14ac:dyDescent="0.25"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</row>
    <row r="68" spans="3:61" x14ac:dyDescent="0.25"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</row>
    <row r="69" spans="3:61" x14ac:dyDescent="0.25"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</row>
    <row r="70" spans="3:61" x14ac:dyDescent="0.25"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</row>
    <row r="71" spans="3:61" x14ac:dyDescent="0.25"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</row>
    <row r="72" spans="3:61" x14ac:dyDescent="0.25"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</row>
    <row r="73" spans="3:61" x14ac:dyDescent="0.25"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</row>
    <row r="74" spans="3:61" x14ac:dyDescent="0.25"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</row>
    <row r="75" spans="3:61" x14ac:dyDescent="0.25"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</row>
    <row r="76" spans="3:61" x14ac:dyDescent="0.25"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</row>
    <row r="77" spans="3:61" x14ac:dyDescent="0.25"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</row>
    <row r="78" spans="3:61" x14ac:dyDescent="0.25"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</row>
    <row r="79" spans="3:61" x14ac:dyDescent="0.25"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</row>
    <row r="80" spans="3:61" x14ac:dyDescent="0.25"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</row>
    <row r="81" spans="3:61" x14ac:dyDescent="0.25"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</row>
    <row r="82" spans="3:61" x14ac:dyDescent="0.25"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</row>
    <row r="83" spans="3:61" x14ac:dyDescent="0.25"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</row>
    <row r="84" spans="3:61" x14ac:dyDescent="0.25"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</row>
    <row r="85" spans="3:61" x14ac:dyDescent="0.25"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</row>
    <row r="86" spans="3:61" x14ac:dyDescent="0.25"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</row>
    <row r="87" spans="3:61" x14ac:dyDescent="0.25"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</row>
    <row r="88" spans="3:61" x14ac:dyDescent="0.25"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</row>
    <row r="89" spans="3:61" x14ac:dyDescent="0.25"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</row>
    <row r="90" spans="3:61" x14ac:dyDescent="0.25"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</row>
    <row r="91" spans="3:61" x14ac:dyDescent="0.25"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</row>
    <row r="92" spans="3:61" x14ac:dyDescent="0.25"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</row>
    <row r="93" spans="3:61" x14ac:dyDescent="0.25"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</row>
    <row r="94" spans="3:61" x14ac:dyDescent="0.25"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</row>
    <row r="95" spans="3:61" x14ac:dyDescent="0.25"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</row>
    <row r="96" spans="3:61" x14ac:dyDescent="0.25"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</row>
    <row r="97" spans="3:61" x14ac:dyDescent="0.25"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</row>
    <row r="98" spans="3:61" x14ac:dyDescent="0.25"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</row>
    <row r="99" spans="3:61" x14ac:dyDescent="0.25"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</row>
    <row r="100" spans="3:61" x14ac:dyDescent="0.25"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</row>
    <row r="101" spans="3:61" x14ac:dyDescent="0.25"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</row>
    <row r="102" spans="3:61" x14ac:dyDescent="0.25"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</row>
    <row r="103" spans="3:61" x14ac:dyDescent="0.25"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</row>
    <row r="104" spans="3:61" x14ac:dyDescent="0.25"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</row>
    <row r="105" spans="3:61" x14ac:dyDescent="0.25"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</row>
    <row r="106" spans="3:61" x14ac:dyDescent="0.25"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</row>
    <row r="107" spans="3:61" x14ac:dyDescent="0.25"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</row>
    <row r="108" spans="3:61" x14ac:dyDescent="0.25"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</row>
    <row r="109" spans="3:61" x14ac:dyDescent="0.25"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</row>
    <row r="110" spans="3:61" x14ac:dyDescent="0.25"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</row>
    <row r="111" spans="3:61" x14ac:dyDescent="0.25"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</row>
    <row r="112" spans="3:61" x14ac:dyDescent="0.25"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</row>
    <row r="113" spans="3:61" x14ac:dyDescent="0.25"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</row>
    <row r="114" spans="3:61" x14ac:dyDescent="0.25"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</row>
    <row r="115" spans="3:61" x14ac:dyDescent="0.25"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</row>
    <row r="116" spans="3:61" x14ac:dyDescent="0.25"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</row>
    <row r="117" spans="3:61" x14ac:dyDescent="0.25"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</row>
    <row r="118" spans="3:61" x14ac:dyDescent="0.25"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</row>
    <row r="119" spans="3:61" x14ac:dyDescent="0.25"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</row>
    <row r="120" spans="3:61" x14ac:dyDescent="0.25"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</row>
    <row r="121" spans="3:61" x14ac:dyDescent="0.25"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</row>
    <row r="122" spans="3:61" x14ac:dyDescent="0.25"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</row>
    <row r="123" spans="3:61" x14ac:dyDescent="0.25"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</row>
    <row r="124" spans="3:61" x14ac:dyDescent="0.25"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</row>
    <row r="125" spans="3:61" x14ac:dyDescent="0.25"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</row>
    <row r="126" spans="3:61" x14ac:dyDescent="0.25"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</row>
    <row r="127" spans="3:61" x14ac:dyDescent="0.25"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</row>
    <row r="128" spans="3:61" x14ac:dyDescent="0.25"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</row>
    <row r="129" spans="3:61" x14ac:dyDescent="0.25"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</row>
    <row r="130" spans="3:61" x14ac:dyDescent="0.25"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</row>
    <row r="131" spans="3:61" x14ac:dyDescent="0.25"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</row>
    <row r="132" spans="3:61" x14ac:dyDescent="0.25"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</row>
    <row r="133" spans="3:61" x14ac:dyDescent="0.25"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</row>
    <row r="134" spans="3:61" x14ac:dyDescent="0.25"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</row>
    <row r="135" spans="3:61" x14ac:dyDescent="0.25"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</row>
    <row r="136" spans="3:61" x14ac:dyDescent="0.25"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</row>
    <row r="137" spans="3:61" x14ac:dyDescent="0.25"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</row>
    <row r="138" spans="3:61" x14ac:dyDescent="0.25"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</row>
    <row r="139" spans="3:61" x14ac:dyDescent="0.25"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</row>
    <row r="140" spans="3:61" x14ac:dyDescent="0.25"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</row>
    <row r="141" spans="3:61" x14ac:dyDescent="0.25"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</row>
    <row r="142" spans="3:61" x14ac:dyDescent="0.25"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</row>
    <row r="143" spans="3:61" x14ac:dyDescent="0.25"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</row>
    <row r="144" spans="3:61" x14ac:dyDescent="0.25"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</row>
    <row r="145" spans="3:61" x14ac:dyDescent="0.25"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</row>
    <row r="146" spans="3:61" x14ac:dyDescent="0.25"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</row>
    <row r="147" spans="3:61" x14ac:dyDescent="0.25"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</row>
    <row r="148" spans="3:61" x14ac:dyDescent="0.25"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</row>
    <row r="149" spans="3:61" x14ac:dyDescent="0.25"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</row>
    <row r="150" spans="3:61" x14ac:dyDescent="0.25"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</row>
    <row r="151" spans="3:61" x14ac:dyDescent="0.25"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</row>
    <row r="152" spans="3:61" x14ac:dyDescent="0.25"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</row>
    <row r="153" spans="3:61" x14ac:dyDescent="0.25"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</row>
    <row r="154" spans="3:61" x14ac:dyDescent="0.25"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</row>
    <row r="155" spans="3:61" x14ac:dyDescent="0.25"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</row>
    <row r="156" spans="3:61" x14ac:dyDescent="0.25"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</row>
    <row r="157" spans="3:61" x14ac:dyDescent="0.25"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</row>
    <row r="158" spans="3:61" x14ac:dyDescent="0.25"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</row>
    <row r="159" spans="3:61" x14ac:dyDescent="0.25"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</row>
    <row r="160" spans="3:61" x14ac:dyDescent="0.25"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</row>
    <row r="161" spans="3:61" x14ac:dyDescent="0.25"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</row>
    <row r="162" spans="3:61" x14ac:dyDescent="0.25"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</row>
    <row r="163" spans="3:61" x14ac:dyDescent="0.25"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</row>
    <row r="164" spans="3:61" x14ac:dyDescent="0.25"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</row>
    <row r="165" spans="3:61" x14ac:dyDescent="0.25"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</row>
    <row r="166" spans="3:61" x14ac:dyDescent="0.25"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</row>
    <row r="167" spans="3:61" x14ac:dyDescent="0.25"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</row>
    <row r="168" spans="3:61" x14ac:dyDescent="0.25"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</row>
    <row r="169" spans="3:61" x14ac:dyDescent="0.25"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</row>
    <row r="170" spans="3:61" x14ac:dyDescent="0.25"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</row>
    <row r="171" spans="3:61" x14ac:dyDescent="0.25"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</row>
    <row r="172" spans="3:61" x14ac:dyDescent="0.25"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</row>
    <row r="173" spans="3:61" x14ac:dyDescent="0.25"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</row>
    <row r="174" spans="3:61" x14ac:dyDescent="0.25"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</row>
    <row r="175" spans="3:61" x14ac:dyDescent="0.25"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</row>
    <row r="176" spans="3:61" x14ac:dyDescent="0.25"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</row>
    <row r="177" spans="3:61" x14ac:dyDescent="0.25"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</row>
    <row r="178" spans="3:61" x14ac:dyDescent="0.25"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</row>
    <row r="179" spans="3:61" x14ac:dyDescent="0.25"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</row>
    <row r="180" spans="3:61" x14ac:dyDescent="0.25"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</row>
    <row r="181" spans="3:61" x14ac:dyDescent="0.25"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</row>
    <row r="182" spans="3:61" x14ac:dyDescent="0.25"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</row>
    <row r="183" spans="3:61" x14ac:dyDescent="0.25"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</row>
    <row r="184" spans="3:61" x14ac:dyDescent="0.25"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</row>
    <row r="185" spans="3:61" x14ac:dyDescent="0.25"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</row>
    <row r="186" spans="3:61" x14ac:dyDescent="0.25"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</row>
    <row r="187" spans="3:61" x14ac:dyDescent="0.25"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</row>
    <row r="188" spans="3:61" x14ac:dyDescent="0.25"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</row>
    <row r="189" spans="3:61" x14ac:dyDescent="0.25"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</row>
    <row r="190" spans="3:61" x14ac:dyDescent="0.25"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</row>
    <row r="191" spans="3:61" x14ac:dyDescent="0.25"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</row>
    <row r="192" spans="3:61" x14ac:dyDescent="0.25"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</row>
    <row r="193" spans="3:61" x14ac:dyDescent="0.25"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</row>
    <row r="194" spans="3:61" x14ac:dyDescent="0.25"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</row>
    <row r="195" spans="3:61" x14ac:dyDescent="0.25"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</row>
    <row r="196" spans="3:61" x14ac:dyDescent="0.25"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</row>
    <row r="197" spans="3:61" x14ac:dyDescent="0.25"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</row>
    <row r="198" spans="3:61" x14ac:dyDescent="0.25"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</row>
    <row r="199" spans="3:61" x14ac:dyDescent="0.25"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</row>
    <row r="200" spans="3:61" x14ac:dyDescent="0.25"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</row>
    <row r="201" spans="3:61" x14ac:dyDescent="0.25"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</row>
    <row r="202" spans="3:61" x14ac:dyDescent="0.25"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</row>
    <row r="203" spans="3:61" x14ac:dyDescent="0.25"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</row>
    <row r="204" spans="3:61" x14ac:dyDescent="0.25"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</row>
    <row r="205" spans="3:61" x14ac:dyDescent="0.25"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</row>
    <row r="206" spans="3:61" x14ac:dyDescent="0.25"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</row>
    <row r="207" spans="3:61" x14ac:dyDescent="0.25"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</row>
    <row r="208" spans="3:61" x14ac:dyDescent="0.25"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</row>
    <row r="209" spans="3:61" x14ac:dyDescent="0.25"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</row>
    <row r="210" spans="3:61" x14ac:dyDescent="0.25"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</row>
    <row r="211" spans="3:61" x14ac:dyDescent="0.25"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</row>
    <row r="212" spans="3:61" x14ac:dyDescent="0.25"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</row>
    <row r="213" spans="3:61" x14ac:dyDescent="0.25"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</row>
    <row r="214" spans="3:61" x14ac:dyDescent="0.25"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</row>
    <row r="215" spans="3:61" x14ac:dyDescent="0.25"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</row>
    <row r="216" spans="3:61" x14ac:dyDescent="0.25"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</row>
    <row r="217" spans="3:61" x14ac:dyDescent="0.25"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</row>
    <row r="218" spans="3:61" x14ac:dyDescent="0.25"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</row>
    <row r="219" spans="3:61" x14ac:dyDescent="0.25"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</row>
    <row r="220" spans="3:61" x14ac:dyDescent="0.25"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</row>
    <row r="221" spans="3:61" x14ac:dyDescent="0.25"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</row>
    <row r="222" spans="3:61" x14ac:dyDescent="0.25"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</row>
    <row r="223" spans="3:61" x14ac:dyDescent="0.25"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</row>
    <row r="224" spans="3:61" x14ac:dyDescent="0.25"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</row>
    <row r="225" spans="3:61" x14ac:dyDescent="0.25"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</row>
    <row r="226" spans="3:61" x14ac:dyDescent="0.25"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</row>
    <row r="227" spans="3:61" x14ac:dyDescent="0.25"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</row>
    <row r="228" spans="3:61" x14ac:dyDescent="0.25"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</row>
    <row r="229" spans="3:61" x14ac:dyDescent="0.25"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</row>
    <row r="230" spans="3:61" x14ac:dyDescent="0.25"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</row>
    <row r="231" spans="3:61" x14ac:dyDescent="0.25"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</row>
    <row r="232" spans="3:61" x14ac:dyDescent="0.25"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</row>
    <row r="233" spans="3:61" x14ac:dyDescent="0.25"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</row>
    <row r="234" spans="3:61" x14ac:dyDescent="0.25"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</row>
    <row r="235" spans="3:61" x14ac:dyDescent="0.25"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</row>
    <row r="236" spans="3:61" x14ac:dyDescent="0.25"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</row>
    <row r="237" spans="3:61" x14ac:dyDescent="0.25"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</row>
    <row r="238" spans="3:61" x14ac:dyDescent="0.25"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</row>
    <row r="239" spans="3:61" x14ac:dyDescent="0.25"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</row>
    <row r="240" spans="3:61" x14ac:dyDescent="0.25"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  <c r="BH240" s="5"/>
      <c r="BI240" s="5"/>
    </row>
    <row r="241" spans="3:61" x14ac:dyDescent="0.25"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5"/>
      <c r="BI241" s="5"/>
    </row>
    <row r="242" spans="3:61" x14ac:dyDescent="0.25"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5"/>
    </row>
    <row r="243" spans="3:61" x14ac:dyDescent="0.25"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5"/>
      <c r="BG243" s="5"/>
      <c r="BH243" s="5"/>
      <c r="BI243" s="5"/>
    </row>
    <row r="244" spans="3:61" x14ac:dyDescent="0.25"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  <c r="BE244" s="5"/>
      <c r="BF244" s="5"/>
      <c r="BG244" s="5"/>
      <c r="BH244" s="5"/>
      <c r="BI244" s="5"/>
    </row>
    <row r="245" spans="3:61" x14ac:dyDescent="0.25"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5"/>
      <c r="BB245" s="5"/>
      <c r="BC245" s="5"/>
      <c r="BD245" s="5"/>
      <c r="BE245" s="5"/>
      <c r="BF245" s="5"/>
      <c r="BG245" s="5"/>
      <c r="BH245" s="5"/>
      <c r="BI245" s="5"/>
    </row>
    <row r="246" spans="3:61" x14ac:dyDescent="0.25"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5"/>
      <c r="BB246" s="5"/>
      <c r="BC246" s="5"/>
      <c r="BD246" s="5"/>
      <c r="BE246" s="5"/>
      <c r="BF246" s="5"/>
      <c r="BG246" s="5"/>
      <c r="BH246" s="5"/>
      <c r="BI246" s="5"/>
    </row>
    <row r="247" spans="3:61" x14ac:dyDescent="0.25"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/>
      <c r="BA247" s="5"/>
      <c r="BB247" s="5"/>
      <c r="BC247" s="5"/>
      <c r="BD247" s="5"/>
      <c r="BE247" s="5"/>
      <c r="BF247" s="5"/>
      <c r="BG247" s="5"/>
      <c r="BH247" s="5"/>
      <c r="BI247" s="5"/>
    </row>
    <row r="248" spans="3:61" x14ac:dyDescent="0.25"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/>
      <c r="BA248" s="5"/>
      <c r="BB248" s="5"/>
      <c r="BC248" s="5"/>
      <c r="BD248" s="5"/>
      <c r="BE248" s="5"/>
      <c r="BF248" s="5"/>
      <c r="BG248" s="5"/>
      <c r="BH248" s="5"/>
      <c r="BI248" s="5"/>
    </row>
    <row r="249" spans="3:61" x14ac:dyDescent="0.25"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  <c r="BA249" s="5"/>
      <c r="BB249" s="5"/>
      <c r="BC249" s="5"/>
      <c r="BD249" s="5"/>
      <c r="BE249" s="5"/>
      <c r="BF249" s="5"/>
      <c r="BG249" s="5"/>
      <c r="BH249" s="5"/>
      <c r="BI249" s="5"/>
    </row>
    <row r="250" spans="3:61" x14ac:dyDescent="0.25"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  <c r="AZ250" s="5"/>
      <c r="BA250" s="5"/>
      <c r="BB250" s="5"/>
      <c r="BC250" s="5"/>
      <c r="BD250" s="5"/>
      <c r="BE250" s="5"/>
      <c r="BF250" s="5"/>
      <c r="BG250" s="5"/>
      <c r="BH250" s="5"/>
      <c r="BI250" s="5"/>
    </row>
    <row r="251" spans="3:61" x14ac:dyDescent="0.25"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  <c r="AZ251" s="5"/>
      <c r="BA251" s="5"/>
      <c r="BB251" s="5"/>
      <c r="BC251" s="5"/>
      <c r="BD251" s="5"/>
      <c r="BE251" s="5"/>
      <c r="BF251" s="5"/>
      <c r="BG251" s="5"/>
      <c r="BH251" s="5"/>
      <c r="BI251" s="5"/>
    </row>
    <row r="252" spans="3:61" x14ac:dyDescent="0.25"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/>
      <c r="AY252" s="5"/>
      <c r="AZ252" s="5"/>
      <c r="BA252" s="5"/>
      <c r="BB252" s="5"/>
      <c r="BC252" s="5"/>
      <c r="BD252" s="5"/>
      <c r="BE252" s="5"/>
      <c r="BF252" s="5"/>
      <c r="BG252" s="5"/>
      <c r="BH252" s="5"/>
      <c r="BI252" s="5"/>
    </row>
    <row r="253" spans="3:61" x14ac:dyDescent="0.25"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  <c r="AX253" s="5"/>
      <c r="AY253" s="5"/>
      <c r="AZ253" s="5"/>
      <c r="BA253" s="5"/>
      <c r="BB253" s="5"/>
      <c r="BC253" s="5"/>
      <c r="BD253" s="5"/>
      <c r="BE253" s="5"/>
      <c r="BF253" s="5"/>
      <c r="BG253" s="5"/>
      <c r="BH253" s="5"/>
      <c r="BI253" s="5"/>
    </row>
    <row r="254" spans="3:61" x14ac:dyDescent="0.25"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  <c r="AZ254" s="5"/>
      <c r="BA254" s="5"/>
      <c r="BB254" s="5"/>
      <c r="BC254" s="5"/>
      <c r="BD254" s="5"/>
      <c r="BE254" s="5"/>
      <c r="BF254" s="5"/>
      <c r="BG254" s="5"/>
      <c r="BH254" s="5"/>
      <c r="BI254" s="5"/>
    </row>
    <row r="255" spans="3:61" x14ac:dyDescent="0.25"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  <c r="AX255" s="5"/>
      <c r="AY255" s="5"/>
      <c r="AZ255" s="5"/>
      <c r="BA255" s="5"/>
      <c r="BB255" s="5"/>
      <c r="BC255" s="5"/>
      <c r="BD255" s="5"/>
      <c r="BE255" s="5"/>
      <c r="BF255" s="5"/>
      <c r="BG255" s="5"/>
      <c r="BH255" s="5"/>
      <c r="BI255" s="5"/>
    </row>
    <row r="256" spans="3:61" x14ac:dyDescent="0.25"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5"/>
      <c r="AV256" s="5"/>
      <c r="AW256" s="5"/>
      <c r="AX256" s="5"/>
      <c r="AY256" s="5"/>
      <c r="AZ256" s="5"/>
      <c r="BA256" s="5"/>
      <c r="BB256" s="5"/>
      <c r="BC256" s="5"/>
      <c r="BD256" s="5"/>
      <c r="BE256" s="5"/>
      <c r="BF256" s="5"/>
      <c r="BG256" s="5"/>
      <c r="BH256" s="5"/>
      <c r="BI256" s="5"/>
    </row>
    <row r="257" spans="3:61" x14ac:dyDescent="0.25"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  <c r="AX257" s="5"/>
      <c r="AY257" s="5"/>
      <c r="AZ257" s="5"/>
      <c r="BA257" s="5"/>
      <c r="BB257" s="5"/>
      <c r="BC257" s="5"/>
      <c r="BD257" s="5"/>
      <c r="BE257" s="5"/>
      <c r="BF257" s="5"/>
      <c r="BG257" s="5"/>
      <c r="BH257" s="5"/>
      <c r="BI257" s="5"/>
    </row>
    <row r="258" spans="3:61" x14ac:dyDescent="0.25"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5"/>
      <c r="AV258" s="5"/>
      <c r="AW258" s="5"/>
      <c r="AX258" s="5"/>
      <c r="AY258" s="5"/>
      <c r="AZ258" s="5"/>
      <c r="BA258" s="5"/>
      <c r="BB258" s="5"/>
      <c r="BC258" s="5"/>
      <c r="BD258" s="5"/>
      <c r="BE258" s="5"/>
      <c r="BF258" s="5"/>
      <c r="BG258" s="5"/>
      <c r="BH258" s="5"/>
      <c r="BI258" s="5"/>
    </row>
    <row r="259" spans="3:61" x14ac:dyDescent="0.25"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  <c r="AV259" s="5"/>
      <c r="AW259" s="5"/>
      <c r="AX259" s="5"/>
      <c r="AY259" s="5"/>
      <c r="AZ259" s="5"/>
      <c r="BA259" s="5"/>
      <c r="BB259" s="5"/>
      <c r="BC259" s="5"/>
      <c r="BD259" s="5"/>
      <c r="BE259" s="5"/>
      <c r="BF259" s="5"/>
      <c r="BG259" s="5"/>
      <c r="BH259" s="5"/>
      <c r="BI259" s="5"/>
    </row>
    <row r="260" spans="3:61" x14ac:dyDescent="0.25"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  <c r="AY260" s="5"/>
      <c r="AZ260" s="5"/>
      <c r="BA260" s="5"/>
      <c r="BB260" s="5"/>
      <c r="BC260" s="5"/>
      <c r="BD260" s="5"/>
      <c r="BE260" s="5"/>
      <c r="BF260" s="5"/>
      <c r="BG260" s="5"/>
      <c r="BH260" s="5"/>
      <c r="BI260" s="5"/>
    </row>
    <row r="261" spans="3:61" x14ac:dyDescent="0.25"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5"/>
      <c r="AX261" s="5"/>
      <c r="AY261" s="5"/>
      <c r="AZ261" s="5"/>
      <c r="BA261" s="5"/>
      <c r="BB261" s="5"/>
      <c r="BC261" s="5"/>
      <c r="BD261" s="5"/>
      <c r="BE261" s="5"/>
      <c r="BF261" s="5"/>
      <c r="BG261" s="5"/>
      <c r="BH261" s="5"/>
      <c r="BI261" s="5"/>
    </row>
    <row r="262" spans="3:61" x14ac:dyDescent="0.25"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  <c r="AX262" s="5"/>
      <c r="AY262" s="5"/>
      <c r="AZ262" s="5"/>
      <c r="BA262" s="5"/>
      <c r="BB262" s="5"/>
      <c r="BC262" s="5"/>
      <c r="BD262" s="5"/>
      <c r="BE262" s="5"/>
      <c r="BF262" s="5"/>
      <c r="BG262" s="5"/>
      <c r="BH262" s="5"/>
      <c r="BI262" s="5"/>
    </row>
    <row r="263" spans="3:61" x14ac:dyDescent="0.25"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  <c r="AV263" s="5"/>
      <c r="AW263" s="5"/>
      <c r="AX263" s="5"/>
      <c r="AY263" s="5"/>
      <c r="AZ263" s="5"/>
      <c r="BA263" s="5"/>
      <c r="BB263" s="5"/>
      <c r="BC263" s="5"/>
      <c r="BD263" s="5"/>
      <c r="BE263" s="5"/>
      <c r="BF263" s="5"/>
      <c r="BG263" s="5"/>
      <c r="BH263" s="5"/>
      <c r="BI263" s="5"/>
    </row>
    <row r="264" spans="3:61" x14ac:dyDescent="0.25"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  <c r="AV264" s="5"/>
      <c r="AW264" s="5"/>
      <c r="AX264" s="5"/>
      <c r="AY264" s="5"/>
      <c r="AZ264" s="5"/>
      <c r="BA264" s="5"/>
      <c r="BB264" s="5"/>
      <c r="BC264" s="5"/>
      <c r="BD264" s="5"/>
      <c r="BE264" s="5"/>
      <c r="BF264" s="5"/>
      <c r="BG264" s="5"/>
      <c r="BH264" s="5"/>
      <c r="BI264" s="5"/>
    </row>
    <row r="265" spans="3:61" x14ac:dyDescent="0.25"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5"/>
      <c r="AV265" s="5"/>
      <c r="AW265" s="5"/>
      <c r="AX265" s="5"/>
      <c r="AY265" s="5"/>
      <c r="AZ265" s="5"/>
      <c r="BA265" s="5"/>
      <c r="BB265" s="5"/>
      <c r="BC265" s="5"/>
      <c r="BD265" s="5"/>
      <c r="BE265" s="5"/>
      <c r="BF265" s="5"/>
      <c r="BG265" s="5"/>
      <c r="BH265" s="5"/>
      <c r="BI265" s="5"/>
    </row>
    <row r="266" spans="3:61" x14ac:dyDescent="0.25"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  <c r="AV266" s="5"/>
      <c r="AW266" s="5"/>
      <c r="AX266" s="5"/>
      <c r="AY266" s="5"/>
      <c r="AZ266" s="5"/>
      <c r="BA266" s="5"/>
      <c r="BB266" s="5"/>
      <c r="BC266" s="5"/>
      <c r="BD266" s="5"/>
      <c r="BE266" s="5"/>
      <c r="BF266" s="5"/>
      <c r="BG266" s="5"/>
      <c r="BH266" s="5"/>
      <c r="BI266" s="5"/>
    </row>
    <row r="267" spans="3:61" x14ac:dyDescent="0.25"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  <c r="AV267" s="5"/>
      <c r="AW267" s="5"/>
      <c r="AX267" s="5"/>
      <c r="AY267" s="5"/>
      <c r="AZ267" s="5"/>
      <c r="BA267" s="5"/>
      <c r="BB267" s="5"/>
      <c r="BC267" s="5"/>
      <c r="BD267" s="5"/>
      <c r="BE267" s="5"/>
      <c r="BF267" s="5"/>
      <c r="BG267" s="5"/>
      <c r="BH267" s="5"/>
      <c r="BI267" s="5"/>
    </row>
    <row r="268" spans="3:61" x14ac:dyDescent="0.25"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5"/>
      <c r="AV268" s="5"/>
      <c r="AW268" s="5"/>
      <c r="AX268" s="5"/>
      <c r="AY268" s="5"/>
      <c r="AZ268" s="5"/>
      <c r="BA268" s="5"/>
      <c r="BB268" s="5"/>
      <c r="BC268" s="5"/>
      <c r="BD268" s="5"/>
      <c r="BE268" s="5"/>
      <c r="BF268" s="5"/>
      <c r="BG268" s="5"/>
      <c r="BH268" s="5"/>
      <c r="BI268" s="5"/>
    </row>
    <row r="269" spans="3:61" x14ac:dyDescent="0.25"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5"/>
      <c r="AV269" s="5"/>
      <c r="AW269" s="5"/>
      <c r="AX269" s="5"/>
      <c r="AY269" s="5"/>
      <c r="AZ269" s="5"/>
      <c r="BA269" s="5"/>
      <c r="BB269" s="5"/>
      <c r="BC269" s="5"/>
      <c r="BD269" s="5"/>
      <c r="BE269" s="5"/>
      <c r="BF269" s="5"/>
      <c r="BG269" s="5"/>
      <c r="BH269" s="5"/>
      <c r="BI269" s="5"/>
    </row>
    <row r="270" spans="3:61" x14ac:dyDescent="0.25"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5"/>
      <c r="AV270" s="5"/>
      <c r="AW270" s="5"/>
      <c r="AX270" s="5"/>
      <c r="AY270" s="5"/>
      <c r="AZ270" s="5"/>
      <c r="BA270" s="5"/>
      <c r="BB270" s="5"/>
      <c r="BC270" s="5"/>
      <c r="BD270" s="5"/>
      <c r="BE270" s="5"/>
      <c r="BF270" s="5"/>
      <c r="BG270" s="5"/>
      <c r="BH270" s="5"/>
      <c r="BI270" s="5"/>
    </row>
    <row r="271" spans="3:61" x14ac:dyDescent="0.25"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  <c r="AV271" s="5"/>
      <c r="AW271" s="5"/>
      <c r="AX271" s="5"/>
      <c r="AY271" s="5"/>
      <c r="AZ271" s="5"/>
      <c r="BA271" s="5"/>
      <c r="BB271" s="5"/>
      <c r="BC271" s="5"/>
      <c r="BD271" s="5"/>
      <c r="BE271" s="5"/>
      <c r="BF271" s="5"/>
      <c r="BG271" s="5"/>
      <c r="BH271" s="5"/>
      <c r="BI271" s="5"/>
    </row>
    <row r="272" spans="3:61" x14ac:dyDescent="0.25"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  <c r="AV272" s="5"/>
      <c r="AW272" s="5"/>
      <c r="AX272" s="5"/>
      <c r="AY272" s="5"/>
      <c r="AZ272" s="5"/>
      <c r="BA272" s="5"/>
      <c r="BB272" s="5"/>
      <c r="BC272" s="5"/>
      <c r="BD272" s="5"/>
      <c r="BE272" s="5"/>
      <c r="BF272" s="5"/>
      <c r="BG272" s="5"/>
      <c r="BH272" s="5"/>
      <c r="BI272" s="5"/>
    </row>
    <row r="273" spans="3:61" x14ac:dyDescent="0.25"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5"/>
      <c r="AV273" s="5"/>
      <c r="AW273" s="5"/>
      <c r="AX273" s="5"/>
      <c r="AY273" s="5"/>
      <c r="AZ273" s="5"/>
      <c r="BA273" s="5"/>
      <c r="BB273" s="5"/>
      <c r="BC273" s="5"/>
      <c r="BD273" s="5"/>
      <c r="BE273" s="5"/>
      <c r="BF273" s="5"/>
      <c r="BG273" s="5"/>
      <c r="BH273" s="5"/>
      <c r="BI273" s="5"/>
    </row>
    <row r="274" spans="3:61" x14ac:dyDescent="0.25"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5"/>
      <c r="AV274" s="5"/>
      <c r="AW274" s="5"/>
      <c r="AX274" s="5"/>
      <c r="AY274" s="5"/>
      <c r="AZ274" s="5"/>
      <c r="BA274" s="5"/>
      <c r="BB274" s="5"/>
      <c r="BC274" s="5"/>
      <c r="BD274" s="5"/>
      <c r="BE274" s="5"/>
      <c r="BF274" s="5"/>
      <c r="BG274" s="5"/>
      <c r="BH274" s="5"/>
      <c r="BI274" s="5"/>
    </row>
    <row r="275" spans="3:61" x14ac:dyDescent="0.25"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5"/>
      <c r="AV275" s="5"/>
      <c r="AW275" s="5"/>
      <c r="AX275" s="5"/>
      <c r="AY275" s="5"/>
      <c r="AZ275" s="5"/>
      <c r="BA275" s="5"/>
      <c r="BB275" s="5"/>
      <c r="BC275" s="5"/>
      <c r="BD275" s="5"/>
      <c r="BE275" s="5"/>
      <c r="BF275" s="5"/>
      <c r="BG275" s="5"/>
      <c r="BH275" s="5"/>
      <c r="BI275" s="5"/>
    </row>
    <row r="276" spans="3:61" x14ac:dyDescent="0.25"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5"/>
      <c r="AU276" s="5"/>
      <c r="AV276" s="5"/>
      <c r="AW276" s="5"/>
      <c r="AX276" s="5"/>
      <c r="AY276" s="5"/>
      <c r="AZ276" s="5"/>
      <c r="BA276" s="5"/>
      <c r="BB276" s="5"/>
      <c r="BC276" s="5"/>
      <c r="BD276" s="5"/>
      <c r="BE276" s="5"/>
      <c r="BF276" s="5"/>
      <c r="BG276" s="5"/>
      <c r="BH276" s="5"/>
      <c r="BI276" s="5"/>
    </row>
    <row r="277" spans="3:61" x14ac:dyDescent="0.25"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  <c r="AT277" s="5"/>
      <c r="AU277" s="5"/>
      <c r="AV277" s="5"/>
      <c r="AW277" s="5"/>
      <c r="AX277" s="5"/>
      <c r="AY277" s="5"/>
      <c r="AZ277" s="5"/>
      <c r="BA277" s="5"/>
      <c r="BB277" s="5"/>
      <c r="BC277" s="5"/>
      <c r="BD277" s="5"/>
      <c r="BE277" s="5"/>
      <c r="BF277" s="5"/>
      <c r="BG277" s="5"/>
      <c r="BH277" s="5"/>
      <c r="BI277" s="5"/>
    </row>
    <row r="278" spans="3:61" x14ac:dyDescent="0.25"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  <c r="AT278" s="5"/>
      <c r="AU278" s="5"/>
      <c r="AV278" s="5"/>
      <c r="AW278" s="5"/>
      <c r="AX278" s="5"/>
      <c r="AY278" s="5"/>
      <c r="AZ278" s="5"/>
      <c r="BA278" s="5"/>
      <c r="BB278" s="5"/>
      <c r="BC278" s="5"/>
      <c r="BD278" s="5"/>
      <c r="BE278" s="5"/>
      <c r="BF278" s="5"/>
      <c r="BG278" s="5"/>
      <c r="BH278" s="5"/>
      <c r="BI278" s="5"/>
    </row>
    <row r="279" spans="3:61" x14ac:dyDescent="0.25"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  <c r="AT279" s="5"/>
      <c r="AU279" s="5"/>
      <c r="AV279" s="5"/>
      <c r="AW279" s="5"/>
      <c r="AX279" s="5"/>
      <c r="AY279" s="5"/>
      <c r="AZ279" s="5"/>
      <c r="BA279" s="5"/>
      <c r="BB279" s="5"/>
      <c r="BC279" s="5"/>
      <c r="BD279" s="5"/>
      <c r="BE279" s="5"/>
      <c r="BF279" s="5"/>
      <c r="BG279" s="5"/>
      <c r="BH279" s="5"/>
      <c r="BI279" s="5"/>
    </row>
    <row r="280" spans="3:61" x14ac:dyDescent="0.25"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/>
      <c r="AT280" s="5"/>
      <c r="AU280" s="5"/>
      <c r="AV280" s="5"/>
      <c r="AW280" s="5"/>
      <c r="AX280" s="5"/>
      <c r="AY280" s="5"/>
      <c r="AZ280" s="5"/>
      <c r="BA280" s="5"/>
      <c r="BB280" s="5"/>
      <c r="BC280" s="5"/>
      <c r="BD280" s="5"/>
      <c r="BE280" s="5"/>
      <c r="BF280" s="5"/>
      <c r="BG280" s="5"/>
      <c r="BH280" s="5"/>
      <c r="BI280" s="5"/>
    </row>
    <row r="281" spans="3:61" x14ac:dyDescent="0.25"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  <c r="AT281" s="5"/>
      <c r="AU281" s="5"/>
      <c r="AV281" s="5"/>
      <c r="AW281" s="5"/>
      <c r="AX281" s="5"/>
      <c r="AY281" s="5"/>
      <c r="AZ281" s="5"/>
      <c r="BA281" s="5"/>
      <c r="BB281" s="5"/>
      <c r="BC281" s="5"/>
      <c r="BD281" s="5"/>
      <c r="BE281" s="5"/>
      <c r="BF281" s="5"/>
      <c r="BG281" s="5"/>
      <c r="BH281" s="5"/>
      <c r="BI281" s="5"/>
    </row>
    <row r="282" spans="3:61" x14ac:dyDescent="0.25"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  <c r="AT282" s="5"/>
      <c r="AU282" s="5"/>
      <c r="AV282" s="5"/>
      <c r="AW282" s="5"/>
      <c r="AX282" s="5"/>
      <c r="AY282" s="5"/>
      <c r="AZ282" s="5"/>
      <c r="BA282" s="5"/>
      <c r="BB282" s="5"/>
      <c r="BC282" s="5"/>
      <c r="BD282" s="5"/>
      <c r="BE282" s="5"/>
      <c r="BF282" s="5"/>
      <c r="BG282" s="5"/>
      <c r="BH282" s="5"/>
      <c r="BI282" s="5"/>
    </row>
    <row r="283" spans="3:61" x14ac:dyDescent="0.25"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  <c r="AT283" s="5"/>
      <c r="AU283" s="5"/>
      <c r="AV283" s="5"/>
      <c r="AW283" s="5"/>
      <c r="AX283" s="5"/>
      <c r="AY283" s="5"/>
      <c r="AZ283" s="5"/>
      <c r="BA283" s="5"/>
      <c r="BB283" s="5"/>
      <c r="BC283" s="5"/>
      <c r="BD283" s="5"/>
      <c r="BE283" s="5"/>
      <c r="BF283" s="5"/>
      <c r="BG283" s="5"/>
      <c r="BH283" s="5"/>
      <c r="BI283" s="5"/>
    </row>
    <row r="284" spans="3:61" x14ac:dyDescent="0.25"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  <c r="AS284" s="5"/>
      <c r="AT284" s="5"/>
      <c r="AU284" s="5"/>
      <c r="AV284" s="5"/>
      <c r="AW284" s="5"/>
      <c r="AX284" s="5"/>
      <c r="AY284" s="5"/>
      <c r="AZ284" s="5"/>
      <c r="BA284" s="5"/>
      <c r="BB284" s="5"/>
      <c r="BC284" s="5"/>
      <c r="BD284" s="5"/>
      <c r="BE284" s="5"/>
      <c r="BF284" s="5"/>
      <c r="BG284" s="5"/>
      <c r="BH284" s="5"/>
      <c r="BI284" s="5"/>
    </row>
    <row r="285" spans="3:61" x14ac:dyDescent="0.25"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  <c r="AS285" s="5"/>
      <c r="AT285" s="5"/>
      <c r="AU285" s="5"/>
      <c r="AV285" s="5"/>
      <c r="AW285" s="5"/>
      <c r="AX285" s="5"/>
      <c r="AY285" s="5"/>
      <c r="AZ285" s="5"/>
      <c r="BA285" s="5"/>
      <c r="BB285" s="5"/>
      <c r="BC285" s="5"/>
      <c r="BD285" s="5"/>
      <c r="BE285" s="5"/>
      <c r="BF285" s="5"/>
      <c r="BG285" s="5"/>
      <c r="BH285" s="5"/>
      <c r="BI285" s="5"/>
    </row>
    <row r="286" spans="3:61" x14ac:dyDescent="0.25"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  <c r="AS286" s="5"/>
      <c r="AT286" s="5"/>
      <c r="AU286" s="5"/>
      <c r="AV286" s="5"/>
      <c r="AW286" s="5"/>
      <c r="AX286" s="5"/>
      <c r="AY286" s="5"/>
      <c r="AZ286" s="5"/>
      <c r="BA286" s="5"/>
      <c r="BB286" s="5"/>
      <c r="BC286" s="5"/>
      <c r="BD286" s="5"/>
      <c r="BE286" s="5"/>
      <c r="BF286" s="5"/>
      <c r="BG286" s="5"/>
      <c r="BH286" s="5"/>
      <c r="BI286" s="5"/>
    </row>
    <row r="287" spans="3:61" x14ac:dyDescent="0.25"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  <c r="AS287" s="5"/>
      <c r="AT287" s="5"/>
      <c r="AU287" s="5"/>
      <c r="AV287" s="5"/>
      <c r="AW287" s="5"/>
      <c r="AX287" s="5"/>
      <c r="AY287" s="5"/>
      <c r="AZ287" s="5"/>
      <c r="BA287" s="5"/>
      <c r="BB287" s="5"/>
      <c r="BC287" s="5"/>
      <c r="BD287" s="5"/>
      <c r="BE287" s="5"/>
      <c r="BF287" s="5"/>
      <c r="BG287" s="5"/>
      <c r="BH287" s="5"/>
      <c r="BI287" s="5"/>
    </row>
    <row r="288" spans="3:61" x14ac:dyDescent="0.25"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  <c r="AS288" s="5"/>
      <c r="AT288" s="5"/>
      <c r="AU288" s="5"/>
      <c r="AV288" s="5"/>
      <c r="AW288" s="5"/>
      <c r="AX288" s="5"/>
      <c r="AY288" s="5"/>
      <c r="AZ288" s="5"/>
      <c r="BA288" s="5"/>
      <c r="BB288" s="5"/>
      <c r="BC288" s="5"/>
      <c r="BD288" s="5"/>
      <c r="BE288" s="5"/>
      <c r="BF288" s="5"/>
      <c r="BG288" s="5"/>
      <c r="BH288" s="5"/>
      <c r="BI288" s="5"/>
    </row>
    <row r="289" spans="3:61" x14ac:dyDescent="0.25"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  <c r="AS289" s="5"/>
      <c r="AT289" s="5"/>
      <c r="AU289" s="5"/>
      <c r="AV289" s="5"/>
      <c r="AW289" s="5"/>
      <c r="AX289" s="5"/>
      <c r="AY289" s="5"/>
      <c r="AZ289" s="5"/>
      <c r="BA289" s="5"/>
      <c r="BB289" s="5"/>
      <c r="BC289" s="5"/>
      <c r="BD289" s="5"/>
      <c r="BE289" s="5"/>
      <c r="BF289" s="5"/>
      <c r="BG289" s="5"/>
      <c r="BH289" s="5"/>
      <c r="BI289" s="5"/>
    </row>
    <row r="290" spans="3:61" x14ac:dyDescent="0.25"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  <c r="AT290" s="5"/>
      <c r="AU290" s="5"/>
      <c r="AV290" s="5"/>
      <c r="AW290" s="5"/>
      <c r="AX290" s="5"/>
      <c r="AY290" s="5"/>
      <c r="AZ290" s="5"/>
      <c r="BA290" s="5"/>
      <c r="BB290" s="5"/>
      <c r="BC290" s="5"/>
      <c r="BD290" s="5"/>
      <c r="BE290" s="5"/>
      <c r="BF290" s="5"/>
      <c r="BG290" s="5"/>
      <c r="BH290" s="5"/>
      <c r="BI290" s="5"/>
    </row>
    <row r="291" spans="3:61" x14ac:dyDescent="0.25"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  <c r="AS291" s="5"/>
      <c r="AT291" s="5"/>
      <c r="AU291" s="5"/>
      <c r="AV291" s="5"/>
      <c r="AW291" s="5"/>
      <c r="AX291" s="5"/>
      <c r="AY291" s="5"/>
      <c r="AZ291" s="5"/>
      <c r="BA291" s="5"/>
      <c r="BB291" s="5"/>
      <c r="BC291" s="5"/>
      <c r="BD291" s="5"/>
      <c r="BE291" s="5"/>
      <c r="BF291" s="5"/>
      <c r="BG291" s="5"/>
      <c r="BH291" s="5"/>
      <c r="BI291" s="5"/>
    </row>
    <row r="292" spans="3:61" x14ac:dyDescent="0.25"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  <c r="AS292" s="5"/>
      <c r="AT292" s="5"/>
      <c r="AU292" s="5"/>
      <c r="AV292" s="5"/>
      <c r="AW292" s="5"/>
      <c r="AX292" s="5"/>
      <c r="AY292" s="5"/>
      <c r="AZ292" s="5"/>
      <c r="BA292" s="5"/>
      <c r="BB292" s="5"/>
      <c r="BC292" s="5"/>
      <c r="BD292" s="5"/>
      <c r="BE292" s="5"/>
      <c r="BF292" s="5"/>
      <c r="BG292" s="5"/>
      <c r="BH292" s="5"/>
      <c r="BI292" s="5"/>
    </row>
    <row r="293" spans="3:61" x14ac:dyDescent="0.25"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  <c r="AS293" s="5"/>
      <c r="AT293" s="5"/>
      <c r="AU293" s="5"/>
      <c r="AV293" s="5"/>
      <c r="AW293" s="5"/>
      <c r="AX293" s="5"/>
      <c r="AY293" s="5"/>
      <c r="AZ293" s="5"/>
      <c r="BA293" s="5"/>
      <c r="BB293" s="5"/>
      <c r="BC293" s="5"/>
      <c r="BD293" s="5"/>
      <c r="BE293" s="5"/>
      <c r="BF293" s="5"/>
      <c r="BG293" s="5"/>
      <c r="BH293" s="5"/>
      <c r="BI293" s="5"/>
    </row>
    <row r="294" spans="3:61" x14ac:dyDescent="0.25"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  <c r="AS294" s="5"/>
      <c r="AT294" s="5"/>
      <c r="AU294" s="5"/>
      <c r="AV294" s="5"/>
      <c r="AW294" s="5"/>
      <c r="AX294" s="5"/>
      <c r="AY294" s="5"/>
      <c r="AZ294" s="5"/>
      <c r="BA294" s="5"/>
      <c r="BB294" s="5"/>
      <c r="BC294" s="5"/>
      <c r="BD294" s="5"/>
      <c r="BE294" s="5"/>
      <c r="BF294" s="5"/>
      <c r="BG294" s="5"/>
      <c r="BH294" s="5"/>
      <c r="BI294" s="5"/>
    </row>
    <row r="295" spans="3:61" x14ac:dyDescent="0.25"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  <c r="AS295" s="5"/>
      <c r="AT295" s="5"/>
      <c r="AU295" s="5"/>
      <c r="AV295" s="5"/>
      <c r="AW295" s="5"/>
      <c r="AX295" s="5"/>
      <c r="AY295" s="5"/>
      <c r="AZ295" s="5"/>
      <c r="BA295" s="5"/>
      <c r="BB295" s="5"/>
      <c r="BC295" s="5"/>
      <c r="BD295" s="5"/>
      <c r="BE295" s="5"/>
      <c r="BF295" s="5"/>
      <c r="BG295" s="5"/>
      <c r="BH295" s="5"/>
      <c r="BI295" s="5"/>
    </row>
    <row r="296" spans="3:61" x14ac:dyDescent="0.25"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  <c r="AS296" s="5"/>
      <c r="AT296" s="5"/>
      <c r="AU296" s="5"/>
      <c r="AV296" s="5"/>
      <c r="AW296" s="5"/>
      <c r="AX296" s="5"/>
      <c r="AY296" s="5"/>
      <c r="AZ296" s="5"/>
      <c r="BA296" s="5"/>
      <c r="BB296" s="5"/>
      <c r="BC296" s="5"/>
      <c r="BD296" s="5"/>
      <c r="BE296" s="5"/>
      <c r="BF296" s="5"/>
      <c r="BG296" s="5"/>
      <c r="BH296" s="5"/>
      <c r="BI296" s="5"/>
    </row>
    <row r="297" spans="3:61" x14ac:dyDescent="0.25"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  <c r="AS297" s="5"/>
      <c r="AT297" s="5"/>
      <c r="AU297" s="5"/>
      <c r="AV297" s="5"/>
      <c r="AW297" s="5"/>
      <c r="AX297" s="5"/>
      <c r="AY297" s="5"/>
      <c r="AZ297" s="5"/>
      <c r="BA297" s="5"/>
      <c r="BB297" s="5"/>
      <c r="BC297" s="5"/>
      <c r="BD297" s="5"/>
      <c r="BE297" s="5"/>
      <c r="BF297" s="5"/>
      <c r="BG297" s="5"/>
      <c r="BH297" s="5"/>
      <c r="BI297" s="5"/>
    </row>
    <row r="298" spans="3:61" x14ac:dyDescent="0.25"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  <c r="AS298" s="5"/>
      <c r="AT298" s="5"/>
      <c r="AU298" s="5"/>
      <c r="AV298" s="5"/>
      <c r="AW298" s="5"/>
      <c r="AX298" s="5"/>
      <c r="AY298" s="5"/>
      <c r="AZ298" s="5"/>
      <c r="BA298" s="5"/>
      <c r="BB298" s="5"/>
      <c r="BC298" s="5"/>
      <c r="BD298" s="5"/>
      <c r="BE298" s="5"/>
      <c r="BF298" s="5"/>
      <c r="BG298" s="5"/>
      <c r="BH298" s="5"/>
      <c r="BI298" s="5"/>
    </row>
    <row r="299" spans="3:61" x14ac:dyDescent="0.25"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  <c r="AS299" s="5"/>
      <c r="AT299" s="5"/>
      <c r="AU299" s="5"/>
      <c r="AV299" s="5"/>
      <c r="AW299" s="5"/>
      <c r="AX299" s="5"/>
      <c r="AY299" s="5"/>
      <c r="AZ299" s="5"/>
      <c r="BA299" s="5"/>
      <c r="BB299" s="5"/>
      <c r="BC299" s="5"/>
      <c r="BD299" s="5"/>
      <c r="BE299" s="5"/>
      <c r="BF299" s="5"/>
      <c r="BG299" s="5"/>
      <c r="BH299" s="5"/>
      <c r="BI299" s="5"/>
    </row>
    <row r="300" spans="3:61" x14ac:dyDescent="0.25"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  <c r="AS300" s="5"/>
      <c r="AT300" s="5"/>
      <c r="AU300" s="5"/>
      <c r="AV300" s="5"/>
      <c r="AW300" s="5"/>
      <c r="AX300" s="5"/>
      <c r="AY300" s="5"/>
      <c r="AZ300" s="5"/>
      <c r="BA300" s="5"/>
      <c r="BB300" s="5"/>
      <c r="BC300" s="5"/>
      <c r="BD300" s="5"/>
      <c r="BE300" s="5"/>
      <c r="BF300" s="5"/>
      <c r="BG300" s="5"/>
      <c r="BH300" s="5"/>
      <c r="BI300" s="5"/>
    </row>
    <row r="301" spans="3:61" x14ac:dyDescent="0.25"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R301" s="5"/>
      <c r="AS301" s="5"/>
      <c r="AT301" s="5"/>
      <c r="AU301" s="5"/>
      <c r="AV301" s="5"/>
      <c r="AW301" s="5"/>
      <c r="AX301" s="5"/>
      <c r="AY301" s="5"/>
      <c r="AZ301" s="5"/>
      <c r="BA301" s="5"/>
      <c r="BB301" s="5"/>
      <c r="BC301" s="5"/>
      <c r="BD301" s="5"/>
      <c r="BE301" s="5"/>
      <c r="BF301" s="5"/>
      <c r="BG301" s="5"/>
      <c r="BH301" s="5"/>
      <c r="BI301" s="5"/>
    </row>
    <row r="302" spans="3:61" x14ac:dyDescent="0.25"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  <c r="AS302" s="5"/>
      <c r="AT302" s="5"/>
      <c r="AU302" s="5"/>
      <c r="AV302" s="5"/>
      <c r="AW302" s="5"/>
      <c r="AX302" s="5"/>
      <c r="AY302" s="5"/>
      <c r="AZ302" s="5"/>
      <c r="BA302" s="5"/>
      <c r="BB302" s="5"/>
      <c r="BC302" s="5"/>
      <c r="BD302" s="5"/>
      <c r="BE302" s="5"/>
      <c r="BF302" s="5"/>
      <c r="BG302" s="5"/>
      <c r="BH302" s="5"/>
      <c r="BI302" s="5"/>
    </row>
    <row r="303" spans="3:61" x14ac:dyDescent="0.25"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  <c r="AS303" s="5"/>
      <c r="AT303" s="5"/>
      <c r="AU303" s="5"/>
      <c r="AV303" s="5"/>
      <c r="AW303" s="5"/>
      <c r="AX303" s="5"/>
      <c r="AY303" s="5"/>
      <c r="AZ303" s="5"/>
      <c r="BA303" s="5"/>
      <c r="BB303" s="5"/>
      <c r="BC303" s="5"/>
      <c r="BD303" s="5"/>
      <c r="BE303" s="5"/>
      <c r="BF303" s="5"/>
      <c r="BG303" s="5"/>
      <c r="BH303" s="5"/>
      <c r="BI303" s="5"/>
    </row>
    <row r="304" spans="3:61" x14ac:dyDescent="0.25"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  <c r="AS304" s="5"/>
      <c r="AT304" s="5"/>
      <c r="AU304" s="5"/>
      <c r="AV304" s="5"/>
      <c r="AW304" s="5"/>
      <c r="AX304" s="5"/>
      <c r="AY304" s="5"/>
      <c r="AZ304" s="5"/>
      <c r="BA304" s="5"/>
      <c r="BB304" s="5"/>
      <c r="BC304" s="5"/>
      <c r="BD304" s="5"/>
      <c r="BE304" s="5"/>
      <c r="BF304" s="5"/>
      <c r="BG304" s="5"/>
      <c r="BH304" s="5"/>
      <c r="BI304" s="5"/>
    </row>
    <row r="305" spans="3:61" x14ac:dyDescent="0.25"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  <c r="AS305" s="5"/>
      <c r="AT305" s="5"/>
      <c r="AU305" s="5"/>
      <c r="AV305" s="5"/>
      <c r="AW305" s="5"/>
      <c r="AX305" s="5"/>
      <c r="AY305" s="5"/>
      <c r="AZ305" s="5"/>
      <c r="BA305" s="5"/>
      <c r="BB305" s="5"/>
      <c r="BC305" s="5"/>
      <c r="BD305" s="5"/>
      <c r="BE305" s="5"/>
      <c r="BF305" s="5"/>
      <c r="BG305" s="5"/>
      <c r="BH305" s="5"/>
      <c r="BI305" s="5"/>
    </row>
    <row r="306" spans="3:61" x14ac:dyDescent="0.25"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  <c r="AS306" s="5"/>
      <c r="AT306" s="5"/>
      <c r="AU306" s="5"/>
      <c r="AV306" s="5"/>
      <c r="AW306" s="5"/>
      <c r="AX306" s="5"/>
      <c r="AY306" s="5"/>
      <c r="AZ306" s="5"/>
      <c r="BA306" s="5"/>
      <c r="BB306" s="5"/>
      <c r="BC306" s="5"/>
      <c r="BD306" s="5"/>
      <c r="BE306" s="5"/>
      <c r="BF306" s="5"/>
      <c r="BG306" s="5"/>
      <c r="BH306" s="5"/>
      <c r="BI306" s="5"/>
    </row>
    <row r="307" spans="3:61" x14ac:dyDescent="0.25"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  <c r="AS307" s="5"/>
      <c r="AT307" s="5"/>
      <c r="AU307" s="5"/>
      <c r="AV307" s="5"/>
      <c r="AW307" s="5"/>
      <c r="AX307" s="5"/>
      <c r="AY307" s="5"/>
      <c r="AZ307" s="5"/>
      <c r="BA307" s="5"/>
      <c r="BB307" s="5"/>
      <c r="BC307" s="5"/>
      <c r="BD307" s="5"/>
      <c r="BE307" s="5"/>
      <c r="BF307" s="5"/>
      <c r="BG307" s="5"/>
      <c r="BH307" s="5"/>
      <c r="BI307" s="5"/>
    </row>
    <row r="308" spans="3:61" x14ac:dyDescent="0.25"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  <c r="AS308" s="5"/>
      <c r="AT308" s="5"/>
      <c r="AU308" s="5"/>
      <c r="AV308" s="5"/>
      <c r="AW308" s="5"/>
      <c r="AX308" s="5"/>
      <c r="AY308" s="5"/>
      <c r="AZ308" s="5"/>
      <c r="BA308" s="5"/>
      <c r="BB308" s="5"/>
      <c r="BC308" s="5"/>
      <c r="BD308" s="5"/>
      <c r="BE308" s="5"/>
      <c r="BF308" s="5"/>
      <c r="BG308" s="5"/>
      <c r="BH308" s="5"/>
      <c r="BI308" s="5"/>
    </row>
    <row r="309" spans="3:61" x14ac:dyDescent="0.25"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  <c r="AS309" s="5"/>
      <c r="AT309" s="5"/>
      <c r="AU309" s="5"/>
      <c r="AV309" s="5"/>
      <c r="AW309" s="5"/>
      <c r="AX309" s="5"/>
      <c r="AY309" s="5"/>
      <c r="AZ309" s="5"/>
      <c r="BA309" s="5"/>
      <c r="BB309" s="5"/>
      <c r="BC309" s="5"/>
      <c r="BD309" s="5"/>
      <c r="BE309" s="5"/>
      <c r="BF309" s="5"/>
      <c r="BG309" s="5"/>
      <c r="BH309" s="5"/>
      <c r="BI309" s="5"/>
    </row>
    <row r="310" spans="3:61" x14ac:dyDescent="0.25"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  <c r="AS310" s="5"/>
      <c r="AT310" s="5"/>
      <c r="AU310" s="5"/>
      <c r="AV310" s="5"/>
      <c r="AW310" s="5"/>
      <c r="AX310" s="5"/>
      <c r="AY310" s="5"/>
      <c r="AZ310" s="5"/>
      <c r="BA310" s="5"/>
      <c r="BB310" s="5"/>
      <c r="BC310" s="5"/>
      <c r="BD310" s="5"/>
      <c r="BE310" s="5"/>
      <c r="BF310" s="5"/>
      <c r="BG310" s="5"/>
      <c r="BH310" s="5"/>
      <c r="BI310" s="5"/>
    </row>
    <row r="311" spans="3:61" x14ac:dyDescent="0.25"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  <c r="AS311" s="5"/>
      <c r="AT311" s="5"/>
      <c r="AU311" s="5"/>
      <c r="AV311" s="5"/>
      <c r="AW311" s="5"/>
      <c r="AX311" s="5"/>
      <c r="AY311" s="5"/>
      <c r="AZ311" s="5"/>
      <c r="BA311" s="5"/>
      <c r="BB311" s="5"/>
      <c r="BC311" s="5"/>
      <c r="BD311" s="5"/>
      <c r="BE311" s="5"/>
      <c r="BF311" s="5"/>
      <c r="BG311" s="5"/>
      <c r="BH311" s="5"/>
      <c r="BI311" s="5"/>
    </row>
    <row r="312" spans="3:61" x14ac:dyDescent="0.25"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  <c r="AS312" s="5"/>
      <c r="AT312" s="5"/>
      <c r="AU312" s="5"/>
      <c r="AV312" s="5"/>
      <c r="AW312" s="5"/>
      <c r="AX312" s="5"/>
      <c r="AY312" s="5"/>
      <c r="AZ312" s="5"/>
      <c r="BA312" s="5"/>
      <c r="BB312" s="5"/>
      <c r="BC312" s="5"/>
      <c r="BD312" s="5"/>
      <c r="BE312" s="5"/>
      <c r="BF312" s="5"/>
      <c r="BG312" s="5"/>
      <c r="BH312" s="5"/>
      <c r="BI312" s="5"/>
    </row>
    <row r="313" spans="3:61" x14ac:dyDescent="0.25"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  <c r="AR313" s="5"/>
      <c r="AS313" s="5"/>
      <c r="AT313" s="5"/>
      <c r="AU313" s="5"/>
      <c r="AV313" s="5"/>
      <c r="AW313" s="5"/>
      <c r="AX313" s="5"/>
      <c r="AY313" s="5"/>
      <c r="AZ313" s="5"/>
      <c r="BA313" s="5"/>
      <c r="BB313" s="5"/>
      <c r="BC313" s="5"/>
      <c r="BD313" s="5"/>
      <c r="BE313" s="5"/>
      <c r="BF313" s="5"/>
      <c r="BG313" s="5"/>
      <c r="BH313" s="5"/>
      <c r="BI313" s="5"/>
    </row>
    <row r="314" spans="3:61" x14ac:dyDescent="0.25"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  <c r="AR314" s="5"/>
      <c r="AS314" s="5"/>
      <c r="AT314" s="5"/>
      <c r="AU314" s="5"/>
      <c r="AV314" s="5"/>
      <c r="AW314" s="5"/>
      <c r="AX314" s="5"/>
      <c r="AY314" s="5"/>
      <c r="AZ314" s="5"/>
      <c r="BA314" s="5"/>
      <c r="BB314" s="5"/>
      <c r="BC314" s="5"/>
      <c r="BD314" s="5"/>
      <c r="BE314" s="5"/>
      <c r="BF314" s="5"/>
      <c r="BG314" s="5"/>
      <c r="BH314" s="5"/>
      <c r="BI314" s="5"/>
    </row>
    <row r="315" spans="3:61" x14ac:dyDescent="0.25"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  <c r="AR315" s="5"/>
      <c r="AS315" s="5"/>
      <c r="AT315" s="5"/>
      <c r="AU315" s="5"/>
      <c r="AV315" s="5"/>
      <c r="AW315" s="5"/>
      <c r="AX315" s="5"/>
      <c r="AY315" s="5"/>
      <c r="AZ315" s="5"/>
      <c r="BA315" s="5"/>
      <c r="BB315" s="5"/>
      <c r="BC315" s="5"/>
      <c r="BD315" s="5"/>
      <c r="BE315" s="5"/>
      <c r="BF315" s="5"/>
      <c r="BG315" s="5"/>
      <c r="BH315" s="5"/>
      <c r="BI315" s="5"/>
    </row>
    <row r="316" spans="3:61" x14ac:dyDescent="0.25"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  <c r="AR316" s="5"/>
      <c r="AS316" s="5"/>
      <c r="AT316" s="5"/>
      <c r="AU316" s="5"/>
      <c r="AV316" s="5"/>
      <c r="AW316" s="5"/>
      <c r="AX316" s="5"/>
      <c r="AY316" s="5"/>
      <c r="AZ316" s="5"/>
      <c r="BA316" s="5"/>
      <c r="BB316" s="5"/>
      <c r="BC316" s="5"/>
      <c r="BD316" s="5"/>
      <c r="BE316" s="5"/>
      <c r="BF316" s="5"/>
      <c r="BG316" s="5"/>
      <c r="BH316" s="5"/>
      <c r="BI316" s="5"/>
    </row>
    <row r="317" spans="3:61" x14ac:dyDescent="0.25"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  <c r="AR317" s="5"/>
      <c r="AS317" s="5"/>
      <c r="AT317" s="5"/>
      <c r="AU317" s="5"/>
      <c r="AV317" s="5"/>
      <c r="AW317" s="5"/>
      <c r="AX317" s="5"/>
      <c r="AY317" s="5"/>
      <c r="AZ317" s="5"/>
      <c r="BA317" s="5"/>
      <c r="BB317" s="5"/>
      <c r="BC317" s="5"/>
      <c r="BD317" s="5"/>
      <c r="BE317" s="5"/>
      <c r="BF317" s="5"/>
      <c r="BG317" s="5"/>
      <c r="BH317" s="5"/>
      <c r="BI317" s="5"/>
    </row>
    <row r="318" spans="3:61" x14ac:dyDescent="0.25"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  <c r="AR318" s="5"/>
      <c r="AS318" s="5"/>
      <c r="AT318" s="5"/>
      <c r="AU318" s="5"/>
      <c r="AV318" s="5"/>
      <c r="AW318" s="5"/>
      <c r="AX318" s="5"/>
      <c r="AY318" s="5"/>
      <c r="AZ318" s="5"/>
      <c r="BA318" s="5"/>
      <c r="BB318" s="5"/>
      <c r="BC318" s="5"/>
      <c r="BD318" s="5"/>
      <c r="BE318" s="5"/>
      <c r="BF318" s="5"/>
      <c r="BG318" s="5"/>
      <c r="BH318" s="5"/>
      <c r="BI318" s="5"/>
    </row>
    <row r="319" spans="3:61" x14ac:dyDescent="0.25"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  <c r="AR319" s="5"/>
      <c r="AS319" s="5"/>
      <c r="AT319" s="5"/>
      <c r="AU319" s="5"/>
      <c r="AV319" s="5"/>
      <c r="AW319" s="5"/>
      <c r="AX319" s="5"/>
      <c r="AY319" s="5"/>
      <c r="AZ319" s="5"/>
      <c r="BA319" s="5"/>
      <c r="BB319" s="5"/>
      <c r="BC319" s="5"/>
      <c r="BD319" s="5"/>
      <c r="BE319" s="5"/>
      <c r="BF319" s="5"/>
      <c r="BG319" s="5"/>
      <c r="BH319" s="5"/>
      <c r="BI319" s="5"/>
    </row>
    <row r="320" spans="3:61" x14ac:dyDescent="0.25"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  <c r="AR320" s="5"/>
      <c r="AS320" s="5"/>
      <c r="AT320" s="5"/>
      <c r="AU320" s="5"/>
      <c r="AV320" s="5"/>
      <c r="AW320" s="5"/>
      <c r="AX320" s="5"/>
      <c r="AY320" s="5"/>
      <c r="AZ320" s="5"/>
      <c r="BA320" s="5"/>
      <c r="BB320" s="5"/>
      <c r="BC320" s="5"/>
      <c r="BD320" s="5"/>
      <c r="BE320" s="5"/>
      <c r="BF320" s="5"/>
      <c r="BG320" s="5"/>
      <c r="BH320" s="5"/>
      <c r="BI320" s="5"/>
    </row>
    <row r="321" spans="3:61" x14ac:dyDescent="0.25"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  <c r="AR321" s="5"/>
      <c r="AS321" s="5"/>
      <c r="AT321" s="5"/>
      <c r="AU321" s="5"/>
      <c r="AV321" s="5"/>
      <c r="AW321" s="5"/>
      <c r="AX321" s="5"/>
      <c r="AY321" s="5"/>
      <c r="AZ321" s="5"/>
      <c r="BA321" s="5"/>
      <c r="BB321" s="5"/>
      <c r="BC321" s="5"/>
      <c r="BD321" s="5"/>
      <c r="BE321" s="5"/>
      <c r="BF321" s="5"/>
      <c r="BG321" s="5"/>
      <c r="BH321" s="5"/>
      <c r="BI321" s="5"/>
    </row>
    <row r="322" spans="3:61" x14ac:dyDescent="0.25"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  <c r="AR322" s="5"/>
      <c r="AS322" s="5"/>
      <c r="AT322" s="5"/>
      <c r="AU322" s="5"/>
      <c r="AV322" s="5"/>
      <c r="AW322" s="5"/>
      <c r="AX322" s="5"/>
      <c r="AY322" s="5"/>
      <c r="AZ322" s="5"/>
      <c r="BA322" s="5"/>
      <c r="BB322" s="5"/>
      <c r="BC322" s="5"/>
      <c r="BD322" s="5"/>
      <c r="BE322" s="5"/>
      <c r="BF322" s="5"/>
      <c r="BG322" s="5"/>
      <c r="BH322" s="5"/>
      <c r="BI322" s="5"/>
    </row>
    <row r="323" spans="3:61" x14ac:dyDescent="0.25"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  <c r="AR323" s="5"/>
      <c r="AS323" s="5"/>
      <c r="AT323" s="5"/>
      <c r="AU323" s="5"/>
      <c r="AV323" s="5"/>
      <c r="AW323" s="5"/>
      <c r="AX323" s="5"/>
      <c r="AY323" s="5"/>
      <c r="AZ323" s="5"/>
      <c r="BA323" s="5"/>
      <c r="BB323" s="5"/>
      <c r="BC323" s="5"/>
      <c r="BD323" s="5"/>
      <c r="BE323" s="5"/>
      <c r="BF323" s="5"/>
      <c r="BG323" s="5"/>
      <c r="BH323" s="5"/>
      <c r="BI323" s="5"/>
    </row>
    <row r="324" spans="3:61" x14ac:dyDescent="0.25"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  <c r="AR324" s="5"/>
      <c r="AS324" s="5"/>
      <c r="AT324" s="5"/>
      <c r="AU324" s="5"/>
      <c r="AV324" s="5"/>
      <c r="AW324" s="5"/>
      <c r="AX324" s="5"/>
      <c r="AY324" s="5"/>
      <c r="AZ324" s="5"/>
      <c r="BA324" s="5"/>
      <c r="BB324" s="5"/>
      <c r="BC324" s="5"/>
      <c r="BD324" s="5"/>
      <c r="BE324" s="5"/>
      <c r="BF324" s="5"/>
      <c r="BG324" s="5"/>
      <c r="BH324" s="5"/>
      <c r="BI324" s="5"/>
    </row>
    <row r="325" spans="3:61" x14ac:dyDescent="0.25"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  <c r="AR325" s="5"/>
      <c r="AS325" s="5"/>
      <c r="AT325" s="5"/>
      <c r="AU325" s="5"/>
      <c r="AV325" s="5"/>
      <c r="AW325" s="5"/>
      <c r="AX325" s="5"/>
      <c r="AY325" s="5"/>
      <c r="AZ325" s="5"/>
      <c r="BA325" s="5"/>
      <c r="BB325" s="5"/>
      <c r="BC325" s="5"/>
      <c r="BD325" s="5"/>
      <c r="BE325" s="5"/>
      <c r="BF325" s="5"/>
      <c r="BG325" s="5"/>
      <c r="BH325" s="5"/>
      <c r="BI325" s="5"/>
    </row>
    <row r="326" spans="3:61" x14ac:dyDescent="0.25"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  <c r="AR326" s="5"/>
      <c r="AS326" s="5"/>
      <c r="AT326" s="5"/>
      <c r="AU326" s="5"/>
      <c r="AV326" s="5"/>
      <c r="AW326" s="5"/>
      <c r="AX326" s="5"/>
      <c r="AY326" s="5"/>
      <c r="AZ326" s="5"/>
      <c r="BA326" s="5"/>
      <c r="BB326" s="5"/>
      <c r="BC326" s="5"/>
      <c r="BD326" s="5"/>
      <c r="BE326" s="5"/>
      <c r="BF326" s="5"/>
      <c r="BG326" s="5"/>
      <c r="BH326" s="5"/>
      <c r="BI326" s="5"/>
    </row>
    <row r="327" spans="3:61" x14ac:dyDescent="0.25"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  <c r="AR327" s="5"/>
      <c r="AS327" s="5"/>
      <c r="AT327" s="5"/>
      <c r="AU327" s="5"/>
      <c r="AV327" s="5"/>
      <c r="AW327" s="5"/>
      <c r="AX327" s="5"/>
      <c r="AY327" s="5"/>
      <c r="AZ327" s="5"/>
      <c r="BA327" s="5"/>
      <c r="BB327" s="5"/>
      <c r="BC327" s="5"/>
      <c r="BD327" s="5"/>
      <c r="BE327" s="5"/>
      <c r="BF327" s="5"/>
      <c r="BG327" s="5"/>
      <c r="BH327" s="5"/>
      <c r="BI327" s="5"/>
    </row>
    <row r="328" spans="3:61" x14ac:dyDescent="0.25"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  <c r="AR328" s="5"/>
      <c r="AS328" s="5"/>
      <c r="AT328" s="5"/>
      <c r="AU328" s="5"/>
      <c r="AV328" s="5"/>
      <c r="AW328" s="5"/>
      <c r="AX328" s="5"/>
      <c r="AY328" s="5"/>
      <c r="AZ328" s="5"/>
      <c r="BA328" s="5"/>
      <c r="BB328" s="5"/>
      <c r="BC328" s="5"/>
      <c r="BD328" s="5"/>
      <c r="BE328" s="5"/>
      <c r="BF328" s="5"/>
      <c r="BG328" s="5"/>
      <c r="BH328" s="5"/>
      <c r="BI328" s="5"/>
    </row>
    <row r="329" spans="3:61" x14ac:dyDescent="0.25"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  <c r="AR329" s="5"/>
      <c r="AS329" s="5"/>
      <c r="AT329" s="5"/>
      <c r="AU329" s="5"/>
      <c r="AV329" s="5"/>
      <c r="AW329" s="5"/>
      <c r="AX329" s="5"/>
      <c r="AY329" s="5"/>
      <c r="AZ329" s="5"/>
      <c r="BA329" s="5"/>
      <c r="BB329" s="5"/>
      <c r="BC329" s="5"/>
      <c r="BD329" s="5"/>
      <c r="BE329" s="5"/>
      <c r="BF329" s="5"/>
      <c r="BG329" s="5"/>
      <c r="BH329" s="5"/>
      <c r="BI329" s="5"/>
    </row>
    <row r="330" spans="3:61" x14ac:dyDescent="0.25"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  <c r="AR330" s="5"/>
      <c r="AS330" s="5"/>
      <c r="AT330" s="5"/>
      <c r="AU330" s="5"/>
      <c r="AV330" s="5"/>
      <c r="AW330" s="5"/>
      <c r="AX330" s="5"/>
      <c r="AY330" s="5"/>
      <c r="AZ330" s="5"/>
      <c r="BA330" s="5"/>
      <c r="BB330" s="5"/>
      <c r="BC330" s="5"/>
      <c r="BD330" s="5"/>
      <c r="BE330" s="5"/>
      <c r="BF330" s="5"/>
      <c r="BG330" s="5"/>
      <c r="BH330" s="5"/>
      <c r="BI330" s="5"/>
    </row>
    <row r="331" spans="3:61" x14ac:dyDescent="0.25"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  <c r="AR331" s="5"/>
      <c r="AS331" s="5"/>
      <c r="AT331" s="5"/>
      <c r="AU331" s="5"/>
      <c r="AV331" s="5"/>
      <c r="AW331" s="5"/>
      <c r="AX331" s="5"/>
      <c r="AY331" s="5"/>
      <c r="AZ331" s="5"/>
      <c r="BA331" s="5"/>
      <c r="BB331" s="5"/>
      <c r="BC331" s="5"/>
      <c r="BD331" s="5"/>
      <c r="BE331" s="5"/>
      <c r="BF331" s="5"/>
      <c r="BG331" s="5"/>
      <c r="BH331" s="5"/>
      <c r="BI331" s="5"/>
    </row>
    <row r="332" spans="3:61" x14ac:dyDescent="0.25"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  <c r="AR332" s="5"/>
      <c r="AS332" s="5"/>
      <c r="AT332" s="5"/>
      <c r="AU332" s="5"/>
      <c r="AV332" s="5"/>
      <c r="AW332" s="5"/>
      <c r="AX332" s="5"/>
      <c r="AY332" s="5"/>
      <c r="AZ332" s="5"/>
      <c r="BA332" s="5"/>
      <c r="BB332" s="5"/>
      <c r="BC332" s="5"/>
      <c r="BD332" s="5"/>
      <c r="BE332" s="5"/>
      <c r="BF332" s="5"/>
      <c r="BG332" s="5"/>
      <c r="BH332" s="5"/>
      <c r="BI332" s="5"/>
    </row>
    <row r="333" spans="3:61" x14ac:dyDescent="0.25"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  <c r="AR333" s="5"/>
      <c r="AS333" s="5"/>
      <c r="AT333" s="5"/>
      <c r="AU333" s="5"/>
      <c r="AV333" s="5"/>
      <c r="AW333" s="5"/>
      <c r="AX333" s="5"/>
      <c r="AY333" s="5"/>
      <c r="AZ333" s="5"/>
      <c r="BA333" s="5"/>
      <c r="BB333" s="5"/>
      <c r="BC333" s="5"/>
      <c r="BD333" s="5"/>
      <c r="BE333" s="5"/>
      <c r="BF333" s="5"/>
      <c r="BG333" s="5"/>
      <c r="BH333" s="5"/>
      <c r="BI333" s="5"/>
    </row>
    <row r="334" spans="3:61" x14ac:dyDescent="0.25"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  <c r="AR334" s="5"/>
      <c r="AS334" s="5"/>
      <c r="AT334" s="5"/>
      <c r="AU334" s="5"/>
      <c r="AV334" s="5"/>
      <c r="AW334" s="5"/>
      <c r="AX334" s="5"/>
      <c r="AY334" s="5"/>
      <c r="AZ334" s="5"/>
      <c r="BA334" s="5"/>
      <c r="BB334" s="5"/>
      <c r="BC334" s="5"/>
      <c r="BD334" s="5"/>
      <c r="BE334" s="5"/>
      <c r="BF334" s="5"/>
      <c r="BG334" s="5"/>
      <c r="BH334" s="5"/>
      <c r="BI334" s="5"/>
    </row>
    <row r="335" spans="3:61" x14ac:dyDescent="0.25"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  <c r="AR335" s="5"/>
      <c r="AS335" s="5"/>
      <c r="AT335" s="5"/>
      <c r="AU335" s="5"/>
      <c r="AV335" s="5"/>
      <c r="AW335" s="5"/>
      <c r="AX335" s="5"/>
      <c r="AY335" s="5"/>
      <c r="AZ335" s="5"/>
      <c r="BA335" s="5"/>
      <c r="BB335" s="5"/>
      <c r="BC335" s="5"/>
      <c r="BD335" s="5"/>
      <c r="BE335" s="5"/>
      <c r="BF335" s="5"/>
      <c r="BG335" s="5"/>
      <c r="BH335" s="5"/>
      <c r="BI335" s="5"/>
    </row>
    <row r="336" spans="3:61" x14ac:dyDescent="0.25"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  <c r="AR336" s="5"/>
      <c r="AS336" s="5"/>
      <c r="AT336" s="5"/>
      <c r="AU336" s="5"/>
      <c r="AV336" s="5"/>
      <c r="AW336" s="5"/>
      <c r="AX336" s="5"/>
      <c r="AY336" s="5"/>
      <c r="AZ336" s="5"/>
      <c r="BA336" s="5"/>
      <c r="BB336" s="5"/>
      <c r="BC336" s="5"/>
      <c r="BD336" s="5"/>
      <c r="BE336" s="5"/>
      <c r="BF336" s="5"/>
      <c r="BG336" s="5"/>
      <c r="BH336" s="5"/>
      <c r="BI336" s="5"/>
    </row>
    <row r="337" spans="3:61" x14ac:dyDescent="0.25"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  <c r="AR337" s="5"/>
      <c r="AS337" s="5"/>
      <c r="AT337" s="5"/>
      <c r="AU337" s="5"/>
      <c r="AV337" s="5"/>
      <c r="AW337" s="5"/>
      <c r="AX337" s="5"/>
      <c r="AY337" s="5"/>
      <c r="AZ337" s="5"/>
      <c r="BA337" s="5"/>
      <c r="BB337" s="5"/>
      <c r="BC337" s="5"/>
      <c r="BD337" s="5"/>
      <c r="BE337" s="5"/>
      <c r="BF337" s="5"/>
      <c r="BG337" s="5"/>
      <c r="BH337" s="5"/>
      <c r="BI337" s="5"/>
    </row>
    <row r="338" spans="3:61" x14ac:dyDescent="0.25"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  <c r="AR338" s="5"/>
      <c r="AS338" s="5"/>
      <c r="AT338" s="5"/>
      <c r="AU338" s="5"/>
      <c r="AV338" s="5"/>
      <c r="AW338" s="5"/>
      <c r="AX338" s="5"/>
      <c r="AY338" s="5"/>
      <c r="AZ338" s="5"/>
      <c r="BA338" s="5"/>
      <c r="BB338" s="5"/>
      <c r="BC338" s="5"/>
      <c r="BD338" s="5"/>
      <c r="BE338" s="5"/>
      <c r="BF338" s="5"/>
      <c r="BG338" s="5"/>
      <c r="BH338" s="5"/>
      <c r="BI338" s="5"/>
    </row>
    <row r="339" spans="3:61" x14ac:dyDescent="0.25"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  <c r="AR339" s="5"/>
      <c r="AS339" s="5"/>
      <c r="AT339" s="5"/>
      <c r="AU339" s="5"/>
      <c r="AV339" s="5"/>
      <c r="AW339" s="5"/>
      <c r="AX339" s="5"/>
      <c r="AY339" s="5"/>
      <c r="AZ339" s="5"/>
      <c r="BA339" s="5"/>
      <c r="BB339" s="5"/>
      <c r="BC339" s="5"/>
      <c r="BD339" s="5"/>
      <c r="BE339" s="5"/>
      <c r="BF339" s="5"/>
      <c r="BG339" s="5"/>
      <c r="BH339" s="5"/>
      <c r="BI339" s="5"/>
    </row>
    <row r="340" spans="3:61" x14ac:dyDescent="0.25"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  <c r="AR340" s="5"/>
      <c r="AS340" s="5"/>
      <c r="AT340" s="5"/>
      <c r="AU340" s="5"/>
      <c r="AV340" s="5"/>
      <c r="AW340" s="5"/>
      <c r="AX340" s="5"/>
      <c r="AY340" s="5"/>
      <c r="AZ340" s="5"/>
      <c r="BA340" s="5"/>
      <c r="BB340" s="5"/>
      <c r="BC340" s="5"/>
      <c r="BD340" s="5"/>
      <c r="BE340" s="5"/>
      <c r="BF340" s="5"/>
      <c r="BG340" s="5"/>
      <c r="BH340" s="5"/>
      <c r="BI340" s="5"/>
    </row>
    <row r="341" spans="3:61" x14ac:dyDescent="0.25"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  <c r="AR341" s="5"/>
      <c r="AS341" s="5"/>
      <c r="AT341" s="5"/>
      <c r="AU341" s="5"/>
      <c r="AV341" s="5"/>
      <c r="AW341" s="5"/>
      <c r="AX341" s="5"/>
      <c r="AY341" s="5"/>
      <c r="AZ341" s="5"/>
      <c r="BA341" s="5"/>
      <c r="BB341" s="5"/>
      <c r="BC341" s="5"/>
      <c r="BD341" s="5"/>
      <c r="BE341" s="5"/>
      <c r="BF341" s="5"/>
      <c r="BG341" s="5"/>
      <c r="BH341" s="5"/>
      <c r="BI341" s="5"/>
    </row>
    <row r="342" spans="3:61" x14ac:dyDescent="0.25"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  <c r="AR342" s="5"/>
      <c r="AS342" s="5"/>
      <c r="AT342" s="5"/>
      <c r="AU342" s="5"/>
      <c r="AV342" s="5"/>
      <c r="AW342" s="5"/>
      <c r="AX342" s="5"/>
      <c r="AY342" s="5"/>
      <c r="AZ342" s="5"/>
      <c r="BA342" s="5"/>
      <c r="BB342" s="5"/>
      <c r="BC342" s="5"/>
      <c r="BD342" s="5"/>
      <c r="BE342" s="5"/>
      <c r="BF342" s="5"/>
      <c r="BG342" s="5"/>
      <c r="BH342" s="5"/>
      <c r="BI342" s="5"/>
    </row>
    <row r="343" spans="3:61" x14ac:dyDescent="0.25"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  <c r="AR343" s="5"/>
      <c r="AS343" s="5"/>
      <c r="AT343" s="5"/>
      <c r="AU343" s="5"/>
      <c r="AV343" s="5"/>
      <c r="AW343" s="5"/>
      <c r="AX343" s="5"/>
      <c r="AY343" s="5"/>
      <c r="AZ343" s="5"/>
      <c r="BA343" s="5"/>
      <c r="BB343" s="5"/>
      <c r="BC343" s="5"/>
      <c r="BD343" s="5"/>
      <c r="BE343" s="5"/>
      <c r="BF343" s="5"/>
      <c r="BG343" s="5"/>
      <c r="BH343" s="5"/>
      <c r="BI343" s="5"/>
    </row>
    <row r="344" spans="3:61" x14ac:dyDescent="0.25"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  <c r="AR344" s="5"/>
      <c r="AS344" s="5"/>
      <c r="AT344" s="5"/>
      <c r="AU344" s="5"/>
      <c r="AV344" s="5"/>
      <c r="AW344" s="5"/>
      <c r="AX344" s="5"/>
      <c r="AY344" s="5"/>
      <c r="AZ344" s="5"/>
      <c r="BA344" s="5"/>
      <c r="BB344" s="5"/>
      <c r="BC344" s="5"/>
      <c r="BD344" s="5"/>
      <c r="BE344" s="5"/>
      <c r="BF344" s="5"/>
      <c r="BG344" s="5"/>
      <c r="BH344" s="5"/>
      <c r="BI344" s="5"/>
    </row>
    <row r="345" spans="3:61" x14ac:dyDescent="0.25"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  <c r="AR345" s="5"/>
      <c r="AS345" s="5"/>
      <c r="AT345" s="5"/>
      <c r="AU345" s="5"/>
      <c r="AV345" s="5"/>
      <c r="AW345" s="5"/>
      <c r="AX345" s="5"/>
      <c r="AY345" s="5"/>
      <c r="AZ345" s="5"/>
      <c r="BA345" s="5"/>
      <c r="BB345" s="5"/>
      <c r="BC345" s="5"/>
      <c r="BD345" s="5"/>
      <c r="BE345" s="5"/>
      <c r="BF345" s="5"/>
      <c r="BG345" s="5"/>
      <c r="BH345" s="5"/>
      <c r="BI345" s="5"/>
    </row>
    <row r="346" spans="3:61" x14ac:dyDescent="0.25"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  <c r="AR346" s="5"/>
      <c r="AS346" s="5"/>
      <c r="AT346" s="5"/>
      <c r="AU346" s="5"/>
      <c r="AV346" s="5"/>
      <c r="AW346" s="5"/>
      <c r="AX346" s="5"/>
      <c r="AY346" s="5"/>
      <c r="AZ346" s="5"/>
      <c r="BA346" s="5"/>
      <c r="BB346" s="5"/>
      <c r="BC346" s="5"/>
      <c r="BD346" s="5"/>
      <c r="BE346" s="5"/>
      <c r="BF346" s="5"/>
      <c r="BG346" s="5"/>
      <c r="BH346" s="5"/>
      <c r="BI346" s="5"/>
    </row>
    <row r="347" spans="3:61" x14ac:dyDescent="0.25"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  <c r="AR347" s="5"/>
      <c r="AS347" s="5"/>
      <c r="AT347" s="5"/>
      <c r="AU347" s="5"/>
      <c r="AV347" s="5"/>
      <c r="AW347" s="5"/>
      <c r="AX347" s="5"/>
      <c r="AY347" s="5"/>
      <c r="AZ347" s="5"/>
      <c r="BA347" s="5"/>
      <c r="BB347" s="5"/>
      <c r="BC347" s="5"/>
      <c r="BD347" s="5"/>
      <c r="BE347" s="5"/>
      <c r="BF347" s="5"/>
      <c r="BG347" s="5"/>
      <c r="BH347" s="5"/>
      <c r="BI347" s="5"/>
    </row>
    <row r="348" spans="3:61" x14ac:dyDescent="0.25"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  <c r="AR348" s="5"/>
      <c r="AS348" s="5"/>
      <c r="AT348" s="5"/>
      <c r="AU348" s="5"/>
      <c r="AV348" s="5"/>
      <c r="AW348" s="5"/>
      <c r="AX348" s="5"/>
      <c r="AY348" s="5"/>
      <c r="AZ348" s="5"/>
      <c r="BA348" s="5"/>
      <c r="BB348" s="5"/>
      <c r="BC348" s="5"/>
      <c r="BD348" s="5"/>
      <c r="BE348" s="5"/>
      <c r="BF348" s="5"/>
      <c r="BG348" s="5"/>
      <c r="BH348" s="5"/>
      <c r="BI348" s="5"/>
    </row>
    <row r="349" spans="3:61" x14ac:dyDescent="0.25"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  <c r="AR349" s="5"/>
      <c r="AS349" s="5"/>
      <c r="AT349" s="5"/>
      <c r="AU349" s="5"/>
      <c r="AV349" s="5"/>
      <c r="AW349" s="5"/>
      <c r="AX349" s="5"/>
      <c r="AY349" s="5"/>
      <c r="AZ349" s="5"/>
      <c r="BA349" s="5"/>
      <c r="BB349" s="5"/>
      <c r="BC349" s="5"/>
      <c r="BD349" s="5"/>
      <c r="BE349" s="5"/>
      <c r="BF349" s="5"/>
      <c r="BG349" s="5"/>
      <c r="BH349" s="5"/>
      <c r="BI349" s="5"/>
    </row>
    <row r="350" spans="3:61" x14ac:dyDescent="0.25"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  <c r="AR350" s="5"/>
      <c r="AS350" s="5"/>
      <c r="AT350" s="5"/>
      <c r="AU350" s="5"/>
      <c r="AV350" s="5"/>
      <c r="AW350" s="5"/>
      <c r="AX350" s="5"/>
      <c r="AY350" s="5"/>
      <c r="AZ350" s="5"/>
      <c r="BA350" s="5"/>
      <c r="BB350" s="5"/>
      <c r="BC350" s="5"/>
      <c r="BD350" s="5"/>
      <c r="BE350" s="5"/>
      <c r="BF350" s="5"/>
      <c r="BG350" s="5"/>
      <c r="BH350" s="5"/>
      <c r="BI350" s="5"/>
    </row>
    <row r="351" spans="3:61" x14ac:dyDescent="0.25"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  <c r="AR351" s="5"/>
      <c r="AS351" s="5"/>
      <c r="AT351" s="5"/>
      <c r="AU351" s="5"/>
      <c r="AV351" s="5"/>
      <c r="AW351" s="5"/>
      <c r="AX351" s="5"/>
      <c r="AY351" s="5"/>
      <c r="AZ351" s="5"/>
      <c r="BA351" s="5"/>
      <c r="BB351" s="5"/>
      <c r="BC351" s="5"/>
      <c r="BD351" s="5"/>
      <c r="BE351" s="5"/>
      <c r="BF351" s="5"/>
      <c r="BG351" s="5"/>
      <c r="BH351" s="5"/>
      <c r="BI351" s="5"/>
    </row>
    <row r="352" spans="3:61" x14ac:dyDescent="0.25"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  <c r="AR352" s="5"/>
      <c r="AS352" s="5"/>
      <c r="AT352" s="5"/>
      <c r="AU352" s="5"/>
      <c r="AV352" s="5"/>
      <c r="AW352" s="5"/>
      <c r="AX352" s="5"/>
      <c r="AY352" s="5"/>
      <c r="AZ352" s="5"/>
      <c r="BA352" s="5"/>
      <c r="BB352" s="5"/>
      <c r="BC352" s="5"/>
      <c r="BD352" s="5"/>
      <c r="BE352" s="5"/>
      <c r="BF352" s="5"/>
      <c r="BG352" s="5"/>
      <c r="BH352" s="5"/>
      <c r="BI352" s="5"/>
    </row>
    <row r="353" spans="3:61" x14ac:dyDescent="0.25"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  <c r="AR353" s="5"/>
      <c r="AS353" s="5"/>
      <c r="AT353" s="5"/>
      <c r="AU353" s="5"/>
      <c r="AV353" s="5"/>
      <c r="AW353" s="5"/>
      <c r="AX353" s="5"/>
      <c r="AY353" s="5"/>
      <c r="AZ353" s="5"/>
      <c r="BA353" s="5"/>
      <c r="BB353" s="5"/>
      <c r="BC353" s="5"/>
      <c r="BD353" s="5"/>
      <c r="BE353" s="5"/>
      <c r="BF353" s="5"/>
      <c r="BG353" s="5"/>
      <c r="BH353" s="5"/>
      <c r="BI353" s="5"/>
    </row>
    <row r="354" spans="3:61" x14ac:dyDescent="0.25"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  <c r="AR354" s="5"/>
      <c r="AS354" s="5"/>
      <c r="AT354" s="5"/>
      <c r="AU354" s="5"/>
      <c r="AV354" s="5"/>
      <c r="AW354" s="5"/>
      <c r="AX354" s="5"/>
      <c r="AY354" s="5"/>
      <c r="AZ354" s="5"/>
      <c r="BA354" s="5"/>
      <c r="BB354" s="5"/>
      <c r="BC354" s="5"/>
      <c r="BD354" s="5"/>
      <c r="BE354" s="5"/>
      <c r="BF354" s="5"/>
      <c r="BG354" s="5"/>
      <c r="BH354" s="5"/>
      <c r="BI354" s="5"/>
    </row>
    <row r="355" spans="3:61" x14ac:dyDescent="0.25"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  <c r="AR355" s="5"/>
      <c r="AS355" s="5"/>
      <c r="AT355" s="5"/>
      <c r="AU355" s="5"/>
      <c r="AV355" s="5"/>
      <c r="AW355" s="5"/>
      <c r="AX355" s="5"/>
      <c r="AY355" s="5"/>
      <c r="AZ355" s="5"/>
      <c r="BA355" s="5"/>
      <c r="BB355" s="5"/>
      <c r="BC355" s="5"/>
      <c r="BD355" s="5"/>
      <c r="BE355" s="5"/>
      <c r="BF355" s="5"/>
      <c r="BG355" s="5"/>
      <c r="BH355" s="5"/>
      <c r="BI355" s="5"/>
    </row>
    <row r="356" spans="3:61" x14ac:dyDescent="0.25"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  <c r="AR356" s="5"/>
      <c r="AS356" s="5"/>
      <c r="AT356" s="5"/>
      <c r="AU356" s="5"/>
      <c r="AV356" s="5"/>
      <c r="AW356" s="5"/>
      <c r="AX356" s="5"/>
      <c r="AY356" s="5"/>
      <c r="AZ356" s="5"/>
      <c r="BA356" s="5"/>
      <c r="BB356" s="5"/>
      <c r="BC356" s="5"/>
      <c r="BD356" s="5"/>
      <c r="BE356" s="5"/>
      <c r="BF356" s="5"/>
      <c r="BG356" s="5"/>
      <c r="BH356" s="5"/>
      <c r="BI356" s="5"/>
    </row>
    <row r="357" spans="3:61" x14ac:dyDescent="0.25"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  <c r="AR357" s="5"/>
      <c r="AS357" s="5"/>
      <c r="AT357" s="5"/>
      <c r="AU357" s="5"/>
      <c r="AV357" s="5"/>
      <c r="AW357" s="5"/>
      <c r="AX357" s="5"/>
      <c r="AY357" s="5"/>
      <c r="AZ357" s="5"/>
      <c r="BA357" s="5"/>
      <c r="BB357" s="5"/>
      <c r="BC357" s="5"/>
      <c r="BD357" s="5"/>
      <c r="BE357" s="5"/>
      <c r="BF357" s="5"/>
      <c r="BG357" s="5"/>
      <c r="BH357" s="5"/>
      <c r="BI357" s="5"/>
    </row>
    <row r="358" spans="3:61" x14ac:dyDescent="0.25"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  <c r="AR358" s="5"/>
      <c r="AS358" s="5"/>
      <c r="AT358" s="5"/>
      <c r="AU358" s="5"/>
      <c r="AV358" s="5"/>
      <c r="AW358" s="5"/>
      <c r="AX358" s="5"/>
      <c r="AY358" s="5"/>
      <c r="AZ358" s="5"/>
      <c r="BA358" s="5"/>
      <c r="BB358" s="5"/>
      <c r="BC358" s="5"/>
      <c r="BD358" s="5"/>
      <c r="BE358" s="5"/>
      <c r="BF358" s="5"/>
      <c r="BG358" s="5"/>
      <c r="BH358" s="5"/>
      <c r="BI358" s="5"/>
    </row>
    <row r="359" spans="3:61" x14ac:dyDescent="0.25"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  <c r="AR359" s="5"/>
      <c r="AS359" s="5"/>
      <c r="AT359" s="5"/>
      <c r="AU359" s="5"/>
      <c r="AV359" s="5"/>
      <c r="AW359" s="5"/>
      <c r="AX359" s="5"/>
      <c r="AY359" s="5"/>
      <c r="AZ359" s="5"/>
      <c r="BA359" s="5"/>
      <c r="BB359" s="5"/>
      <c r="BC359" s="5"/>
      <c r="BD359" s="5"/>
      <c r="BE359" s="5"/>
      <c r="BF359" s="5"/>
      <c r="BG359" s="5"/>
      <c r="BH359" s="5"/>
      <c r="BI359" s="5"/>
    </row>
    <row r="360" spans="3:61" x14ac:dyDescent="0.25"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  <c r="AR360" s="5"/>
      <c r="AS360" s="5"/>
      <c r="AT360" s="5"/>
      <c r="AU360" s="5"/>
      <c r="AV360" s="5"/>
      <c r="AW360" s="5"/>
      <c r="AX360" s="5"/>
      <c r="AY360" s="5"/>
      <c r="AZ360" s="5"/>
      <c r="BA360" s="5"/>
      <c r="BB360" s="5"/>
      <c r="BC360" s="5"/>
      <c r="BD360" s="5"/>
      <c r="BE360" s="5"/>
      <c r="BF360" s="5"/>
      <c r="BG360" s="5"/>
      <c r="BH360" s="5"/>
      <c r="BI360" s="5"/>
    </row>
    <row r="361" spans="3:61" x14ac:dyDescent="0.25"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  <c r="AR361" s="5"/>
      <c r="AS361" s="5"/>
      <c r="AT361" s="5"/>
      <c r="AU361" s="5"/>
      <c r="AV361" s="5"/>
      <c r="AW361" s="5"/>
      <c r="AX361" s="5"/>
      <c r="AY361" s="5"/>
      <c r="AZ361" s="5"/>
      <c r="BA361" s="5"/>
      <c r="BB361" s="5"/>
      <c r="BC361" s="5"/>
      <c r="BD361" s="5"/>
      <c r="BE361" s="5"/>
      <c r="BF361" s="5"/>
      <c r="BG361" s="5"/>
      <c r="BH361" s="5"/>
      <c r="BI361" s="5"/>
    </row>
    <row r="362" spans="3:61" x14ac:dyDescent="0.25"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  <c r="AR362" s="5"/>
      <c r="AS362" s="5"/>
      <c r="AT362" s="5"/>
      <c r="AU362" s="5"/>
      <c r="AV362" s="5"/>
      <c r="AW362" s="5"/>
      <c r="AX362" s="5"/>
      <c r="AY362" s="5"/>
      <c r="AZ362" s="5"/>
      <c r="BA362" s="5"/>
      <c r="BB362" s="5"/>
      <c r="BC362" s="5"/>
      <c r="BD362" s="5"/>
      <c r="BE362" s="5"/>
      <c r="BF362" s="5"/>
      <c r="BG362" s="5"/>
      <c r="BH362" s="5"/>
      <c r="BI362" s="5"/>
    </row>
    <row r="363" spans="3:61" x14ac:dyDescent="0.25"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  <c r="AR363" s="5"/>
      <c r="AS363" s="5"/>
      <c r="AT363" s="5"/>
      <c r="AU363" s="5"/>
      <c r="AV363" s="5"/>
      <c r="AW363" s="5"/>
      <c r="AX363" s="5"/>
      <c r="AY363" s="5"/>
      <c r="AZ363" s="5"/>
      <c r="BA363" s="5"/>
      <c r="BB363" s="5"/>
      <c r="BC363" s="5"/>
      <c r="BD363" s="5"/>
      <c r="BE363" s="5"/>
      <c r="BF363" s="5"/>
      <c r="BG363" s="5"/>
      <c r="BH363" s="5"/>
      <c r="BI363" s="5"/>
    </row>
    <row r="364" spans="3:61" x14ac:dyDescent="0.25"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  <c r="AR364" s="5"/>
      <c r="AS364" s="5"/>
      <c r="AT364" s="5"/>
      <c r="AU364" s="5"/>
      <c r="AV364" s="5"/>
      <c r="AW364" s="5"/>
      <c r="AX364" s="5"/>
      <c r="AY364" s="5"/>
      <c r="AZ364" s="5"/>
      <c r="BA364" s="5"/>
      <c r="BB364" s="5"/>
      <c r="BC364" s="5"/>
      <c r="BD364" s="5"/>
      <c r="BE364" s="5"/>
      <c r="BF364" s="5"/>
      <c r="BG364" s="5"/>
      <c r="BH364" s="5"/>
      <c r="BI364" s="5"/>
    </row>
    <row r="365" spans="3:61" x14ac:dyDescent="0.25"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  <c r="AR365" s="5"/>
      <c r="AS365" s="5"/>
      <c r="AT365" s="5"/>
      <c r="AU365" s="5"/>
      <c r="AV365" s="5"/>
      <c r="AW365" s="5"/>
      <c r="AX365" s="5"/>
      <c r="AY365" s="5"/>
      <c r="AZ365" s="5"/>
      <c r="BA365" s="5"/>
      <c r="BB365" s="5"/>
      <c r="BC365" s="5"/>
      <c r="BD365" s="5"/>
      <c r="BE365" s="5"/>
      <c r="BF365" s="5"/>
      <c r="BG365" s="5"/>
      <c r="BH365" s="5"/>
      <c r="BI365" s="5"/>
    </row>
    <row r="366" spans="3:61" x14ac:dyDescent="0.25"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  <c r="AR366" s="5"/>
      <c r="AS366" s="5"/>
      <c r="AT366" s="5"/>
      <c r="AU366" s="5"/>
      <c r="AV366" s="5"/>
      <c r="AW366" s="5"/>
      <c r="AX366" s="5"/>
      <c r="AY366" s="5"/>
      <c r="AZ366" s="5"/>
      <c r="BA366" s="5"/>
      <c r="BB366" s="5"/>
      <c r="BC366" s="5"/>
      <c r="BD366" s="5"/>
      <c r="BE366" s="5"/>
      <c r="BF366" s="5"/>
      <c r="BG366" s="5"/>
      <c r="BH366" s="5"/>
      <c r="BI366" s="5"/>
    </row>
    <row r="367" spans="3:61" x14ac:dyDescent="0.25"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  <c r="AR367" s="5"/>
      <c r="AS367" s="5"/>
      <c r="AT367" s="5"/>
      <c r="AU367" s="5"/>
      <c r="AV367" s="5"/>
      <c r="AW367" s="5"/>
      <c r="AX367" s="5"/>
      <c r="AY367" s="5"/>
      <c r="AZ367" s="5"/>
      <c r="BA367" s="5"/>
      <c r="BB367" s="5"/>
      <c r="BC367" s="5"/>
      <c r="BD367" s="5"/>
      <c r="BE367" s="5"/>
      <c r="BF367" s="5"/>
      <c r="BG367" s="5"/>
      <c r="BH367" s="5"/>
      <c r="BI367" s="5"/>
    </row>
    <row r="368" spans="3:61" x14ac:dyDescent="0.25"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  <c r="AR368" s="5"/>
      <c r="AS368" s="5"/>
      <c r="AT368" s="5"/>
      <c r="AU368" s="5"/>
      <c r="AV368" s="5"/>
      <c r="AW368" s="5"/>
      <c r="AX368" s="5"/>
      <c r="AY368" s="5"/>
      <c r="AZ368" s="5"/>
      <c r="BA368" s="5"/>
      <c r="BB368" s="5"/>
      <c r="BC368" s="5"/>
      <c r="BD368" s="5"/>
      <c r="BE368" s="5"/>
      <c r="BF368" s="5"/>
      <c r="BG368" s="5"/>
      <c r="BH368" s="5"/>
      <c r="BI368" s="5"/>
    </row>
    <row r="369" spans="3:61" x14ac:dyDescent="0.25"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  <c r="AR369" s="5"/>
      <c r="AS369" s="5"/>
      <c r="AT369" s="5"/>
      <c r="AU369" s="5"/>
      <c r="AV369" s="5"/>
      <c r="AW369" s="5"/>
      <c r="AX369" s="5"/>
      <c r="AY369" s="5"/>
      <c r="AZ369" s="5"/>
      <c r="BA369" s="5"/>
      <c r="BB369" s="5"/>
      <c r="BC369" s="5"/>
      <c r="BD369" s="5"/>
      <c r="BE369" s="5"/>
      <c r="BF369" s="5"/>
      <c r="BG369" s="5"/>
      <c r="BH369" s="5"/>
      <c r="BI369" s="5"/>
    </row>
    <row r="370" spans="3:61" x14ac:dyDescent="0.25"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  <c r="AR370" s="5"/>
      <c r="AS370" s="5"/>
      <c r="AT370" s="5"/>
      <c r="AU370" s="5"/>
      <c r="AV370" s="5"/>
      <c r="AW370" s="5"/>
      <c r="AX370" s="5"/>
      <c r="AY370" s="5"/>
      <c r="AZ370" s="5"/>
      <c r="BA370" s="5"/>
      <c r="BB370" s="5"/>
      <c r="BC370" s="5"/>
      <c r="BD370" s="5"/>
      <c r="BE370" s="5"/>
      <c r="BF370" s="5"/>
      <c r="BG370" s="5"/>
      <c r="BH370" s="5"/>
      <c r="BI370" s="5"/>
    </row>
    <row r="371" spans="3:61" x14ac:dyDescent="0.25"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  <c r="AR371" s="5"/>
      <c r="AS371" s="5"/>
      <c r="AT371" s="5"/>
      <c r="AU371" s="5"/>
      <c r="AV371" s="5"/>
      <c r="AW371" s="5"/>
      <c r="AX371" s="5"/>
      <c r="AY371" s="5"/>
      <c r="AZ371" s="5"/>
      <c r="BA371" s="5"/>
      <c r="BB371" s="5"/>
      <c r="BC371" s="5"/>
      <c r="BD371" s="5"/>
      <c r="BE371" s="5"/>
      <c r="BF371" s="5"/>
      <c r="BG371" s="5"/>
      <c r="BH371" s="5"/>
      <c r="BI371" s="5"/>
    </row>
    <row r="372" spans="3:61" x14ac:dyDescent="0.25"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  <c r="AR372" s="5"/>
      <c r="AS372" s="5"/>
      <c r="AT372" s="5"/>
      <c r="AU372" s="5"/>
      <c r="AV372" s="5"/>
      <c r="AW372" s="5"/>
      <c r="AX372" s="5"/>
      <c r="AY372" s="5"/>
      <c r="AZ372" s="5"/>
      <c r="BA372" s="5"/>
      <c r="BB372" s="5"/>
      <c r="BC372" s="5"/>
      <c r="BD372" s="5"/>
      <c r="BE372" s="5"/>
      <c r="BF372" s="5"/>
      <c r="BG372" s="5"/>
      <c r="BH372" s="5"/>
      <c r="BI372" s="5"/>
    </row>
    <row r="373" spans="3:61" x14ac:dyDescent="0.25"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  <c r="AR373" s="5"/>
      <c r="AS373" s="5"/>
      <c r="AT373" s="5"/>
      <c r="AU373" s="5"/>
      <c r="AV373" s="5"/>
      <c r="AW373" s="5"/>
      <c r="AX373" s="5"/>
      <c r="AY373" s="5"/>
      <c r="AZ373" s="5"/>
      <c r="BA373" s="5"/>
      <c r="BB373" s="5"/>
      <c r="BC373" s="5"/>
      <c r="BD373" s="5"/>
      <c r="BE373" s="5"/>
      <c r="BF373" s="5"/>
      <c r="BG373" s="5"/>
      <c r="BH373" s="5"/>
      <c r="BI373" s="5"/>
    </row>
    <row r="374" spans="3:61" x14ac:dyDescent="0.25"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  <c r="AR374" s="5"/>
      <c r="AS374" s="5"/>
      <c r="AT374" s="5"/>
      <c r="AU374" s="5"/>
      <c r="AV374" s="5"/>
      <c r="AW374" s="5"/>
      <c r="AX374" s="5"/>
      <c r="AY374" s="5"/>
      <c r="AZ374" s="5"/>
      <c r="BA374" s="5"/>
      <c r="BB374" s="5"/>
      <c r="BC374" s="5"/>
      <c r="BD374" s="5"/>
      <c r="BE374" s="5"/>
      <c r="BF374" s="5"/>
      <c r="BG374" s="5"/>
      <c r="BH374" s="5"/>
      <c r="BI374" s="5"/>
    </row>
    <row r="375" spans="3:61" x14ac:dyDescent="0.25"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  <c r="AR375" s="5"/>
      <c r="AS375" s="5"/>
      <c r="AT375" s="5"/>
      <c r="AU375" s="5"/>
      <c r="AV375" s="5"/>
      <c r="AW375" s="5"/>
      <c r="AX375" s="5"/>
      <c r="AY375" s="5"/>
      <c r="AZ375" s="5"/>
      <c r="BA375" s="5"/>
      <c r="BB375" s="5"/>
      <c r="BC375" s="5"/>
      <c r="BD375" s="5"/>
      <c r="BE375" s="5"/>
      <c r="BF375" s="5"/>
      <c r="BG375" s="5"/>
      <c r="BH375" s="5"/>
      <c r="BI375" s="5"/>
    </row>
    <row r="376" spans="3:61" x14ac:dyDescent="0.25"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  <c r="AR376" s="5"/>
      <c r="AS376" s="5"/>
      <c r="AT376" s="5"/>
      <c r="AU376" s="5"/>
      <c r="AV376" s="5"/>
      <c r="AW376" s="5"/>
      <c r="AX376" s="5"/>
      <c r="AY376" s="5"/>
      <c r="AZ376" s="5"/>
      <c r="BA376" s="5"/>
      <c r="BB376" s="5"/>
      <c r="BC376" s="5"/>
      <c r="BD376" s="5"/>
      <c r="BE376" s="5"/>
      <c r="BF376" s="5"/>
      <c r="BG376" s="5"/>
      <c r="BH376" s="5"/>
      <c r="BI376" s="5"/>
    </row>
    <row r="377" spans="3:61" x14ac:dyDescent="0.25"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  <c r="AR377" s="5"/>
      <c r="AS377" s="5"/>
      <c r="AT377" s="5"/>
      <c r="AU377" s="5"/>
      <c r="AV377" s="5"/>
      <c r="AW377" s="5"/>
      <c r="AX377" s="5"/>
      <c r="AY377" s="5"/>
      <c r="AZ377" s="5"/>
      <c r="BA377" s="5"/>
      <c r="BB377" s="5"/>
      <c r="BC377" s="5"/>
      <c r="BD377" s="5"/>
      <c r="BE377" s="5"/>
      <c r="BF377" s="5"/>
      <c r="BG377" s="5"/>
      <c r="BH377" s="5"/>
      <c r="BI377" s="5"/>
    </row>
    <row r="378" spans="3:61" x14ac:dyDescent="0.25"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  <c r="AR378" s="5"/>
      <c r="AS378" s="5"/>
      <c r="AT378" s="5"/>
      <c r="AU378" s="5"/>
      <c r="AV378" s="5"/>
      <c r="AW378" s="5"/>
      <c r="AX378" s="5"/>
      <c r="AY378" s="5"/>
      <c r="AZ378" s="5"/>
      <c r="BA378" s="5"/>
      <c r="BB378" s="5"/>
      <c r="BC378" s="5"/>
      <c r="BD378" s="5"/>
      <c r="BE378" s="5"/>
      <c r="BF378" s="5"/>
      <c r="BG378" s="5"/>
      <c r="BH378" s="5"/>
      <c r="BI378" s="5"/>
    </row>
    <row r="379" spans="3:61" x14ac:dyDescent="0.25"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  <c r="AR379" s="5"/>
      <c r="AS379" s="5"/>
      <c r="AT379" s="5"/>
      <c r="AU379" s="5"/>
      <c r="AV379" s="5"/>
      <c r="AW379" s="5"/>
      <c r="AX379" s="5"/>
      <c r="AY379" s="5"/>
      <c r="AZ379" s="5"/>
      <c r="BA379" s="5"/>
      <c r="BB379" s="5"/>
      <c r="BC379" s="5"/>
      <c r="BD379" s="5"/>
      <c r="BE379" s="5"/>
      <c r="BF379" s="5"/>
      <c r="BG379" s="5"/>
      <c r="BH379" s="5"/>
      <c r="BI379" s="5"/>
    </row>
    <row r="380" spans="3:61" x14ac:dyDescent="0.25"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  <c r="AR380" s="5"/>
      <c r="AS380" s="5"/>
      <c r="AT380" s="5"/>
      <c r="AU380" s="5"/>
      <c r="AV380" s="5"/>
      <c r="AW380" s="5"/>
      <c r="AX380" s="5"/>
      <c r="AY380" s="5"/>
      <c r="AZ380" s="5"/>
      <c r="BA380" s="5"/>
      <c r="BB380" s="5"/>
      <c r="BC380" s="5"/>
      <c r="BD380" s="5"/>
      <c r="BE380" s="5"/>
      <c r="BF380" s="5"/>
      <c r="BG380" s="5"/>
      <c r="BH380" s="5"/>
      <c r="BI380" s="5"/>
    </row>
    <row r="381" spans="3:61" x14ac:dyDescent="0.25"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  <c r="AR381" s="5"/>
      <c r="AS381" s="5"/>
      <c r="AT381" s="5"/>
      <c r="AU381" s="5"/>
      <c r="AV381" s="5"/>
      <c r="AW381" s="5"/>
      <c r="AX381" s="5"/>
      <c r="AY381" s="5"/>
      <c r="AZ381" s="5"/>
      <c r="BA381" s="5"/>
      <c r="BB381" s="5"/>
      <c r="BC381" s="5"/>
      <c r="BD381" s="5"/>
      <c r="BE381" s="5"/>
      <c r="BF381" s="5"/>
      <c r="BG381" s="5"/>
      <c r="BH381" s="5"/>
      <c r="BI381" s="5"/>
    </row>
    <row r="382" spans="3:61" x14ac:dyDescent="0.25"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  <c r="AR382" s="5"/>
      <c r="AS382" s="5"/>
      <c r="AT382" s="5"/>
      <c r="AU382" s="5"/>
      <c r="AV382" s="5"/>
      <c r="AW382" s="5"/>
      <c r="AX382" s="5"/>
      <c r="AY382" s="5"/>
      <c r="AZ382" s="5"/>
      <c r="BA382" s="5"/>
      <c r="BB382" s="5"/>
      <c r="BC382" s="5"/>
      <c r="BD382" s="5"/>
      <c r="BE382" s="5"/>
      <c r="BF382" s="5"/>
      <c r="BG382" s="5"/>
      <c r="BH382" s="5"/>
      <c r="BI382" s="5"/>
    </row>
    <row r="383" spans="3:61" x14ac:dyDescent="0.25"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  <c r="AR383" s="5"/>
      <c r="AS383" s="5"/>
      <c r="AT383" s="5"/>
      <c r="AU383" s="5"/>
      <c r="AV383" s="5"/>
      <c r="AW383" s="5"/>
      <c r="AX383" s="5"/>
      <c r="AY383" s="5"/>
      <c r="AZ383" s="5"/>
      <c r="BA383" s="5"/>
      <c r="BB383" s="5"/>
      <c r="BC383" s="5"/>
      <c r="BD383" s="5"/>
      <c r="BE383" s="5"/>
      <c r="BF383" s="5"/>
      <c r="BG383" s="5"/>
      <c r="BH383" s="5"/>
      <c r="BI383" s="5"/>
    </row>
    <row r="384" spans="3:61" x14ac:dyDescent="0.25"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  <c r="AR384" s="5"/>
      <c r="AS384" s="5"/>
      <c r="AT384" s="5"/>
      <c r="AU384" s="5"/>
      <c r="AV384" s="5"/>
      <c r="AW384" s="5"/>
      <c r="AX384" s="5"/>
      <c r="AY384" s="5"/>
      <c r="AZ384" s="5"/>
      <c r="BA384" s="5"/>
      <c r="BB384" s="5"/>
      <c r="BC384" s="5"/>
      <c r="BD384" s="5"/>
      <c r="BE384" s="5"/>
      <c r="BF384" s="5"/>
      <c r="BG384" s="5"/>
      <c r="BH384" s="5"/>
      <c r="BI384" s="5"/>
    </row>
    <row r="385" spans="3:61" x14ac:dyDescent="0.25"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  <c r="AR385" s="5"/>
      <c r="AS385" s="5"/>
      <c r="AT385" s="5"/>
      <c r="AU385" s="5"/>
      <c r="AV385" s="5"/>
      <c r="AW385" s="5"/>
      <c r="AX385" s="5"/>
      <c r="AY385" s="5"/>
      <c r="AZ385" s="5"/>
      <c r="BA385" s="5"/>
      <c r="BB385" s="5"/>
      <c r="BC385" s="5"/>
      <c r="BD385" s="5"/>
      <c r="BE385" s="5"/>
      <c r="BF385" s="5"/>
      <c r="BG385" s="5"/>
      <c r="BH385" s="5"/>
      <c r="BI385" s="5"/>
    </row>
    <row r="386" spans="3:61" x14ac:dyDescent="0.25"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  <c r="AR386" s="5"/>
      <c r="AS386" s="5"/>
      <c r="AT386" s="5"/>
      <c r="AU386" s="5"/>
      <c r="AV386" s="5"/>
      <c r="AW386" s="5"/>
      <c r="AX386" s="5"/>
      <c r="AY386" s="5"/>
      <c r="AZ386" s="5"/>
      <c r="BA386" s="5"/>
      <c r="BB386" s="5"/>
      <c r="BC386" s="5"/>
      <c r="BD386" s="5"/>
      <c r="BE386" s="5"/>
      <c r="BF386" s="5"/>
      <c r="BG386" s="5"/>
      <c r="BH386" s="5"/>
      <c r="BI386" s="5"/>
    </row>
    <row r="387" spans="3:61" x14ac:dyDescent="0.25"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  <c r="AR387" s="5"/>
      <c r="AS387" s="5"/>
      <c r="AT387" s="5"/>
      <c r="AU387" s="5"/>
      <c r="AV387" s="5"/>
      <c r="AW387" s="5"/>
      <c r="AX387" s="5"/>
      <c r="AY387" s="5"/>
      <c r="AZ387" s="5"/>
      <c r="BA387" s="5"/>
      <c r="BB387" s="5"/>
      <c r="BC387" s="5"/>
      <c r="BD387" s="5"/>
      <c r="BE387" s="5"/>
      <c r="BF387" s="5"/>
      <c r="BG387" s="5"/>
      <c r="BH387" s="5"/>
      <c r="BI387" s="5"/>
    </row>
    <row r="388" spans="3:61" x14ac:dyDescent="0.25"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  <c r="AR388" s="5"/>
      <c r="AS388" s="5"/>
      <c r="AT388" s="5"/>
      <c r="AU388" s="5"/>
      <c r="AV388" s="5"/>
      <c r="AW388" s="5"/>
      <c r="AX388" s="5"/>
      <c r="AY388" s="5"/>
      <c r="AZ388" s="5"/>
      <c r="BA388" s="5"/>
      <c r="BB388" s="5"/>
      <c r="BC388" s="5"/>
      <c r="BD388" s="5"/>
      <c r="BE388" s="5"/>
      <c r="BF388" s="5"/>
      <c r="BG388" s="5"/>
      <c r="BH388" s="5"/>
      <c r="BI388" s="5"/>
    </row>
    <row r="389" spans="3:61" x14ac:dyDescent="0.25"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  <c r="AR389" s="5"/>
      <c r="AS389" s="5"/>
      <c r="AT389" s="5"/>
      <c r="AU389" s="5"/>
      <c r="AV389" s="5"/>
      <c r="AW389" s="5"/>
      <c r="AX389" s="5"/>
      <c r="AY389" s="5"/>
      <c r="AZ389" s="5"/>
      <c r="BA389" s="5"/>
      <c r="BB389" s="5"/>
      <c r="BC389" s="5"/>
      <c r="BD389" s="5"/>
      <c r="BE389" s="5"/>
      <c r="BF389" s="5"/>
      <c r="BG389" s="5"/>
      <c r="BH389" s="5"/>
      <c r="BI389" s="5"/>
    </row>
    <row r="390" spans="3:61" x14ac:dyDescent="0.25"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  <c r="AR390" s="5"/>
      <c r="AS390" s="5"/>
      <c r="AT390" s="5"/>
      <c r="AU390" s="5"/>
      <c r="AV390" s="5"/>
      <c r="AW390" s="5"/>
      <c r="AX390" s="5"/>
      <c r="AY390" s="5"/>
      <c r="AZ390" s="5"/>
      <c r="BA390" s="5"/>
      <c r="BB390" s="5"/>
      <c r="BC390" s="5"/>
      <c r="BD390" s="5"/>
      <c r="BE390" s="5"/>
      <c r="BF390" s="5"/>
      <c r="BG390" s="5"/>
      <c r="BH390" s="5"/>
      <c r="BI390" s="5"/>
    </row>
    <row r="391" spans="3:61" x14ac:dyDescent="0.25"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  <c r="AR391" s="5"/>
      <c r="AS391" s="5"/>
      <c r="AT391" s="5"/>
      <c r="AU391" s="5"/>
      <c r="AV391" s="5"/>
      <c r="AW391" s="5"/>
      <c r="AX391" s="5"/>
      <c r="AY391" s="5"/>
      <c r="AZ391" s="5"/>
      <c r="BA391" s="5"/>
      <c r="BB391" s="5"/>
      <c r="BC391" s="5"/>
      <c r="BD391" s="5"/>
      <c r="BE391" s="5"/>
      <c r="BF391" s="5"/>
      <c r="BG391" s="5"/>
      <c r="BH391" s="5"/>
      <c r="BI391" s="5"/>
    </row>
    <row r="392" spans="3:61" x14ac:dyDescent="0.25"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  <c r="AR392" s="5"/>
      <c r="AS392" s="5"/>
      <c r="AT392" s="5"/>
      <c r="AU392" s="5"/>
      <c r="AV392" s="5"/>
      <c r="AW392" s="5"/>
      <c r="AX392" s="5"/>
      <c r="AY392" s="5"/>
      <c r="AZ392" s="5"/>
      <c r="BA392" s="5"/>
      <c r="BB392" s="5"/>
      <c r="BC392" s="5"/>
      <c r="BD392" s="5"/>
      <c r="BE392" s="5"/>
      <c r="BF392" s="5"/>
      <c r="BG392" s="5"/>
      <c r="BH392" s="5"/>
      <c r="BI392" s="5"/>
    </row>
    <row r="393" spans="3:61" x14ac:dyDescent="0.25"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  <c r="AR393" s="5"/>
      <c r="AS393" s="5"/>
      <c r="AT393" s="5"/>
      <c r="AU393" s="5"/>
      <c r="AV393" s="5"/>
      <c r="AW393" s="5"/>
      <c r="AX393" s="5"/>
      <c r="AY393" s="5"/>
      <c r="AZ393" s="5"/>
      <c r="BA393" s="5"/>
      <c r="BB393" s="5"/>
      <c r="BC393" s="5"/>
      <c r="BD393" s="5"/>
      <c r="BE393" s="5"/>
      <c r="BF393" s="5"/>
      <c r="BG393" s="5"/>
      <c r="BH393" s="5"/>
      <c r="BI393" s="5"/>
    </row>
    <row r="394" spans="3:61" x14ac:dyDescent="0.25"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  <c r="AR394" s="5"/>
      <c r="AS394" s="5"/>
      <c r="AT394" s="5"/>
      <c r="AU394" s="5"/>
      <c r="AV394" s="5"/>
      <c r="AW394" s="5"/>
      <c r="AX394" s="5"/>
      <c r="AY394" s="5"/>
      <c r="AZ394" s="5"/>
      <c r="BA394" s="5"/>
      <c r="BB394" s="5"/>
      <c r="BC394" s="5"/>
      <c r="BD394" s="5"/>
      <c r="BE394" s="5"/>
      <c r="BF394" s="5"/>
      <c r="BG394" s="5"/>
      <c r="BH394" s="5"/>
      <c r="BI394" s="5"/>
    </row>
    <row r="395" spans="3:61" x14ac:dyDescent="0.25"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  <c r="AR395" s="5"/>
      <c r="AS395" s="5"/>
      <c r="AT395" s="5"/>
      <c r="AU395" s="5"/>
      <c r="AV395" s="5"/>
      <c r="AW395" s="5"/>
      <c r="AX395" s="5"/>
      <c r="AY395" s="5"/>
      <c r="AZ395" s="5"/>
      <c r="BA395" s="5"/>
      <c r="BB395" s="5"/>
      <c r="BC395" s="5"/>
      <c r="BD395" s="5"/>
      <c r="BE395" s="5"/>
      <c r="BF395" s="5"/>
      <c r="BG395" s="5"/>
      <c r="BH395" s="5"/>
      <c r="BI395" s="5"/>
    </row>
    <row r="396" spans="3:61" x14ac:dyDescent="0.25"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  <c r="AR396" s="5"/>
      <c r="AS396" s="5"/>
      <c r="AT396" s="5"/>
      <c r="AU396" s="5"/>
      <c r="AV396" s="5"/>
      <c r="AW396" s="5"/>
      <c r="AX396" s="5"/>
      <c r="AY396" s="5"/>
      <c r="AZ396" s="5"/>
      <c r="BA396" s="5"/>
      <c r="BB396" s="5"/>
      <c r="BC396" s="5"/>
      <c r="BD396" s="5"/>
      <c r="BE396" s="5"/>
      <c r="BF396" s="5"/>
      <c r="BG396" s="5"/>
      <c r="BH396" s="5"/>
      <c r="BI396" s="5"/>
    </row>
    <row r="397" spans="3:61" x14ac:dyDescent="0.25"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  <c r="AR397" s="5"/>
      <c r="AS397" s="5"/>
      <c r="AT397" s="5"/>
      <c r="AU397" s="5"/>
      <c r="AV397" s="5"/>
      <c r="AW397" s="5"/>
      <c r="AX397" s="5"/>
      <c r="AY397" s="5"/>
      <c r="AZ397" s="5"/>
      <c r="BA397" s="5"/>
      <c r="BB397" s="5"/>
      <c r="BC397" s="5"/>
      <c r="BD397" s="5"/>
      <c r="BE397" s="5"/>
      <c r="BF397" s="5"/>
      <c r="BG397" s="5"/>
      <c r="BH397" s="5"/>
      <c r="BI397" s="5"/>
    </row>
    <row r="398" spans="3:61" x14ac:dyDescent="0.25"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  <c r="AR398" s="5"/>
      <c r="AS398" s="5"/>
      <c r="AT398" s="5"/>
      <c r="AU398" s="5"/>
      <c r="AV398" s="5"/>
      <c r="AW398" s="5"/>
      <c r="AX398" s="5"/>
      <c r="AY398" s="5"/>
      <c r="AZ398" s="5"/>
      <c r="BA398" s="5"/>
      <c r="BB398" s="5"/>
      <c r="BC398" s="5"/>
      <c r="BD398" s="5"/>
      <c r="BE398" s="5"/>
      <c r="BF398" s="5"/>
      <c r="BG398" s="5"/>
      <c r="BH398" s="5"/>
      <c r="BI398" s="5"/>
    </row>
    <row r="399" spans="3:61" x14ac:dyDescent="0.25"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  <c r="AR399" s="5"/>
      <c r="AS399" s="5"/>
      <c r="AT399" s="5"/>
      <c r="AU399" s="5"/>
      <c r="AV399" s="5"/>
      <c r="AW399" s="5"/>
      <c r="AX399" s="5"/>
      <c r="AY399" s="5"/>
      <c r="AZ399" s="5"/>
      <c r="BA399" s="5"/>
      <c r="BB399" s="5"/>
      <c r="BC399" s="5"/>
      <c r="BD399" s="5"/>
      <c r="BE399" s="5"/>
      <c r="BF399" s="5"/>
      <c r="BG399" s="5"/>
      <c r="BH399" s="5"/>
      <c r="BI399" s="5"/>
    </row>
    <row r="400" spans="3:61" x14ac:dyDescent="0.25"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  <c r="AR400" s="5"/>
      <c r="AS400" s="5"/>
      <c r="AT400" s="5"/>
      <c r="AU400" s="5"/>
      <c r="AV400" s="5"/>
      <c r="AW400" s="5"/>
      <c r="AX400" s="5"/>
      <c r="AY400" s="5"/>
      <c r="AZ400" s="5"/>
      <c r="BA400" s="5"/>
      <c r="BB400" s="5"/>
      <c r="BC400" s="5"/>
      <c r="BD400" s="5"/>
      <c r="BE400" s="5"/>
      <c r="BF400" s="5"/>
      <c r="BG400" s="5"/>
      <c r="BH400" s="5"/>
      <c r="BI400" s="5"/>
    </row>
    <row r="401" spans="3:61" x14ac:dyDescent="0.25"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  <c r="AR401" s="5"/>
      <c r="AS401" s="5"/>
      <c r="AT401" s="5"/>
      <c r="AU401" s="5"/>
      <c r="AV401" s="5"/>
      <c r="AW401" s="5"/>
      <c r="AX401" s="5"/>
      <c r="AY401" s="5"/>
      <c r="AZ401" s="5"/>
      <c r="BA401" s="5"/>
      <c r="BB401" s="5"/>
      <c r="BC401" s="5"/>
      <c r="BD401" s="5"/>
      <c r="BE401" s="5"/>
      <c r="BF401" s="5"/>
      <c r="BG401" s="5"/>
      <c r="BH401" s="5"/>
      <c r="BI401" s="5"/>
    </row>
    <row r="402" spans="3:61" x14ac:dyDescent="0.25"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  <c r="AR402" s="5"/>
      <c r="AS402" s="5"/>
      <c r="AT402" s="5"/>
      <c r="AU402" s="5"/>
      <c r="AV402" s="5"/>
      <c r="AW402" s="5"/>
      <c r="AX402" s="5"/>
      <c r="AY402" s="5"/>
      <c r="AZ402" s="5"/>
      <c r="BA402" s="5"/>
      <c r="BB402" s="5"/>
      <c r="BC402" s="5"/>
      <c r="BD402" s="5"/>
      <c r="BE402" s="5"/>
      <c r="BF402" s="5"/>
      <c r="BG402" s="5"/>
      <c r="BH402" s="5"/>
      <c r="BI402" s="5"/>
    </row>
    <row r="403" spans="3:61" x14ac:dyDescent="0.25"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  <c r="AR403" s="5"/>
      <c r="AS403" s="5"/>
      <c r="AT403" s="5"/>
      <c r="AU403" s="5"/>
      <c r="AV403" s="5"/>
      <c r="AW403" s="5"/>
      <c r="AX403" s="5"/>
      <c r="AY403" s="5"/>
      <c r="AZ403" s="5"/>
      <c r="BA403" s="5"/>
      <c r="BB403" s="5"/>
      <c r="BC403" s="5"/>
      <c r="BD403" s="5"/>
      <c r="BE403" s="5"/>
      <c r="BF403" s="5"/>
      <c r="BG403" s="5"/>
      <c r="BH403" s="5"/>
      <c r="BI403" s="5"/>
    </row>
    <row r="404" spans="3:61" x14ac:dyDescent="0.25"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  <c r="AR404" s="5"/>
      <c r="AS404" s="5"/>
      <c r="AT404" s="5"/>
      <c r="AU404" s="5"/>
      <c r="AV404" s="5"/>
      <c r="AW404" s="5"/>
      <c r="AX404" s="5"/>
      <c r="AY404" s="5"/>
      <c r="AZ404" s="5"/>
      <c r="BA404" s="5"/>
      <c r="BB404" s="5"/>
      <c r="BC404" s="5"/>
      <c r="BD404" s="5"/>
      <c r="BE404" s="5"/>
      <c r="BF404" s="5"/>
      <c r="BG404" s="5"/>
      <c r="BH404" s="5"/>
      <c r="BI404" s="5"/>
    </row>
    <row r="405" spans="3:61" x14ac:dyDescent="0.25"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  <c r="AR405" s="5"/>
      <c r="AS405" s="5"/>
      <c r="AT405" s="5"/>
      <c r="AU405" s="5"/>
      <c r="AV405" s="5"/>
      <c r="AW405" s="5"/>
      <c r="AX405" s="5"/>
      <c r="AY405" s="5"/>
      <c r="AZ405" s="5"/>
      <c r="BA405" s="5"/>
      <c r="BB405" s="5"/>
      <c r="BC405" s="5"/>
      <c r="BD405" s="5"/>
      <c r="BE405" s="5"/>
      <c r="BF405" s="5"/>
      <c r="BG405" s="5"/>
      <c r="BH405" s="5"/>
      <c r="BI405" s="5"/>
    </row>
    <row r="406" spans="3:61" x14ac:dyDescent="0.25"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  <c r="AR406" s="5"/>
      <c r="AS406" s="5"/>
      <c r="AT406" s="5"/>
      <c r="AU406" s="5"/>
      <c r="AV406" s="5"/>
      <c r="AW406" s="5"/>
      <c r="AX406" s="5"/>
      <c r="AY406" s="5"/>
      <c r="AZ406" s="5"/>
      <c r="BA406" s="5"/>
      <c r="BB406" s="5"/>
      <c r="BC406" s="5"/>
      <c r="BD406" s="5"/>
      <c r="BE406" s="5"/>
      <c r="BF406" s="5"/>
      <c r="BG406" s="5"/>
      <c r="BH406" s="5"/>
      <c r="BI406" s="5"/>
    </row>
    <row r="407" spans="3:61" x14ac:dyDescent="0.25"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  <c r="AR407" s="5"/>
      <c r="AS407" s="5"/>
      <c r="AT407" s="5"/>
      <c r="AU407" s="5"/>
      <c r="AV407" s="5"/>
      <c r="AW407" s="5"/>
      <c r="AX407" s="5"/>
      <c r="AY407" s="5"/>
      <c r="AZ407" s="5"/>
      <c r="BA407" s="5"/>
      <c r="BB407" s="5"/>
      <c r="BC407" s="5"/>
      <c r="BD407" s="5"/>
      <c r="BE407" s="5"/>
      <c r="BF407" s="5"/>
      <c r="BG407" s="5"/>
      <c r="BH407" s="5"/>
      <c r="BI407" s="5"/>
    </row>
    <row r="408" spans="3:61" x14ac:dyDescent="0.25"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  <c r="AR408" s="5"/>
      <c r="AS408" s="5"/>
      <c r="AT408" s="5"/>
      <c r="AU408" s="5"/>
      <c r="AV408" s="5"/>
      <c r="AW408" s="5"/>
      <c r="AX408" s="5"/>
      <c r="AY408" s="5"/>
      <c r="AZ408" s="5"/>
      <c r="BA408" s="5"/>
      <c r="BB408" s="5"/>
      <c r="BC408" s="5"/>
      <c r="BD408" s="5"/>
      <c r="BE408" s="5"/>
      <c r="BF408" s="5"/>
      <c r="BG408" s="5"/>
      <c r="BH408" s="5"/>
      <c r="BI408" s="5"/>
    </row>
    <row r="409" spans="3:61" x14ac:dyDescent="0.25"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  <c r="AR409" s="5"/>
      <c r="AS409" s="5"/>
      <c r="AT409" s="5"/>
      <c r="AU409" s="5"/>
      <c r="AV409" s="5"/>
      <c r="AW409" s="5"/>
      <c r="AX409" s="5"/>
      <c r="AY409" s="5"/>
      <c r="AZ409" s="5"/>
      <c r="BA409" s="5"/>
      <c r="BB409" s="5"/>
      <c r="BC409" s="5"/>
      <c r="BD409" s="5"/>
      <c r="BE409" s="5"/>
      <c r="BF409" s="5"/>
      <c r="BG409" s="5"/>
      <c r="BH409" s="5"/>
      <c r="BI409" s="5"/>
    </row>
    <row r="410" spans="3:61" x14ac:dyDescent="0.25"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  <c r="AR410" s="5"/>
      <c r="AS410" s="5"/>
      <c r="AT410" s="5"/>
      <c r="AU410" s="5"/>
      <c r="AV410" s="5"/>
      <c r="AW410" s="5"/>
      <c r="AX410" s="5"/>
      <c r="AY410" s="5"/>
      <c r="AZ410" s="5"/>
      <c r="BA410" s="5"/>
      <c r="BB410" s="5"/>
      <c r="BC410" s="5"/>
      <c r="BD410" s="5"/>
      <c r="BE410" s="5"/>
      <c r="BF410" s="5"/>
      <c r="BG410" s="5"/>
      <c r="BH410" s="5"/>
      <c r="BI410" s="5"/>
    </row>
    <row r="411" spans="3:61" x14ac:dyDescent="0.25"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  <c r="AR411" s="5"/>
      <c r="AS411" s="5"/>
      <c r="AT411" s="5"/>
      <c r="AU411" s="5"/>
      <c r="AV411" s="5"/>
      <c r="AW411" s="5"/>
      <c r="AX411" s="5"/>
      <c r="AY411" s="5"/>
      <c r="AZ411" s="5"/>
      <c r="BA411" s="5"/>
      <c r="BB411" s="5"/>
      <c r="BC411" s="5"/>
      <c r="BD411" s="5"/>
      <c r="BE411" s="5"/>
      <c r="BF411" s="5"/>
      <c r="BG411" s="5"/>
      <c r="BH411" s="5"/>
      <c r="BI411" s="5"/>
    </row>
    <row r="412" spans="3:61" x14ac:dyDescent="0.25"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  <c r="AR412" s="5"/>
      <c r="AS412" s="5"/>
      <c r="AT412" s="5"/>
      <c r="AU412" s="5"/>
      <c r="AV412" s="5"/>
      <c r="AW412" s="5"/>
      <c r="AX412" s="5"/>
      <c r="AY412" s="5"/>
      <c r="AZ412" s="5"/>
      <c r="BA412" s="5"/>
      <c r="BB412" s="5"/>
      <c r="BC412" s="5"/>
      <c r="BD412" s="5"/>
      <c r="BE412" s="5"/>
      <c r="BF412" s="5"/>
      <c r="BG412" s="5"/>
      <c r="BH412" s="5"/>
      <c r="BI412" s="5"/>
    </row>
    <row r="413" spans="3:61" x14ac:dyDescent="0.25"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  <c r="AR413" s="5"/>
      <c r="AS413" s="5"/>
      <c r="AT413" s="5"/>
      <c r="AU413" s="5"/>
      <c r="AV413" s="5"/>
      <c r="AW413" s="5"/>
      <c r="AX413" s="5"/>
      <c r="AY413" s="5"/>
      <c r="AZ413" s="5"/>
      <c r="BA413" s="5"/>
      <c r="BB413" s="5"/>
      <c r="BC413" s="5"/>
      <c r="BD413" s="5"/>
      <c r="BE413" s="5"/>
      <c r="BF413" s="5"/>
      <c r="BG413" s="5"/>
      <c r="BH413" s="5"/>
      <c r="BI413" s="5"/>
    </row>
    <row r="414" spans="3:61" x14ac:dyDescent="0.25"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  <c r="AR414" s="5"/>
      <c r="AS414" s="5"/>
      <c r="AT414" s="5"/>
      <c r="AU414" s="5"/>
      <c r="AV414" s="5"/>
      <c r="AW414" s="5"/>
      <c r="AX414" s="5"/>
      <c r="AY414" s="5"/>
      <c r="AZ414" s="5"/>
      <c r="BA414" s="5"/>
      <c r="BB414" s="5"/>
      <c r="BC414" s="5"/>
      <c r="BD414" s="5"/>
      <c r="BE414" s="5"/>
      <c r="BF414" s="5"/>
      <c r="BG414" s="5"/>
      <c r="BH414" s="5"/>
      <c r="BI414" s="5"/>
    </row>
    <row r="415" spans="3:61" x14ac:dyDescent="0.25"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  <c r="AR415" s="5"/>
      <c r="AS415" s="5"/>
      <c r="AT415" s="5"/>
      <c r="AU415" s="5"/>
      <c r="AV415" s="5"/>
      <c r="AW415" s="5"/>
      <c r="AX415" s="5"/>
      <c r="AY415" s="5"/>
      <c r="AZ415" s="5"/>
      <c r="BA415" s="5"/>
      <c r="BB415" s="5"/>
      <c r="BC415" s="5"/>
      <c r="BD415" s="5"/>
      <c r="BE415" s="5"/>
      <c r="BF415" s="5"/>
      <c r="BG415" s="5"/>
      <c r="BH415" s="5"/>
      <c r="BI415" s="5"/>
    </row>
    <row r="416" spans="3:61" x14ac:dyDescent="0.25"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  <c r="AR416" s="5"/>
      <c r="AS416" s="5"/>
      <c r="AT416" s="5"/>
      <c r="AU416" s="5"/>
      <c r="AV416" s="5"/>
      <c r="AW416" s="5"/>
      <c r="AX416" s="5"/>
      <c r="AY416" s="5"/>
      <c r="AZ416" s="5"/>
      <c r="BA416" s="5"/>
      <c r="BB416" s="5"/>
      <c r="BC416" s="5"/>
      <c r="BD416" s="5"/>
      <c r="BE416" s="5"/>
      <c r="BF416" s="5"/>
      <c r="BG416" s="5"/>
      <c r="BH416" s="5"/>
      <c r="BI416" s="5"/>
    </row>
    <row r="417" spans="3:61" x14ac:dyDescent="0.25"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  <c r="AR417" s="5"/>
      <c r="AS417" s="5"/>
      <c r="AT417" s="5"/>
      <c r="AU417" s="5"/>
      <c r="AV417" s="5"/>
      <c r="AW417" s="5"/>
      <c r="AX417" s="5"/>
      <c r="AY417" s="5"/>
      <c r="AZ417" s="5"/>
      <c r="BA417" s="5"/>
      <c r="BB417" s="5"/>
      <c r="BC417" s="5"/>
      <c r="BD417" s="5"/>
      <c r="BE417" s="5"/>
      <c r="BF417" s="5"/>
      <c r="BG417" s="5"/>
      <c r="BH417" s="5"/>
      <c r="BI417" s="5"/>
    </row>
    <row r="418" spans="3:61" x14ac:dyDescent="0.25"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  <c r="AR418" s="5"/>
      <c r="AS418" s="5"/>
      <c r="AT418" s="5"/>
      <c r="AU418" s="5"/>
      <c r="AV418" s="5"/>
      <c r="AW418" s="5"/>
      <c r="AX418" s="5"/>
      <c r="AY418" s="5"/>
      <c r="AZ418" s="5"/>
      <c r="BA418" s="5"/>
      <c r="BB418" s="5"/>
      <c r="BC418" s="5"/>
      <c r="BD418" s="5"/>
      <c r="BE418" s="5"/>
      <c r="BF418" s="5"/>
      <c r="BG418" s="5"/>
      <c r="BH418" s="5"/>
      <c r="BI418" s="5"/>
    </row>
    <row r="419" spans="3:61" x14ac:dyDescent="0.25"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  <c r="AR419" s="5"/>
      <c r="AS419" s="5"/>
      <c r="AT419" s="5"/>
      <c r="AU419" s="5"/>
      <c r="AV419" s="5"/>
      <c r="AW419" s="5"/>
      <c r="AX419" s="5"/>
      <c r="AY419" s="5"/>
      <c r="AZ419" s="5"/>
      <c r="BA419" s="5"/>
      <c r="BB419" s="5"/>
      <c r="BC419" s="5"/>
      <c r="BD419" s="5"/>
      <c r="BE419" s="5"/>
      <c r="BF419" s="5"/>
      <c r="BG419" s="5"/>
      <c r="BH419" s="5"/>
      <c r="BI419" s="5"/>
    </row>
    <row r="420" spans="3:61" x14ac:dyDescent="0.25"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  <c r="AR420" s="5"/>
      <c r="AS420" s="5"/>
      <c r="AT420" s="5"/>
      <c r="AU420" s="5"/>
      <c r="AV420" s="5"/>
      <c r="AW420" s="5"/>
      <c r="AX420" s="5"/>
      <c r="AY420" s="5"/>
      <c r="AZ420" s="5"/>
      <c r="BA420" s="5"/>
      <c r="BB420" s="5"/>
      <c r="BC420" s="5"/>
      <c r="BD420" s="5"/>
      <c r="BE420" s="5"/>
      <c r="BF420" s="5"/>
      <c r="BG420" s="5"/>
      <c r="BH420" s="5"/>
      <c r="BI420" s="5"/>
    </row>
    <row r="421" spans="3:61" x14ac:dyDescent="0.25"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  <c r="AR421" s="5"/>
      <c r="AS421" s="5"/>
      <c r="AT421" s="5"/>
      <c r="AU421" s="5"/>
      <c r="AV421" s="5"/>
      <c r="AW421" s="5"/>
      <c r="AX421" s="5"/>
      <c r="AY421" s="5"/>
      <c r="AZ421" s="5"/>
      <c r="BA421" s="5"/>
      <c r="BB421" s="5"/>
      <c r="BC421" s="5"/>
      <c r="BD421" s="5"/>
      <c r="BE421" s="5"/>
      <c r="BF421" s="5"/>
      <c r="BG421" s="5"/>
      <c r="BH421" s="5"/>
      <c r="BI421" s="5"/>
    </row>
    <row r="422" spans="3:61" x14ac:dyDescent="0.25"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  <c r="AR422" s="5"/>
      <c r="AS422" s="5"/>
      <c r="AT422" s="5"/>
      <c r="AU422" s="5"/>
      <c r="AV422" s="5"/>
      <c r="AW422" s="5"/>
      <c r="AX422" s="5"/>
      <c r="AY422" s="5"/>
      <c r="AZ422" s="5"/>
      <c r="BA422" s="5"/>
      <c r="BB422" s="5"/>
      <c r="BC422" s="5"/>
      <c r="BD422" s="5"/>
      <c r="BE422" s="5"/>
      <c r="BF422" s="5"/>
      <c r="BG422" s="5"/>
      <c r="BH422" s="5"/>
      <c r="BI422" s="5"/>
    </row>
    <row r="423" spans="3:61" x14ac:dyDescent="0.25"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  <c r="AR423" s="5"/>
      <c r="AS423" s="5"/>
      <c r="AT423" s="5"/>
      <c r="AU423" s="5"/>
      <c r="AV423" s="5"/>
      <c r="AW423" s="5"/>
      <c r="AX423" s="5"/>
      <c r="AY423" s="5"/>
      <c r="AZ423" s="5"/>
      <c r="BA423" s="5"/>
      <c r="BB423" s="5"/>
      <c r="BC423" s="5"/>
      <c r="BD423" s="5"/>
      <c r="BE423" s="5"/>
      <c r="BF423" s="5"/>
      <c r="BG423" s="5"/>
      <c r="BH423" s="5"/>
      <c r="BI423" s="5"/>
    </row>
    <row r="424" spans="3:61" x14ac:dyDescent="0.25"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  <c r="AR424" s="5"/>
      <c r="AS424" s="5"/>
      <c r="AT424" s="5"/>
      <c r="AU424" s="5"/>
      <c r="AV424" s="5"/>
      <c r="AW424" s="5"/>
      <c r="AX424" s="5"/>
      <c r="AY424" s="5"/>
      <c r="AZ424" s="5"/>
      <c r="BA424" s="5"/>
      <c r="BB424" s="5"/>
      <c r="BC424" s="5"/>
      <c r="BD424" s="5"/>
      <c r="BE424" s="5"/>
      <c r="BF424" s="5"/>
      <c r="BG424" s="5"/>
      <c r="BH424" s="5"/>
      <c r="BI424" s="5"/>
    </row>
    <row r="425" spans="3:61" x14ac:dyDescent="0.25"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  <c r="AR425" s="5"/>
      <c r="AS425" s="5"/>
      <c r="AT425" s="5"/>
      <c r="AU425" s="5"/>
      <c r="AV425" s="5"/>
      <c r="AW425" s="5"/>
      <c r="AX425" s="5"/>
      <c r="AY425" s="5"/>
      <c r="AZ425" s="5"/>
      <c r="BA425" s="5"/>
      <c r="BB425" s="5"/>
      <c r="BC425" s="5"/>
      <c r="BD425" s="5"/>
      <c r="BE425" s="5"/>
      <c r="BF425" s="5"/>
      <c r="BG425" s="5"/>
      <c r="BH425" s="5"/>
      <c r="BI425" s="5"/>
    </row>
    <row r="426" spans="3:61" x14ac:dyDescent="0.25"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  <c r="AR426" s="5"/>
      <c r="AS426" s="5"/>
      <c r="AT426" s="5"/>
      <c r="AU426" s="5"/>
      <c r="AV426" s="5"/>
      <c r="AW426" s="5"/>
      <c r="AX426" s="5"/>
      <c r="AY426" s="5"/>
      <c r="AZ426" s="5"/>
      <c r="BA426" s="5"/>
      <c r="BB426" s="5"/>
      <c r="BC426" s="5"/>
      <c r="BD426" s="5"/>
      <c r="BE426" s="5"/>
      <c r="BF426" s="5"/>
      <c r="BG426" s="5"/>
      <c r="BH426" s="5"/>
      <c r="BI426" s="5"/>
    </row>
    <row r="427" spans="3:61" x14ac:dyDescent="0.25"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  <c r="AR427" s="5"/>
      <c r="AS427" s="5"/>
      <c r="AT427" s="5"/>
      <c r="AU427" s="5"/>
      <c r="AV427" s="5"/>
      <c r="AW427" s="5"/>
      <c r="AX427" s="5"/>
      <c r="AY427" s="5"/>
      <c r="AZ427" s="5"/>
      <c r="BA427" s="5"/>
      <c r="BB427" s="5"/>
      <c r="BC427" s="5"/>
      <c r="BD427" s="5"/>
      <c r="BE427" s="5"/>
      <c r="BF427" s="5"/>
      <c r="BG427" s="5"/>
      <c r="BH427" s="5"/>
      <c r="BI427" s="5"/>
    </row>
    <row r="428" spans="3:61" x14ac:dyDescent="0.25"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  <c r="AR428" s="5"/>
      <c r="AS428" s="5"/>
      <c r="AT428" s="5"/>
      <c r="AU428" s="5"/>
      <c r="AV428" s="5"/>
      <c r="AW428" s="5"/>
      <c r="AX428" s="5"/>
      <c r="AY428" s="5"/>
      <c r="AZ428" s="5"/>
      <c r="BA428" s="5"/>
      <c r="BB428" s="5"/>
      <c r="BC428" s="5"/>
      <c r="BD428" s="5"/>
      <c r="BE428" s="5"/>
      <c r="BF428" s="5"/>
      <c r="BG428" s="5"/>
      <c r="BH428" s="5"/>
      <c r="BI428" s="5"/>
    </row>
    <row r="429" spans="3:61" x14ac:dyDescent="0.25"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  <c r="AR429" s="5"/>
      <c r="AS429" s="5"/>
      <c r="AT429" s="5"/>
      <c r="AU429" s="5"/>
      <c r="AV429" s="5"/>
      <c r="AW429" s="5"/>
      <c r="AX429" s="5"/>
      <c r="AY429" s="5"/>
      <c r="AZ429" s="5"/>
      <c r="BA429" s="5"/>
      <c r="BB429" s="5"/>
      <c r="BC429" s="5"/>
      <c r="BD429" s="5"/>
      <c r="BE429" s="5"/>
      <c r="BF429" s="5"/>
      <c r="BG429" s="5"/>
      <c r="BH429" s="5"/>
      <c r="BI429" s="5"/>
    </row>
    <row r="430" spans="3:61" x14ac:dyDescent="0.25"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  <c r="AR430" s="5"/>
      <c r="AS430" s="5"/>
      <c r="AT430" s="5"/>
      <c r="AU430" s="5"/>
      <c r="AV430" s="5"/>
      <c r="AW430" s="5"/>
      <c r="AX430" s="5"/>
      <c r="AY430" s="5"/>
      <c r="AZ430" s="5"/>
      <c r="BA430" s="5"/>
      <c r="BB430" s="5"/>
      <c r="BC430" s="5"/>
      <c r="BD430" s="5"/>
      <c r="BE430" s="5"/>
      <c r="BF430" s="5"/>
      <c r="BG430" s="5"/>
      <c r="BH430" s="5"/>
      <c r="BI430" s="5"/>
    </row>
    <row r="431" spans="3:61" x14ac:dyDescent="0.25"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  <c r="AR431" s="5"/>
      <c r="AS431" s="5"/>
      <c r="AT431" s="5"/>
      <c r="AU431" s="5"/>
      <c r="AV431" s="5"/>
      <c r="AW431" s="5"/>
      <c r="AX431" s="5"/>
      <c r="AY431" s="5"/>
      <c r="AZ431" s="5"/>
      <c r="BA431" s="5"/>
      <c r="BB431" s="5"/>
      <c r="BC431" s="5"/>
      <c r="BD431" s="5"/>
      <c r="BE431" s="5"/>
      <c r="BF431" s="5"/>
      <c r="BG431" s="5"/>
      <c r="BH431" s="5"/>
      <c r="BI431" s="5"/>
    </row>
    <row r="432" spans="3:61" x14ac:dyDescent="0.25"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  <c r="AR432" s="5"/>
      <c r="AS432" s="5"/>
      <c r="AT432" s="5"/>
      <c r="AU432" s="5"/>
      <c r="AV432" s="5"/>
      <c r="AW432" s="5"/>
      <c r="AX432" s="5"/>
      <c r="AY432" s="5"/>
      <c r="AZ432" s="5"/>
      <c r="BA432" s="5"/>
      <c r="BB432" s="5"/>
      <c r="BC432" s="5"/>
      <c r="BD432" s="5"/>
      <c r="BE432" s="5"/>
      <c r="BF432" s="5"/>
      <c r="BG432" s="5"/>
      <c r="BH432" s="5"/>
      <c r="BI432" s="5"/>
    </row>
    <row r="433" spans="3:61" x14ac:dyDescent="0.25"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  <c r="AR433" s="5"/>
      <c r="AS433" s="5"/>
      <c r="AT433" s="5"/>
      <c r="AU433" s="5"/>
      <c r="AV433" s="5"/>
      <c r="AW433" s="5"/>
      <c r="AX433" s="5"/>
      <c r="AY433" s="5"/>
      <c r="AZ433" s="5"/>
      <c r="BA433" s="5"/>
      <c r="BB433" s="5"/>
      <c r="BC433" s="5"/>
      <c r="BD433" s="5"/>
      <c r="BE433" s="5"/>
      <c r="BF433" s="5"/>
      <c r="BG433" s="5"/>
      <c r="BH433" s="5"/>
      <c r="BI433" s="5"/>
    </row>
    <row r="434" spans="3:61" x14ac:dyDescent="0.25"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  <c r="AR434" s="5"/>
      <c r="AS434" s="5"/>
      <c r="AT434" s="5"/>
      <c r="AU434" s="5"/>
      <c r="AV434" s="5"/>
      <c r="AW434" s="5"/>
      <c r="AX434" s="5"/>
      <c r="AY434" s="5"/>
      <c r="AZ434" s="5"/>
      <c r="BA434" s="5"/>
      <c r="BB434" s="5"/>
      <c r="BC434" s="5"/>
      <c r="BD434" s="5"/>
      <c r="BE434" s="5"/>
      <c r="BF434" s="5"/>
      <c r="BG434" s="5"/>
      <c r="BH434" s="5"/>
      <c r="BI434" s="5"/>
    </row>
    <row r="435" spans="3:61" x14ac:dyDescent="0.25"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  <c r="AR435" s="5"/>
      <c r="AS435" s="5"/>
      <c r="AT435" s="5"/>
      <c r="AU435" s="5"/>
      <c r="AV435" s="5"/>
      <c r="AW435" s="5"/>
      <c r="AX435" s="5"/>
      <c r="AY435" s="5"/>
      <c r="AZ435" s="5"/>
      <c r="BA435" s="5"/>
      <c r="BB435" s="5"/>
      <c r="BC435" s="5"/>
      <c r="BD435" s="5"/>
      <c r="BE435" s="5"/>
      <c r="BF435" s="5"/>
      <c r="BG435" s="5"/>
      <c r="BH435" s="5"/>
      <c r="BI435" s="5"/>
    </row>
    <row r="436" spans="3:61" x14ac:dyDescent="0.25"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  <c r="AR436" s="5"/>
      <c r="AS436" s="5"/>
      <c r="AT436" s="5"/>
      <c r="AU436" s="5"/>
      <c r="AV436" s="5"/>
      <c r="AW436" s="5"/>
      <c r="AX436" s="5"/>
      <c r="AY436" s="5"/>
      <c r="AZ436" s="5"/>
      <c r="BA436" s="5"/>
      <c r="BB436" s="5"/>
      <c r="BC436" s="5"/>
      <c r="BD436" s="5"/>
      <c r="BE436" s="5"/>
      <c r="BF436" s="5"/>
      <c r="BG436" s="5"/>
      <c r="BH436" s="5"/>
      <c r="BI436" s="5"/>
    </row>
    <row r="437" spans="3:61" x14ac:dyDescent="0.25"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  <c r="AR437" s="5"/>
      <c r="AS437" s="5"/>
      <c r="AT437" s="5"/>
      <c r="AU437" s="5"/>
      <c r="AV437" s="5"/>
      <c r="AW437" s="5"/>
      <c r="AX437" s="5"/>
      <c r="AY437" s="5"/>
      <c r="AZ437" s="5"/>
      <c r="BA437" s="5"/>
      <c r="BB437" s="5"/>
      <c r="BC437" s="5"/>
      <c r="BD437" s="5"/>
      <c r="BE437" s="5"/>
      <c r="BF437" s="5"/>
      <c r="BG437" s="5"/>
      <c r="BH437" s="5"/>
      <c r="BI437" s="5"/>
    </row>
    <row r="438" spans="3:61" x14ac:dyDescent="0.25"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  <c r="AR438" s="5"/>
      <c r="AS438" s="5"/>
      <c r="AT438" s="5"/>
      <c r="AU438" s="5"/>
      <c r="AV438" s="5"/>
      <c r="AW438" s="5"/>
      <c r="AX438" s="5"/>
      <c r="AY438" s="5"/>
      <c r="AZ438" s="5"/>
      <c r="BA438" s="5"/>
      <c r="BB438" s="5"/>
      <c r="BC438" s="5"/>
      <c r="BD438" s="5"/>
      <c r="BE438" s="5"/>
      <c r="BF438" s="5"/>
      <c r="BG438" s="5"/>
      <c r="BH438" s="5"/>
      <c r="BI438" s="5"/>
    </row>
    <row r="439" spans="3:61" x14ac:dyDescent="0.25"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  <c r="AR439" s="5"/>
      <c r="AS439" s="5"/>
      <c r="AT439" s="5"/>
      <c r="AU439" s="5"/>
      <c r="AV439" s="5"/>
      <c r="AW439" s="5"/>
      <c r="AX439" s="5"/>
      <c r="AY439" s="5"/>
      <c r="AZ439" s="5"/>
      <c r="BA439" s="5"/>
      <c r="BB439" s="5"/>
      <c r="BC439" s="5"/>
      <c r="BD439" s="5"/>
      <c r="BE439" s="5"/>
      <c r="BF439" s="5"/>
      <c r="BG439" s="5"/>
      <c r="BH439" s="5"/>
      <c r="BI439" s="5"/>
    </row>
    <row r="440" spans="3:61" x14ac:dyDescent="0.25"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  <c r="AR440" s="5"/>
      <c r="AS440" s="5"/>
      <c r="AT440" s="5"/>
      <c r="AU440" s="5"/>
      <c r="AV440" s="5"/>
      <c r="AW440" s="5"/>
      <c r="AX440" s="5"/>
      <c r="AY440" s="5"/>
      <c r="AZ440" s="5"/>
      <c r="BA440" s="5"/>
      <c r="BB440" s="5"/>
      <c r="BC440" s="5"/>
      <c r="BD440" s="5"/>
      <c r="BE440" s="5"/>
      <c r="BF440" s="5"/>
      <c r="BG440" s="5"/>
      <c r="BH440" s="5"/>
      <c r="BI440" s="5"/>
    </row>
    <row r="441" spans="3:61" x14ac:dyDescent="0.25"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  <c r="AR441" s="5"/>
      <c r="AS441" s="5"/>
      <c r="AT441" s="5"/>
      <c r="AU441" s="5"/>
      <c r="AV441" s="5"/>
      <c r="AW441" s="5"/>
      <c r="AX441" s="5"/>
      <c r="AY441" s="5"/>
      <c r="AZ441" s="5"/>
      <c r="BA441" s="5"/>
      <c r="BB441" s="5"/>
      <c r="BC441" s="5"/>
      <c r="BD441" s="5"/>
      <c r="BE441" s="5"/>
      <c r="BF441" s="5"/>
      <c r="BG441" s="5"/>
      <c r="BH441" s="5"/>
      <c r="BI441" s="5"/>
    </row>
    <row r="442" spans="3:61" x14ac:dyDescent="0.25"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  <c r="AR442" s="5"/>
      <c r="AS442" s="5"/>
      <c r="AT442" s="5"/>
      <c r="AU442" s="5"/>
      <c r="AV442" s="5"/>
      <c r="AW442" s="5"/>
      <c r="AX442" s="5"/>
      <c r="AY442" s="5"/>
      <c r="AZ442" s="5"/>
      <c r="BA442" s="5"/>
      <c r="BB442" s="5"/>
      <c r="BC442" s="5"/>
      <c r="BD442" s="5"/>
      <c r="BE442" s="5"/>
      <c r="BF442" s="5"/>
      <c r="BG442" s="5"/>
      <c r="BH442" s="5"/>
      <c r="BI442" s="5"/>
    </row>
    <row r="443" spans="3:61" x14ac:dyDescent="0.25"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  <c r="AR443" s="5"/>
      <c r="AS443" s="5"/>
      <c r="AT443" s="5"/>
      <c r="AU443" s="5"/>
      <c r="AV443" s="5"/>
      <c r="AW443" s="5"/>
      <c r="AX443" s="5"/>
      <c r="AY443" s="5"/>
      <c r="AZ443" s="5"/>
      <c r="BA443" s="5"/>
      <c r="BB443" s="5"/>
      <c r="BC443" s="5"/>
      <c r="BD443" s="5"/>
      <c r="BE443" s="5"/>
      <c r="BF443" s="5"/>
      <c r="BG443" s="5"/>
      <c r="BH443" s="5"/>
      <c r="BI443" s="5"/>
    </row>
    <row r="444" spans="3:61" x14ac:dyDescent="0.25"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  <c r="AR444" s="5"/>
      <c r="AS444" s="5"/>
      <c r="AT444" s="5"/>
      <c r="AU444" s="5"/>
      <c r="AV444" s="5"/>
      <c r="AW444" s="5"/>
      <c r="AX444" s="5"/>
      <c r="AY444" s="5"/>
      <c r="AZ444" s="5"/>
      <c r="BA444" s="5"/>
      <c r="BB444" s="5"/>
      <c r="BC444" s="5"/>
      <c r="BD444" s="5"/>
      <c r="BE444" s="5"/>
      <c r="BF444" s="5"/>
      <c r="BG444" s="5"/>
      <c r="BH444" s="5"/>
      <c r="BI444" s="5"/>
    </row>
    <row r="445" spans="3:61" x14ac:dyDescent="0.25"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  <c r="AR445" s="5"/>
      <c r="AS445" s="5"/>
      <c r="AT445" s="5"/>
      <c r="AU445" s="5"/>
      <c r="AV445" s="5"/>
      <c r="AW445" s="5"/>
      <c r="AX445" s="5"/>
      <c r="AY445" s="5"/>
      <c r="AZ445" s="5"/>
      <c r="BA445" s="5"/>
      <c r="BB445" s="5"/>
      <c r="BC445" s="5"/>
      <c r="BD445" s="5"/>
      <c r="BE445" s="5"/>
      <c r="BF445" s="5"/>
      <c r="BG445" s="5"/>
      <c r="BH445" s="5"/>
      <c r="BI445" s="5"/>
    </row>
    <row r="446" spans="3:61" x14ac:dyDescent="0.25"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  <c r="AR446" s="5"/>
      <c r="AS446" s="5"/>
      <c r="AT446" s="5"/>
      <c r="AU446" s="5"/>
      <c r="AV446" s="5"/>
      <c r="AW446" s="5"/>
      <c r="AX446" s="5"/>
      <c r="AY446" s="5"/>
      <c r="AZ446" s="5"/>
      <c r="BA446" s="5"/>
      <c r="BB446" s="5"/>
      <c r="BC446" s="5"/>
      <c r="BD446" s="5"/>
      <c r="BE446" s="5"/>
      <c r="BF446" s="5"/>
      <c r="BG446" s="5"/>
      <c r="BH446" s="5"/>
      <c r="BI446" s="5"/>
    </row>
    <row r="447" spans="3:61" x14ac:dyDescent="0.25"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  <c r="AR447" s="5"/>
      <c r="AS447" s="5"/>
      <c r="AT447" s="5"/>
      <c r="AU447" s="5"/>
      <c r="AV447" s="5"/>
      <c r="AW447" s="5"/>
      <c r="AX447" s="5"/>
      <c r="AY447" s="5"/>
      <c r="AZ447" s="5"/>
      <c r="BA447" s="5"/>
      <c r="BB447" s="5"/>
      <c r="BC447" s="5"/>
      <c r="BD447" s="5"/>
      <c r="BE447" s="5"/>
      <c r="BF447" s="5"/>
      <c r="BG447" s="5"/>
      <c r="BH447" s="5"/>
      <c r="BI447" s="5"/>
    </row>
    <row r="448" spans="3:61" x14ac:dyDescent="0.25"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  <c r="AR448" s="5"/>
      <c r="AS448" s="5"/>
      <c r="AT448" s="5"/>
      <c r="AU448" s="5"/>
      <c r="AV448" s="5"/>
      <c r="AW448" s="5"/>
      <c r="AX448" s="5"/>
      <c r="AY448" s="5"/>
      <c r="AZ448" s="5"/>
      <c r="BA448" s="5"/>
      <c r="BB448" s="5"/>
      <c r="BC448" s="5"/>
      <c r="BD448" s="5"/>
      <c r="BE448" s="5"/>
      <c r="BF448" s="5"/>
      <c r="BG448" s="5"/>
      <c r="BH448" s="5"/>
      <c r="BI448" s="5"/>
    </row>
    <row r="449" spans="3:61" x14ac:dyDescent="0.25"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  <c r="AR449" s="5"/>
      <c r="AS449" s="5"/>
      <c r="AT449" s="5"/>
      <c r="AU449" s="5"/>
      <c r="AV449" s="5"/>
      <c r="AW449" s="5"/>
      <c r="AX449" s="5"/>
      <c r="AY449" s="5"/>
      <c r="AZ449" s="5"/>
      <c r="BA449" s="5"/>
      <c r="BB449" s="5"/>
      <c r="BC449" s="5"/>
      <c r="BD449" s="5"/>
      <c r="BE449" s="5"/>
      <c r="BF449" s="5"/>
      <c r="BG449" s="5"/>
      <c r="BH449" s="5"/>
      <c r="BI449" s="5"/>
    </row>
    <row r="450" spans="3:61" x14ac:dyDescent="0.25"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  <c r="AR450" s="5"/>
      <c r="AS450" s="5"/>
      <c r="AT450" s="5"/>
      <c r="AU450" s="5"/>
      <c r="AV450" s="5"/>
      <c r="AW450" s="5"/>
      <c r="AX450" s="5"/>
      <c r="AY450" s="5"/>
      <c r="AZ450" s="5"/>
      <c r="BA450" s="5"/>
      <c r="BB450" s="5"/>
      <c r="BC450" s="5"/>
      <c r="BD450" s="5"/>
      <c r="BE450" s="5"/>
      <c r="BF450" s="5"/>
      <c r="BG450" s="5"/>
      <c r="BH450" s="5"/>
      <c r="BI450" s="5"/>
    </row>
    <row r="451" spans="3:61" x14ac:dyDescent="0.25"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  <c r="AR451" s="5"/>
      <c r="AS451" s="5"/>
      <c r="AT451" s="5"/>
      <c r="AU451" s="5"/>
      <c r="AV451" s="5"/>
      <c r="AW451" s="5"/>
      <c r="AX451" s="5"/>
      <c r="AY451" s="5"/>
      <c r="AZ451" s="5"/>
      <c r="BA451" s="5"/>
      <c r="BB451" s="5"/>
      <c r="BC451" s="5"/>
      <c r="BD451" s="5"/>
      <c r="BE451" s="5"/>
      <c r="BF451" s="5"/>
      <c r="BG451" s="5"/>
      <c r="BH451" s="5"/>
      <c r="BI451" s="5"/>
    </row>
    <row r="452" spans="3:61" x14ac:dyDescent="0.25"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  <c r="AR452" s="5"/>
      <c r="AS452" s="5"/>
      <c r="AT452" s="5"/>
      <c r="AU452" s="5"/>
      <c r="AV452" s="5"/>
      <c r="AW452" s="5"/>
      <c r="AX452" s="5"/>
      <c r="AY452" s="5"/>
      <c r="AZ452" s="5"/>
      <c r="BA452" s="5"/>
      <c r="BB452" s="5"/>
      <c r="BC452" s="5"/>
      <c r="BD452" s="5"/>
      <c r="BE452" s="5"/>
      <c r="BF452" s="5"/>
      <c r="BG452" s="5"/>
      <c r="BH452" s="5"/>
      <c r="BI452" s="5"/>
    </row>
    <row r="453" spans="3:61" x14ac:dyDescent="0.25"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  <c r="AR453" s="5"/>
      <c r="AS453" s="5"/>
      <c r="AT453" s="5"/>
      <c r="AU453" s="5"/>
      <c r="AV453" s="5"/>
      <c r="AW453" s="5"/>
      <c r="AX453" s="5"/>
      <c r="AY453" s="5"/>
      <c r="AZ453" s="5"/>
      <c r="BA453" s="5"/>
      <c r="BB453" s="5"/>
      <c r="BC453" s="5"/>
      <c r="BD453" s="5"/>
      <c r="BE453" s="5"/>
      <c r="BF453" s="5"/>
      <c r="BG453" s="5"/>
      <c r="BH453" s="5"/>
      <c r="BI453" s="5"/>
    </row>
    <row r="454" spans="3:61" x14ac:dyDescent="0.25"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  <c r="AR454" s="5"/>
      <c r="AS454" s="5"/>
      <c r="AT454" s="5"/>
      <c r="AU454" s="5"/>
      <c r="AV454" s="5"/>
      <c r="AW454" s="5"/>
      <c r="AX454" s="5"/>
      <c r="AY454" s="5"/>
      <c r="AZ454" s="5"/>
      <c r="BA454" s="5"/>
      <c r="BB454" s="5"/>
      <c r="BC454" s="5"/>
      <c r="BD454" s="5"/>
      <c r="BE454" s="5"/>
      <c r="BF454" s="5"/>
      <c r="BG454" s="5"/>
      <c r="BH454" s="5"/>
      <c r="BI454" s="5"/>
    </row>
    <row r="455" spans="3:61" x14ac:dyDescent="0.25"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  <c r="AR455" s="5"/>
      <c r="AS455" s="5"/>
      <c r="AT455" s="5"/>
      <c r="AU455" s="5"/>
      <c r="AV455" s="5"/>
      <c r="AW455" s="5"/>
      <c r="AX455" s="5"/>
      <c r="AY455" s="5"/>
      <c r="AZ455" s="5"/>
      <c r="BA455" s="5"/>
      <c r="BB455" s="5"/>
      <c r="BC455" s="5"/>
      <c r="BD455" s="5"/>
      <c r="BE455" s="5"/>
      <c r="BF455" s="5"/>
      <c r="BG455" s="5"/>
      <c r="BH455" s="5"/>
      <c r="BI455" s="5"/>
    </row>
    <row r="456" spans="3:61" x14ac:dyDescent="0.25"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  <c r="AR456" s="5"/>
      <c r="AS456" s="5"/>
      <c r="AT456" s="5"/>
      <c r="AU456" s="5"/>
      <c r="AV456" s="5"/>
      <c r="AW456" s="5"/>
      <c r="AX456" s="5"/>
      <c r="AY456" s="5"/>
      <c r="AZ456" s="5"/>
      <c r="BA456" s="5"/>
      <c r="BB456" s="5"/>
      <c r="BC456" s="5"/>
      <c r="BD456" s="5"/>
      <c r="BE456" s="5"/>
      <c r="BF456" s="5"/>
      <c r="BG456" s="5"/>
      <c r="BH456" s="5"/>
      <c r="BI456" s="5"/>
    </row>
    <row r="457" spans="3:61" x14ac:dyDescent="0.25"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  <c r="AR457" s="5"/>
      <c r="AS457" s="5"/>
      <c r="AT457" s="5"/>
      <c r="AU457" s="5"/>
      <c r="AV457" s="5"/>
      <c r="AW457" s="5"/>
      <c r="AX457" s="5"/>
      <c r="AY457" s="5"/>
      <c r="AZ457" s="5"/>
      <c r="BA457" s="5"/>
      <c r="BB457" s="5"/>
      <c r="BC457" s="5"/>
      <c r="BD457" s="5"/>
      <c r="BE457" s="5"/>
      <c r="BF457" s="5"/>
      <c r="BG457" s="5"/>
      <c r="BH457" s="5"/>
      <c r="BI457" s="5"/>
    </row>
    <row r="458" spans="3:61" x14ac:dyDescent="0.25"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  <c r="AR458" s="5"/>
      <c r="AS458" s="5"/>
      <c r="AT458" s="5"/>
      <c r="AU458" s="5"/>
      <c r="AV458" s="5"/>
      <c r="AW458" s="5"/>
      <c r="AX458" s="5"/>
      <c r="AY458" s="5"/>
      <c r="AZ458" s="5"/>
      <c r="BA458" s="5"/>
      <c r="BB458" s="5"/>
      <c r="BC458" s="5"/>
      <c r="BD458" s="5"/>
      <c r="BE458" s="5"/>
      <c r="BF458" s="5"/>
      <c r="BG458" s="5"/>
      <c r="BH458" s="5"/>
      <c r="BI458" s="5"/>
    </row>
    <row r="459" spans="3:61" x14ac:dyDescent="0.25"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  <c r="AR459" s="5"/>
      <c r="AS459" s="5"/>
      <c r="AT459" s="5"/>
      <c r="AU459" s="5"/>
      <c r="AV459" s="5"/>
      <c r="AW459" s="5"/>
      <c r="AX459" s="5"/>
      <c r="AY459" s="5"/>
      <c r="AZ459" s="5"/>
      <c r="BA459" s="5"/>
      <c r="BB459" s="5"/>
      <c r="BC459" s="5"/>
      <c r="BD459" s="5"/>
      <c r="BE459" s="5"/>
      <c r="BF459" s="5"/>
      <c r="BG459" s="5"/>
      <c r="BH459" s="5"/>
      <c r="BI459" s="5"/>
    </row>
    <row r="460" spans="3:61" x14ac:dyDescent="0.25"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  <c r="AR460" s="5"/>
      <c r="AS460" s="5"/>
      <c r="AT460" s="5"/>
      <c r="AU460" s="5"/>
      <c r="AV460" s="5"/>
      <c r="AW460" s="5"/>
      <c r="AX460" s="5"/>
      <c r="AY460" s="5"/>
      <c r="AZ460" s="5"/>
      <c r="BA460" s="5"/>
      <c r="BB460" s="5"/>
      <c r="BC460" s="5"/>
      <c r="BD460" s="5"/>
      <c r="BE460" s="5"/>
      <c r="BF460" s="5"/>
      <c r="BG460" s="5"/>
      <c r="BH460" s="5"/>
      <c r="BI460" s="5"/>
    </row>
    <row r="461" spans="3:61" x14ac:dyDescent="0.25"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  <c r="AR461" s="5"/>
      <c r="AS461" s="5"/>
      <c r="AT461" s="5"/>
      <c r="AU461" s="5"/>
      <c r="AV461" s="5"/>
      <c r="AW461" s="5"/>
      <c r="AX461" s="5"/>
      <c r="AY461" s="5"/>
      <c r="AZ461" s="5"/>
      <c r="BA461" s="5"/>
      <c r="BB461" s="5"/>
      <c r="BC461" s="5"/>
      <c r="BD461" s="5"/>
      <c r="BE461" s="5"/>
      <c r="BF461" s="5"/>
      <c r="BG461" s="5"/>
      <c r="BH461" s="5"/>
      <c r="BI461" s="5"/>
    </row>
    <row r="462" spans="3:61" x14ac:dyDescent="0.25"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  <c r="AR462" s="5"/>
      <c r="AS462" s="5"/>
      <c r="AT462" s="5"/>
      <c r="AU462" s="5"/>
      <c r="AV462" s="5"/>
      <c r="AW462" s="5"/>
      <c r="AX462" s="5"/>
      <c r="AY462" s="5"/>
      <c r="AZ462" s="5"/>
      <c r="BA462" s="5"/>
      <c r="BB462" s="5"/>
      <c r="BC462" s="5"/>
      <c r="BD462" s="5"/>
      <c r="BE462" s="5"/>
      <c r="BF462" s="5"/>
      <c r="BG462" s="5"/>
      <c r="BH462" s="5"/>
      <c r="BI462" s="5"/>
    </row>
    <row r="463" spans="3:61" x14ac:dyDescent="0.25"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  <c r="AR463" s="5"/>
      <c r="AS463" s="5"/>
      <c r="AT463" s="5"/>
      <c r="AU463" s="5"/>
      <c r="AV463" s="5"/>
      <c r="AW463" s="5"/>
      <c r="AX463" s="5"/>
      <c r="AY463" s="5"/>
      <c r="AZ463" s="5"/>
      <c r="BA463" s="5"/>
      <c r="BB463" s="5"/>
      <c r="BC463" s="5"/>
      <c r="BD463" s="5"/>
      <c r="BE463" s="5"/>
      <c r="BF463" s="5"/>
      <c r="BG463" s="5"/>
      <c r="BH463" s="5"/>
      <c r="BI463" s="5"/>
    </row>
    <row r="464" spans="3:61" x14ac:dyDescent="0.25"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  <c r="AR464" s="5"/>
      <c r="AS464" s="5"/>
      <c r="AT464" s="5"/>
      <c r="AU464" s="5"/>
      <c r="AV464" s="5"/>
      <c r="AW464" s="5"/>
      <c r="AX464" s="5"/>
      <c r="AY464" s="5"/>
      <c r="AZ464" s="5"/>
      <c r="BA464" s="5"/>
      <c r="BB464" s="5"/>
      <c r="BC464" s="5"/>
      <c r="BD464" s="5"/>
      <c r="BE464" s="5"/>
      <c r="BF464" s="5"/>
      <c r="BG464" s="5"/>
      <c r="BH464" s="5"/>
      <c r="BI464" s="5"/>
    </row>
  </sheetData>
  <hyperlinks>
    <hyperlink ref="A1" location="Main!A1" display="Main" xr:uid="{C1D0040B-2B46-496F-94BD-2E274AF1CEFC}"/>
  </hyperlink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2025-01-31T13:55:34Z</dcterms:created>
  <dcterms:modified xsi:type="dcterms:W3CDTF">2025-04-10T15:44:42Z</dcterms:modified>
</cp:coreProperties>
</file>