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935E554A-F401-463E-A646-076D320FAAB6}" xr6:coauthVersionLast="47" xr6:coauthVersionMax="47" xr10:uidLastSave="{00000000-0000-0000-0000-000000000000}"/>
  <bookViews>
    <workbookView xWindow="-120" yWindow="-120" windowWidth="38640" windowHeight="21060" xr2:uid="{074E674B-4FE2-4C77-B359-ED02153B944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2" l="1"/>
  <c r="H24" i="2"/>
  <c r="G24" i="2"/>
  <c r="F24" i="2"/>
  <c r="E24" i="2"/>
  <c r="D24" i="2"/>
  <c r="C24" i="2"/>
  <c r="J22" i="2"/>
  <c r="H22" i="2"/>
  <c r="G22" i="2"/>
  <c r="F22" i="2"/>
  <c r="E22" i="2"/>
  <c r="D22" i="2"/>
  <c r="C22" i="2"/>
  <c r="J20" i="2"/>
  <c r="H20" i="2"/>
  <c r="G20" i="2"/>
  <c r="F20" i="2"/>
  <c r="E20" i="2"/>
  <c r="D20" i="2"/>
  <c r="C20" i="2"/>
  <c r="J16" i="2"/>
  <c r="H16" i="2"/>
  <c r="G16" i="2"/>
  <c r="F16" i="2"/>
  <c r="E16" i="2"/>
  <c r="D16" i="2"/>
  <c r="C16" i="2"/>
  <c r="J13" i="2"/>
  <c r="H13" i="2"/>
  <c r="G13" i="2"/>
  <c r="F13" i="2"/>
  <c r="E13" i="2"/>
  <c r="D13" i="2"/>
  <c r="C13" i="2"/>
  <c r="I16" i="2"/>
  <c r="I20" i="2" s="1"/>
  <c r="I22" i="2" s="1"/>
  <c r="I24" i="2" s="1"/>
  <c r="I13" i="2"/>
  <c r="I7" i="1"/>
  <c r="I6" i="1"/>
  <c r="I4" i="1"/>
</calcChain>
</file>

<file path=xl/sharedStrings.xml><?xml version="1.0" encoding="utf-8"?>
<sst xmlns="http://schemas.openxmlformats.org/spreadsheetml/2006/main" count="48" uniqueCount="45">
  <si>
    <t>Konami Holdings</t>
  </si>
  <si>
    <t>numbers in mio YEN</t>
  </si>
  <si>
    <t>Price</t>
  </si>
  <si>
    <t>Shares</t>
  </si>
  <si>
    <t>MC</t>
  </si>
  <si>
    <t>Cash</t>
  </si>
  <si>
    <t>Debt</t>
  </si>
  <si>
    <t>EV</t>
  </si>
  <si>
    <t>9766.T</t>
  </si>
  <si>
    <t>IR</t>
  </si>
  <si>
    <t>Q325</t>
  </si>
  <si>
    <t>Main</t>
  </si>
  <si>
    <t>Q124</t>
  </si>
  <si>
    <t>Q224</t>
  </si>
  <si>
    <t>Q324</t>
  </si>
  <si>
    <t>Q424</t>
  </si>
  <si>
    <t>Q125</t>
  </si>
  <si>
    <t>Q225</t>
  </si>
  <si>
    <t>Q425</t>
  </si>
  <si>
    <t>Digital Entertainment</t>
  </si>
  <si>
    <t>Amusement</t>
  </si>
  <si>
    <t>Gaming &amp; Systems</t>
  </si>
  <si>
    <t xml:space="preserve">Sports </t>
  </si>
  <si>
    <t>Intersegment Revenue</t>
  </si>
  <si>
    <t>Revenue</t>
  </si>
  <si>
    <t>Segments</t>
  </si>
  <si>
    <t>Notes</t>
  </si>
  <si>
    <t>x</t>
  </si>
  <si>
    <t>PES (Pro Evolution Soccer)</t>
  </si>
  <si>
    <t>Product Sales</t>
  </si>
  <si>
    <t>Services and other</t>
  </si>
  <si>
    <t>Cost of Products</t>
  </si>
  <si>
    <t>Cost of Services</t>
  </si>
  <si>
    <t>Gross Profit</t>
  </si>
  <si>
    <t>SGA</t>
  </si>
  <si>
    <t>Other Expenses</t>
  </si>
  <si>
    <t>Operating Income</t>
  </si>
  <si>
    <t>Finance Income</t>
  </si>
  <si>
    <t>Finance Costs</t>
  </si>
  <si>
    <t>Profits of subsidaries</t>
  </si>
  <si>
    <t>Pretax Income</t>
  </si>
  <si>
    <t>Tax Expense</t>
  </si>
  <si>
    <t>Net Income</t>
  </si>
  <si>
    <t>Share of non-controling interest</t>
  </si>
  <si>
    <t>Net Income to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</si>
</sst>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nami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DA8E-6536-4921-8534-CF816ECE10BD}">
  <dimension ref="A1:J15"/>
  <sheetViews>
    <sheetView tabSelected="1" zoomScale="200" zoomScaleNormal="200" workbookViewId="0">
      <selection activeCell="B16" sqref="B16"/>
    </sheetView>
  </sheetViews>
  <sheetFormatPr defaultRowHeight="15" x14ac:dyDescent="0.25"/>
  <cols>
    <col min="1" max="1" width="4.7109375" customWidth="1"/>
    <col min="9" max="9" width="9.5703125" bestFit="1" customWidth="1"/>
  </cols>
  <sheetData>
    <row r="1" spans="1:10" x14ac:dyDescent="0.25">
      <c r="A1" s="1" t="s">
        <v>0</v>
      </c>
    </row>
    <row r="2" spans="1:10" x14ac:dyDescent="0.25">
      <c r="A2" t="s">
        <v>1</v>
      </c>
      <c r="H2" t="s">
        <v>2</v>
      </c>
      <c r="I2" s="2">
        <v>16735</v>
      </c>
    </row>
    <row r="3" spans="1:10" x14ac:dyDescent="0.25">
      <c r="H3" t="s">
        <v>3</v>
      </c>
      <c r="I3" s="2">
        <v>135.55749399999999</v>
      </c>
      <c r="J3" s="4" t="s">
        <v>10</v>
      </c>
    </row>
    <row r="4" spans="1:10" x14ac:dyDescent="0.25">
      <c r="B4" t="s">
        <v>8</v>
      </c>
      <c r="H4" t="s">
        <v>4</v>
      </c>
      <c r="I4" s="2">
        <f>+I2*I3</f>
        <v>2268554.6620899998</v>
      </c>
    </row>
    <row r="5" spans="1:10" x14ac:dyDescent="0.25">
      <c r="B5" s="3" t="s">
        <v>9</v>
      </c>
      <c r="H5" t="s">
        <v>5</v>
      </c>
      <c r="I5" s="2">
        <v>285700</v>
      </c>
      <c r="J5" s="4" t="s">
        <v>10</v>
      </c>
    </row>
    <row r="6" spans="1:10" x14ac:dyDescent="0.25">
      <c r="H6" t="s">
        <v>6</v>
      </c>
      <c r="I6" s="2">
        <f>19990+39905</f>
        <v>59895</v>
      </c>
      <c r="J6" s="4" t="s">
        <v>10</v>
      </c>
    </row>
    <row r="7" spans="1:10" x14ac:dyDescent="0.25">
      <c r="B7" t="s">
        <v>25</v>
      </c>
      <c r="H7" t="s">
        <v>7</v>
      </c>
      <c r="I7" s="2">
        <f>+I4-I5+I6</f>
        <v>2042749.6620899998</v>
      </c>
    </row>
    <row r="14" spans="1:10" x14ac:dyDescent="0.25">
      <c r="A14" s="7" t="s">
        <v>27</v>
      </c>
      <c r="B14" s="8" t="s">
        <v>26</v>
      </c>
    </row>
    <row r="15" spans="1:10" x14ac:dyDescent="0.25">
      <c r="B15" t="s">
        <v>28</v>
      </c>
    </row>
  </sheetData>
  <hyperlinks>
    <hyperlink ref="B5" r:id="rId1" xr:uid="{C532D244-9073-4968-87A4-AD03D01032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03C0-2D6B-49F9-9A36-5C28CAE53785}">
  <dimension ref="A1:BS274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RowHeight="15" x14ac:dyDescent="0.25"/>
  <cols>
    <col min="1" max="1" width="5.42578125" bestFit="1" customWidth="1"/>
    <col min="2" max="2" width="27" customWidth="1"/>
  </cols>
  <sheetData>
    <row r="1" spans="1:71" x14ac:dyDescent="0.25">
      <c r="A1" s="3" t="s">
        <v>11</v>
      </c>
    </row>
    <row r="2" spans="1:71" x14ac:dyDescent="0.25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10</v>
      </c>
      <c r="J2" s="4" t="s">
        <v>18</v>
      </c>
    </row>
    <row r="3" spans="1:71" x14ac:dyDescent="0.25">
      <c r="B3" t="s">
        <v>19</v>
      </c>
      <c r="C3" s="5"/>
      <c r="D3" s="5"/>
      <c r="E3" s="5">
        <v>173369</v>
      </c>
      <c r="F3" s="5"/>
      <c r="G3" s="5"/>
      <c r="H3" s="5"/>
      <c r="I3" s="5">
        <v>228882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1" x14ac:dyDescent="0.25">
      <c r="B4" t="s">
        <v>20</v>
      </c>
      <c r="C4" s="5"/>
      <c r="D4" s="5"/>
      <c r="E4" s="5">
        <v>16320</v>
      </c>
      <c r="F4" s="5"/>
      <c r="G4" s="5"/>
      <c r="H4" s="5"/>
      <c r="I4" s="5">
        <v>16912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1:71" x14ac:dyDescent="0.25">
      <c r="B5" t="s">
        <v>21</v>
      </c>
      <c r="C5" s="5"/>
      <c r="D5" s="5"/>
      <c r="E5" s="5">
        <v>29606</v>
      </c>
      <c r="F5" s="5"/>
      <c r="G5" s="5"/>
      <c r="H5" s="5"/>
      <c r="I5" s="5">
        <v>30444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71" x14ac:dyDescent="0.25">
      <c r="B6" t="s">
        <v>22</v>
      </c>
      <c r="C6" s="5"/>
      <c r="D6" s="5"/>
      <c r="E6" s="5">
        <v>35571</v>
      </c>
      <c r="F6" s="5"/>
      <c r="G6" s="5"/>
      <c r="H6" s="5"/>
      <c r="I6" s="5">
        <v>36415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 spans="1:71" x14ac:dyDescent="0.25">
      <c r="B7" t="s">
        <v>23</v>
      </c>
      <c r="C7" s="5"/>
      <c r="D7" s="5"/>
      <c r="E7" s="5">
        <v>-1770</v>
      </c>
      <c r="F7" s="5"/>
      <c r="G7" s="5"/>
      <c r="H7" s="5"/>
      <c r="I7" s="5">
        <v>-1824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spans="1:71" x14ac:dyDescent="0.25">
      <c r="B8" t="s">
        <v>29</v>
      </c>
      <c r="C8" s="5"/>
      <c r="D8" s="5"/>
      <c r="E8" s="5">
        <v>80800</v>
      </c>
      <c r="F8" s="5"/>
      <c r="G8" s="5"/>
      <c r="H8" s="5"/>
      <c r="I8" s="5">
        <v>92763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pans="1:71" x14ac:dyDescent="0.25">
      <c r="B9" t="s">
        <v>30</v>
      </c>
      <c r="C9" s="5"/>
      <c r="D9" s="5"/>
      <c r="E9" s="5">
        <v>172296</v>
      </c>
      <c r="F9" s="5"/>
      <c r="G9" s="5"/>
      <c r="H9" s="5"/>
      <c r="I9" s="5">
        <v>218066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</row>
    <row r="10" spans="1:71" x14ac:dyDescent="0.25">
      <c r="B10" s="1" t="s">
        <v>24</v>
      </c>
      <c r="C10" s="6">
        <v>0</v>
      </c>
      <c r="D10" s="6">
        <v>0</v>
      </c>
      <c r="E10" s="6">
        <v>253096</v>
      </c>
      <c r="F10" s="6">
        <v>0</v>
      </c>
      <c r="G10" s="6">
        <v>0</v>
      </c>
      <c r="H10" s="6">
        <v>0</v>
      </c>
      <c r="I10" s="6">
        <v>310829</v>
      </c>
      <c r="J10" s="6">
        <v>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</row>
    <row r="11" spans="1:71" x14ac:dyDescent="0.25">
      <c r="B11" t="s">
        <v>31</v>
      </c>
      <c r="C11" s="5"/>
      <c r="D11" s="5"/>
      <c r="E11" s="5">
        <v>37861</v>
      </c>
      <c r="F11" s="5"/>
      <c r="G11" s="5"/>
      <c r="H11" s="5"/>
      <c r="I11" s="5">
        <v>43302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</row>
    <row r="12" spans="1:71" x14ac:dyDescent="0.25">
      <c r="B12" t="s">
        <v>32</v>
      </c>
      <c r="C12" s="5"/>
      <c r="D12" s="5"/>
      <c r="E12" s="5">
        <v>102871</v>
      </c>
      <c r="F12" s="5"/>
      <c r="G12" s="5"/>
      <c r="H12" s="5"/>
      <c r="I12" s="5">
        <v>120208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</row>
    <row r="13" spans="1:71" x14ac:dyDescent="0.25">
      <c r="B13" t="s">
        <v>33</v>
      </c>
      <c r="C13" s="5">
        <f t="shared" ref="C13:H13" si="0">+C10-C11-C12</f>
        <v>0</v>
      </c>
      <c r="D13" s="5">
        <f t="shared" si="0"/>
        <v>0</v>
      </c>
      <c r="E13" s="5">
        <f t="shared" si="0"/>
        <v>112364</v>
      </c>
      <c r="F13" s="5">
        <f t="shared" si="0"/>
        <v>0</v>
      </c>
      <c r="G13" s="5">
        <f t="shared" si="0"/>
        <v>0</v>
      </c>
      <c r="H13" s="5">
        <f t="shared" si="0"/>
        <v>0</v>
      </c>
      <c r="I13" s="5">
        <f>+I10-I11-I12</f>
        <v>147319</v>
      </c>
      <c r="J13" s="5">
        <f t="shared" ref="J13" si="1">+J10-J11-J12</f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</row>
    <row r="14" spans="1:71" x14ac:dyDescent="0.25">
      <c r="B14" t="s">
        <v>34</v>
      </c>
      <c r="C14" s="5"/>
      <c r="D14" s="5"/>
      <c r="E14" s="5">
        <v>49543</v>
      </c>
      <c r="F14" s="5"/>
      <c r="G14" s="5"/>
      <c r="H14" s="5"/>
      <c r="I14" s="5">
        <v>60176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</row>
    <row r="15" spans="1:71" x14ac:dyDescent="0.25">
      <c r="B15" t="s">
        <v>35</v>
      </c>
      <c r="C15" s="5"/>
      <c r="D15" s="5"/>
      <c r="E15" s="5">
        <v>3213</v>
      </c>
      <c r="F15" s="5"/>
      <c r="G15" s="5"/>
      <c r="H15" s="5"/>
      <c r="I15" s="5">
        <v>443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</row>
    <row r="16" spans="1:71" x14ac:dyDescent="0.25">
      <c r="B16" t="s">
        <v>36</v>
      </c>
      <c r="C16" s="5">
        <f t="shared" ref="C16:H16" si="2">+C13-C14-C15</f>
        <v>0</v>
      </c>
      <c r="D16" s="5">
        <f t="shared" si="2"/>
        <v>0</v>
      </c>
      <c r="E16" s="5">
        <f t="shared" si="2"/>
        <v>59608</v>
      </c>
      <c r="F16" s="5">
        <f t="shared" si="2"/>
        <v>0</v>
      </c>
      <c r="G16" s="5">
        <f t="shared" si="2"/>
        <v>0</v>
      </c>
      <c r="H16" s="5">
        <f t="shared" si="2"/>
        <v>0</v>
      </c>
      <c r="I16" s="5">
        <f>+I13-I14-I15</f>
        <v>86700</v>
      </c>
      <c r="J16" s="5">
        <f t="shared" ref="J16" si="3">+J13-J14-J15</f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</row>
    <row r="17" spans="2:71" x14ac:dyDescent="0.25">
      <c r="B17" t="s">
        <v>37</v>
      </c>
      <c r="C17" s="5"/>
      <c r="D17" s="5"/>
      <c r="E17" s="5">
        <v>2012</v>
      </c>
      <c r="F17" s="5"/>
      <c r="G17" s="5"/>
      <c r="H17" s="5"/>
      <c r="I17" s="5">
        <v>1984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</row>
    <row r="18" spans="2:71" x14ac:dyDescent="0.25">
      <c r="B18" t="s">
        <v>38</v>
      </c>
      <c r="C18" s="5"/>
      <c r="D18" s="5"/>
      <c r="E18" s="5">
        <v>-489</v>
      </c>
      <c r="F18" s="5"/>
      <c r="G18" s="5"/>
      <c r="H18" s="5"/>
      <c r="I18" s="5">
        <v>-379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</row>
    <row r="19" spans="2:71" x14ac:dyDescent="0.25">
      <c r="B19" t="s">
        <v>39</v>
      </c>
      <c r="C19" s="5"/>
      <c r="D19" s="5"/>
      <c r="E19" s="5">
        <v>370</v>
      </c>
      <c r="F19" s="5"/>
      <c r="G19" s="5"/>
      <c r="H19" s="5"/>
      <c r="I19" s="5">
        <v>485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</row>
    <row r="20" spans="2:71" x14ac:dyDescent="0.25">
      <c r="B20" t="s">
        <v>40</v>
      </c>
      <c r="C20" s="5">
        <f t="shared" ref="C20:H20" si="4">+C16+SUM(C17:C19)</f>
        <v>0</v>
      </c>
      <c r="D20" s="5">
        <f t="shared" si="4"/>
        <v>0</v>
      </c>
      <c r="E20" s="5">
        <f t="shared" si="4"/>
        <v>61501</v>
      </c>
      <c r="F20" s="5">
        <f t="shared" si="4"/>
        <v>0</v>
      </c>
      <c r="G20" s="5">
        <f t="shared" si="4"/>
        <v>0</v>
      </c>
      <c r="H20" s="5">
        <f t="shared" si="4"/>
        <v>0</v>
      </c>
      <c r="I20" s="5">
        <f>+I16+SUM(I17:I19)</f>
        <v>88790</v>
      </c>
      <c r="J20" s="5">
        <f t="shared" ref="J20" si="5">+J16+SUM(J17:J19)</f>
        <v>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</row>
    <row r="21" spans="2:71" x14ac:dyDescent="0.25">
      <c r="B21" t="s">
        <v>41</v>
      </c>
      <c r="C21" s="5"/>
      <c r="D21" s="5"/>
      <c r="E21" s="5">
        <v>17006</v>
      </c>
      <c r="F21" s="5"/>
      <c r="G21" s="5"/>
      <c r="H21" s="5"/>
      <c r="I21" s="5">
        <v>25680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</row>
    <row r="22" spans="2:71" x14ac:dyDescent="0.25">
      <c r="B22" t="s">
        <v>42</v>
      </c>
      <c r="C22" s="5">
        <f t="shared" ref="C22:H22" si="6">+C20-C21</f>
        <v>0</v>
      </c>
      <c r="D22" s="5">
        <f t="shared" si="6"/>
        <v>0</v>
      </c>
      <c r="E22" s="5">
        <f t="shared" si="6"/>
        <v>44495</v>
      </c>
      <c r="F22" s="5">
        <f t="shared" si="6"/>
        <v>0</v>
      </c>
      <c r="G22" s="5">
        <f t="shared" si="6"/>
        <v>0</v>
      </c>
      <c r="H22" s="5">
        <f t="shared" si="6"/>
        <v>0</v>
      </c>
      <c r="I22" s="5">
        <f>+I20-I21</f>
        <v>63110</v>
      </c>
      <c r="J22" s="5">
        <f t="shared" ref="J22" si="7">+J20-J21</f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</row>
    <row r="23" spans="2:71" x14ac:dyDescent="0.25">
      <c r="B23" t="s">
        <v>43</v>
      </c>
      <c r="C23" s="5"/>
      <c r="D23" s="5"/>
      <c r="E23" s="5">
        <v>0</v>
      </c>
      <c r="F23" s="5"/>
      <c r="G23" s="5"/>
      <c r="H23" s="5"/>
      <c r="I23" s="5">
        <v>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</row>
    <row r="24" spans="2:71" x14ac:dyDescent="0.25">
      <c r="B24" t="s">
        <v>44</v>
      </c>
      <c r="C24" s="5">
        <f t="shared" ref="C24:H24" si="8">+C22-C23</f>
        <v>0</v>
      </c>
      <c r="D24" s="5">
        <f t="shared" si="8"/>
        <v>0</v>
      </c>
      <c r="E24" s="5">
        <f t="shared" si="8"/>
        <v>44495</v>
      </c>
      <c r="F24" s="5">
        <f t="shared" si="8"/>
        <v>0</v>
      </c>
      <c r="G24" s="5">
        <f t="shared" si="8"/>
        <v>0</v>
      </c>
      <c r="H24" s="5">
        <f t="shared" si="8"/>
        <v>0</v>
      </c>
      <c r="I24" s="5">
        <f>+I22-I23</f>
        <v>63110</v>
      </c>
      <c r="J24" s="5">
        <f t="shared" ref="J24" si="9">+J22-J23</f>
        <v>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</row>
    <row r="25" spans="2:71" x14ac:dyDescent="0.2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spans="2:71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spans="2:71" x14ac:dyDescent="0.2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spans="2:71" x14ac:dyDescent="0.2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</row>
    <row r="29" spans="2:71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</row>
    <row r="30" spans="2:71" x14ac:dyDescent="0.2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2:71" x14ac:dyDescent="0.2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2:71" x14ac:dyDescent="0.25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</row>
    <row r="33" spans="3:71" x14ac:dyDescent="0.25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</row>
    <row r="34" spans="3:71" x14ac:dyDescent="0.2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spans="3:71" x14ac:dyDescent="0.2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3:71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</row>
    <row r="37" spans="3:71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3:71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3:71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spans="3:71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</row>
    <row r="41" spans="3:71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</row>
    <row r="42" spans="3:71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</row>
    <row r="43" spans="3:71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</row>
    <row r="44" spans="3:71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</row>
    <row r="45" spans="3:71" x14ac:dyDescent="0.2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</row>
    <row r="46" spans="3:71" x14ac:dyDescent="0.2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</row>
    <row r="47" spans="3:71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</row>
    <row r="48" spans="3:71" x14ac:dyDescent="0.2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</row>
    <row r="49" spans="3:71" x14ac:dyDescent="0.2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</row>
    <row r="50" spans="3:71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</row>
    <row r="51" spans="3:71" x14ac:dyDescent="0.2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</row>
    <row r="52" spans="3:71" x14ac:dyDescent="0.2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</row>
    <row r="53" spans="3:71" x14ac:dyDescent="0.2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</row>
    <row r="54" spans="3:71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</row>
    <row r="55" spans="3:71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</row>
    <row r="56" spans="3:71" x14ac:dyDescent="0.2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</row>
    <row r="57" spans="3:71" x14ac:dyDescent="0.2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</row>
    <row r="58" spans="3:71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</row>
    <row r="59" spans="3:71" x14ac:dyDescent="0.2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</row>
    <row r="60" spans="3:71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</row>
    <row r="61" spans="3:71" x14ac:dyDescent="0.25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</row>
    <row r="62" spans="3:71" x14ac:dyDescent="0.2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</row>
    <row r="63" spans="3:71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</row>
    <row r="64" spans="3:71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</row>
    <row r="65" spans="3:71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</row>
    <row r="66" spans="3:71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</row>
    <row r="67" spans="3:71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</row>
    <row r="68" spans="3:71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</row>
    <row r="69" spans="3:71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</row>
    <row r="70" spans="3:71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</row>
    <row r="71" spans="3:71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</row>
    <row r="72" spans="3:71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</row>
    <row r="73" spans="3:71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</row>
    <row r="74" spans="3:71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</row>
    <row r="75" spans="3:71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</row>
    <row r="76" spans="3:71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</row>
    <row r="77" spans="3:71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</row>
    <row r="78" spans="3:71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</row>
    <row r="79" spans="3:71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</row>
    <row r="80" spans="3:71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</row>
    <row r="81" spans="3:71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</row>
    <row r="82" spans="3:71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</row>
    <row r="83" spans="3:71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</row>
    <row r="84" spans="3:71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</row>
    <row r="85" spans="3:71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</row>
    <row r="86" spans="3:71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</row>
    <row r="87" spans="3:71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</row>
    <row r="88" spans="3:71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</row>
    <row r="89" spans="3:71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</row>
    <row r="90" spans="3:71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</row>
    <row r="91" spans="3:71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</row>
    <row r="92" spans="3:71" x14ac:dyDescent="0.25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</row>
    <row r="93" spans="3:71" x14ac:dyDescent="0.2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</row>
    <row r="94" spans="3:71" x14ac:dyDescent="0.2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</row>
    <row r="95" spans="3:71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</row>
    <row r="96" spans="3:71" x14ac:dyDescent="0.2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</row>
    <row r="97" spans="3:71" x14ac:dyDescent="0.2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</row>
    <row r="98" spans="3:71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</row>
    <row r="99" spans="3:71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</row>
    <row r="100" spans="3:71" x14ac:dyDescent="0.2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</row>
    <row r="101" spans="3:71" x14ac:dyDescent="0.2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</row>
    <row r="102" spans="3:71" x14ac:dyDescent="0.2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</row>
    <row r="103" spans="3:71" x14ac:dyDescent="0.2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</row>
    <row r="104" spans="3:71" x14ac:dyDescent="0.2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</row>
    <row r="105" spans="3:71" x14ac:dyDescent="0.2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</row>
    <row r="106" spans="3:71" x14ac:dyDescent="0.2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</row>
    <row r="107" spans="3:71" x14ac:dyDescent="0.2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</row>
    <row r="108" spans="3:71" x14ac:dyDescent="0.25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</row>
    <row r="109" spans="3:71" x14ac:dyDescent="0.25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</row>
    <row r="110" spans="3:71" x14ac:dyDescent="0.25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</row>
    <row r="111" spans="3:71" x14ac:dyDescent="0.2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</row>
    <row r="112" spans="3:71" x14ac:dyDescent="0.25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</row>
    <row r="113" spans="3:71" x14ac:dyDescent="0.25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</row>
    <row r="114" spans="3:71" x14ac:dyDescent="0.25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</row>
    <row r="115" spans="3:71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</row>
    <row r="116" spans="3:71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</row>
    <row r="117" spans="3:71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</row>
    <row r="118" spans="3:71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</row>
    <row r="119" spans="3:71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</row>
    <row r="120" spans="3:71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</row>
    <row r="121" spans="3:71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</row>
    <row r="122" spans="3:71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</row>
    <row r="123" spans="3:71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</row>
    <row r="124" spans="3:71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</row>
    <row r="125" spans="3:71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</row>
    <row r="126" spans="3:71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</row>
    <row r="127" spans="3:71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</row>
    <row r="128" spans="3:71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</row>
    <row r="129" spans="3:71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</row>
    <row r="130" spans="3:71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</row>
    <row r="131" spans="3:71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</row>
    <row r="132" spans="3:71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</row>
    <row r="133" spans="3:71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</row>
    <row r="134" spans="3:71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</row>
    <row r="135" spans="3:71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</row>
    <row r="136" spans="3:71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</row>
    <row r="137" spans="3:71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</row>
    <row r="138" spans="3:71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</row>
    <row r="139" spans="3:71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</row>
    <row r="140" spans="3:71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</row>
    <row r="141" spans="3:71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</row>
    <row r="142" spans="3:71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</row>
    <row r="143" spans="3:71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</row>
    <row r="144" spans="3:71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</row>
    <row r="145" spans="3:71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</row>
    <row r="146" spans="3:71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</row>
    <row r="147" spans="3:71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</row>
    <row r="148" spans="3:71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</row>
    <row r="149" spans="3:71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</row>
    <row r="150" spans="3:71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</row>
    <row r="151" spans="3:71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</row>
    <row r="152" spans="3:71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</row>
    <row r="153" spans="3:71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</row>
    <row r="154" spans="3:71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</row>
    <row r="155" spans="3:71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</row>
    <row r="156" spans="3:71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</row>
    <row r="157" spans="3:71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</row>
    <row r="158" spans="3:71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</row>
    <row r="159" spans="3:71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</row>
    <row r="160" spans="3:71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</row>
    <row r="161" spans="3:71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</row>
    <row r="162" spans="3:71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</row>
    <row r="163" spans="3:71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</row>
    <row r="164" spans="3:71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</row>
    <row r="165" spans="3:71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</row>
    <row r="166" spans="3:71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</row>
    <row r="167" spans="3:71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</row>
    <row r="168" spans="3:71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</row>
    <row r="169" spans="3:71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</row>
    <row r="170" spans="3:71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</row>
    <row r="171" spans="3:71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</row>
    <row r="172" spans="3:71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</row>
    <row r="173" spans="3:71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</row>
    <row r="174" spans="3:71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</row>
    <row r="175" spans="3:71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</row>
    <row r="176" spans="3:71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</row>
    <row r="177" spans="3:71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</row>
    <row r="178" spans="3:71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</row>
    <row r="179" spans="3:71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</row>
    <row r="180" spans="3:71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</row>
    <row r="181" spans="3:71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</row>
    <row r="182" spans="3:71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</row>
    <row r="183" spans="3:71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</row>
    <row r="184" spans="3:71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</row>
    <row r="185" spans="3:71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</row>
    <row r="186" spans="3:71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</row>
    <row r="187" spans="3:71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</row>
    <row r="188" spans="3:71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</row>
    <row r="189" spans="3:71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</row>
    <row r="190" spans="3:71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</row>
    <row r="191" spans="3:71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</row>
    <row r="192" spans="3:71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</row>
    <row r="193" spans="3:71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</row>
    <row r="194" spans="3:71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</row>
    <row r="195" spans="3:71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</row>
    <row r="196" spans="3:71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</row>
    <row r="197" spans="3:71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</row>
    <row r="198" spans="3:71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</row>
    <row r="199" spans="3:71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</row>
    <row r="200" spans="3:71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</row>
    <row r="201" spans="3:71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</row>
    <row r="202" spans="3:71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</row>
    <row r="203" spans="3:71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</row>
    <row r="204" spans="3:71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</row>
    <row r="205" spans="3:71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</row>
    <row r="206" spans="3:71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</row>
    <row r="207" spans="3:71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</row>
    <row r="208" spans="3:71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</row>
    <row r="209" spans="3:71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</row>
    <row r="210" spans="3:71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</row>
    <row r="211" spans="3:71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</row>
    <row r="212" spans="3:71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</row>
    <row r="213" spans="3:71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</row>
    <row r="214" spans="3:71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</row>
    <row r="215" spans="3:71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</row>
    <row r="216" spans="3:71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</row>
    <row r="217" spans="3:71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</row>
    <row r="218" spans="3:71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</row>
    <row r="219" spans="3:71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</row>
    <row r="220" spans="3:71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</row>
    <row r="221" spans="3:71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</row>
    <row r="222" spans="3:71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</row>
    <row r="223" spans="3:71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</row>
    <row r="224" spans="3:71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</row>
    <row r="225" spans="3:71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</row>
    <row r="226" spans="3:71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</row>
    <row r="227" spans="3:71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</row>
    <row r="228" spans="3:71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</row>
    <row r="229" spans="3:71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</row>
    <row r="230" spans="3:71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</row>
    <row r="231" spans="3:71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</row>
    <row r="232" spans="3:71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</row>
    <row r="233" spans="3:71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</row>
    <row r="234" spans="3:71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</row>
    <row r="235" spans="3:71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</row>
    <row r="236" spans="3:71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</row>
    <row r="237" spans="3:71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</row>
    <row r="238" spans="3:71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</row>
    <row r="239" spans="3:71" x14ac:dyDescent="0.2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</row>
    <row r="240" spans="3:71" x14ac:dyDescent="0.2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</row>
    <row r="241" spans="3:71" x14ac:dyDescent="0.2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</row>
    <row r="242" spans="3:71" x14ac:dyDescent="0.2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</row>
    <row r="243" spans="3:71" x14ac:dyDescent="0.2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</row>
    <row r="244" spans="3:71" x14ac:dyDescent="0.2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</row>
    <row r="245" spans="3:71" x14ac:dyDescent="0.2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</row>
    <row r="246" spans="3:71" x14ac:dyDescent="0.2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</row>
    <row r="247" spans="3:71" x14ac:dyDescent="0.2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</row>
    <row r="248" spans="3:71" x14ac:dyDescent="0.2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</row>
    <row r="249" spans="3:71" x14ac:dyDescent="0.2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</row>
    <row r="250" spans="3:71" x14ac:dyDescent="0.25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</row>
    <row r="251" spans="3:71" x14ac:dyDescent="0.25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</row>
    <row r="252" spans="3:71" x14ac:dyDescent="0.25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</row>
    <row r="253" spans="3:71" x14ac:dyDescent="0.25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</row>
    <row r="254" spans="3:71" x14ac:dyDescent="0.25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</row>
    <row r="255" spans="3:71" x14ac:dyDescent="0.2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</row>
    <row r="256" spans="3:71" x14ac:dyDescent="0.25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</row>
    <row r="257" spans="3:71" x14ac:dyDescent="0.25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</row>
    <row r="258" spans="3:71" x14ac:dyDescent="0.25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</row>
    <row r="259" spans="3:71" x14ac:dyDescent="0.25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</row>
    <row r="260" spans="3:71" x14ac:dyDescent="0.25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</row>
    <row r="261" spans="3:71" x14ac:dyDescent="0.25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</row>
    <row r="262" spans="3:71" x14ac:dyDescent="0.25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</row>
    <row r="263" spans="3:71" x14ac:dyDescent="0.2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</row>
    <row r="264" spans="3:71" x14ac:dyDescent="0.25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</row>
    <row r="265" spans="3:71" x14ac:dyDescent="0.2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</row>
    <row r="266" spans="3:71" x14ac:dyDescent="0.25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</row>
    <row r="267" spans="3:71" x14ac:dyDescent="0.25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</row>
    <row r="268" spans="3:71" x14ac:dyDescent="0.25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</row>
    <row r="269" spans="3:71" x14ac:dyDescent="0.25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</row>
    <row r="270" spans="3:71" x14ac:dyDescent="0.25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</row>
    <row r="271" spans="3:71" x14ac:dyDescent="0.2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</row>
    <row r="272" spans="3:71" x14ac:dyDescent="0.25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</row>
    <row r="273" spans="3:71" x14ac:dyDescent="0.25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</row>
    <row r="274" spans="3:71" x14ac:dyDescent="0.25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</row>
  </sheetData>
  <hyperlinks>
    <hyperlink ref="A1" location="Main!A1" display="Main" xr:uid="{4F0ADE2E-7F31-43AC-9D5D-322D8ADF1A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2025-03-10T12:25:47Z</dcterms:created>
  <dcterms:modified xsi:type="dcterms:W3CDTF">2025-03-30T10:43:03Z</dcterms:modified>
</cp:coreProperties>
</file>