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A3EBFB4-51BE-4297-9488-7F7A16F8EFD8}" xr6:coauthVersionLast="47" xr6:coauthVersionMax="47" xr10:uidLastSave="{00000000-0000-0000-0000-000000000000}"/>
  <bookViews>
    <workbookView xWindow="19095" yWindow="0" windowWidth="19410" windowHeight="20925" xr2:uid="{88DDBE30-5603-410A-A895-5ECD92172F1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2" l="1"/>
  <c r="G26" i="2"/>
  <c r="F26" i="2"/>
  <c r="E26" i="2"/>
  <c r="D26" i="2"/>
  <c r="C26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J26" i="2"/>
  <c r="J25" i="2"/>
  <c r="J24" i="2"/>
  <c r="J23" i="2"/>
  <c r="I26" i="2"/>
  <c r="I25" i="2"/>
  <c r="I24" i="2"/>
  <c r="I23" i="2"/>
  <c r="J20" i="2"/>
  <c r="H20" i="2"/>
  <c r="G20" i="2"/>
  <c r="F20" i="2"/>
  <c r="E20" i="2"/>
  <c r="D20" i="2"/>
  <c r="C20" i="2"/>
  <c r="I20" i="2"/>
  <c r="J18" i="2"/>
  <c r="H18" i="2"/>
  <c r="G18" i="2"/>
  <c r="F18" i="2"/>
  <c r="D18" i="2"/>
  <c r="C18" i="2"/>
  <c r="I18" i="2"/>
  <c r="J15" i="2"/>
  <c r="H15" i="2"/>
  <c r="G15" i="2"/>
  <c r="F15" i="2"/>
  <c r="E15" i="2"/>
  <c r="E18" i="2" s="1"/>
  <c r="D15" i="2"/>
  <c r="C15" i="2"/>
  <c r="I15" i="2"/>
  <c r="J12" i="2"/>
  <c r="H12" i="2"/>
  <c r="G12" i="2"/>
  <c r="F12" i="2"/>
  <c r="E12" i="2"/>
  <c r="D12" i="2"/>
  <c r="C12" i="2"/>
  <c r="J7" i="2"/>
  <c r="H7" i="2"/>
  <c r="G7" i="2"/>
  <c r="F7" i="2"/>
  <c r="E7" i="2"/>
  <c r="D7" i="2"/>
  <c r="C7" i="2"/>
  <c r="I12" i="2"/>
  <c r="I7" i="2"/>
  <c r="H7" i="1"/>
  <c r="H5" i="1"/>
  <c r="H4" i="1"/>
</calcChain>
</file>

<file path=xl/sharedStrings.xml><?xml version="1.0" encoding="utf-8"?>
<sst xmlns="http://schemas.openxmlformats.org/spreadsheetml/2006/main" count="41" uniqueCount="36">
  <si>
    <t>numbers in mio USD</t>
  </si>
  <si>
    <t>Price</t>
  </si>
  <si>
    <t>Shares</t>
  </si>
  <si>
    <t>MC</t>
  </si>
  <si>
    <t>Cash</t>
  </si>
  <si>
    <t>Debt</t>
  </si>
  <si>
    <t>EV</t>
  </si>
  <si>
    <t>Advanced Micro Devices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</si>
  <si>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</si>
  <si>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</si>
  <si>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</si>
  <si>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</si>
  <si>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</si>
  <si>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</si>
  <si>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</si>
  <si>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</si>
  <si>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</si>
  <si>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</si>
  <si>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Cost of Sales</t>
  </si>
  <si>
    <t xml:space="preserve">Amortization </t>
  </si>
  <si>
    <t>Gross Profit</t>
  </si>
  <si>
    <t>R&amp;D</t>
  </si>
  <si>
    <t>MAG</t>
  </si>
  <si>
    <t>Licensing Gain</t>
  </si>
  <si>
    <t>Operating Income</t>
  </si>
  <si>
    <t>Interest Expense</t>
  </si>
  <si>
    <t>Other Income</t>
  </si>
  <si>
    <t>Pretax Income</t>
  </si>
  <si>
    <t>Tax Expense</t>
  </si>
  <si>
    <t>Income in investee</t>
  </si>
  <si>
    <t>Net Income</t>
  </si>
  <si>
    <t>EPS</t>
  </si>
  <si>
    <t>Revenue Growth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</si>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</sst>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3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EE6E-8823-4068-817D-B17F9B33324F}">
  <dimension ref="A1:I7"/>
  <sheetViews>
    <sheetView tabSelected="1" zoomScale="200" zoomScaleNormal="200" workbookViewId="0">
      <selection activeCell="H3" sqref="H3"/>
    </sheetView>
  </sheetViews>
  <sheetFormatPr defaultRowHeight="15" x14ac:dyDescent="0.25"/>
  <cols>
    <col min="1" max="1" width="3.85546875" customWidth="1"/>
  </cols>
  <sheetData>
    <row r="1" spans="1:9" x14ac:dyDescent="0.25">
      <c r="A1" s="1" t="s">
        <v>7</v>
      </c>
    </row>
    <row r="2" spans="1:9" x14ac:dyDescent="0.25">
      <c r="A2" t="s">
        <v>0</v>
      </c>
      <c r="G2" t="s">
        <v>1</v>
      </c>
      <c r="H2">
        <v>115.27</v>
      </c>
    </row>
    <row r="3" spans="1:9" x14ac:dyDescent="0.25">
      <c r="G3" t="s">
        <v>2</v>
      </c>
      <c r="H3" s="3">
        <v>1622.8073460000001</v>
      </c>
      <c r="I3" s="4" t="s">
        <v>8</v>
      </c>
    </row>
    <row r="4" spans="1:9" x14ac:dyDescent="0.25">
      <c r="G4" t="s">
        <v>3</v>
      </c>
      <c r="H4" s="3">
        <f>+H2*H3</f>
        <v>187061.00277342001</v>
      </c>
    </row>
    <row r="5" spans="1:9" x14ac:dyDescent="0.25">
      <c r="G5" t="s">
        <v>4</v>
      </c>
      <c r="H5" s="3">
        <f>3897+647</f>
        <v>4544</v>
      </c>
      <c r="I5" s="4" t="s">
        <v>8</v>
      </c>
    </row>
    <row r="6" spans="1:9" x14ac:dyDescent="0.25">
      <c r="G6" t="s">
        <v>5</v>
      </c>
      <c r="H6" s="3">
        <v>1720</v>
      </c>
      <c r="I6" s="4" t="s">
        <v>8</v>
      </c>
    </row>
    <row r="7" spans="1:9" x14ac:dyDescent="0.25">
      <c r="G7" t="s">
        <v>6</v>
      </c>
      <c r="H7" s="3">
        <f>+H4-H5+H6</f>
        <v>184237.00277342001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2265-4306-401D-803C-CB5EEC240F05}">
  <dimension ref="A1:BL167"/>
  <sheetViews>
    <sheetView zoomScale="200" zoomScaleNormal="200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I24" sqref="C24:I26"/>
    </sheetView>
  </sheetViews>
  <sheetFormatPr defaultRowHeight="15" x14ac:dyDescent="0.25"/>
  <cols>
    <col min="1" max="1" width="4.5703125" customWidth="1"/>
    <col min="2" max="2" width="20.85546875" customWidth="1"/>
  </cols>
  <sheetData>
    <row r="1" spans="1:64" x14ac:dyDescent="0.25">
      <c r="A1" s="5" t="s">
        <v>9</v>
      </c>
    </row>
    <row r="2" spans="1:64" x14ac:dyDescent="0.25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8</v>
      </c>
      <c r="J2" s="4" t="s">
        <v>16</v>
      </c>
    </row>
    <row r="3" spans="1:64" x14ac:dyDescent="0.2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spans="1:64" x14ac:dyDescent="0.25">
      <c r="A4" s="1"/>
      <c r="B4" s="1" t="s">
        <v>17</v>
      </c>
      <c r="C4" s="6"/>
      <c r="D4" s="6"/>
      <c r="E4" s="6">
        <v>5800</v>
      </c>
      <c r="F4" s="6"/>
      <c r="G4" s="6"/>
      <c r="H4" s="6"/>
      <c r="I4" s="6">
        <v>6819</v>
      </c>
      <c r="J4" s="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4" x14ac:dyDescent="0.25">
      <c r="B5" t="s">
        <v>18</v>
      </c>
      <c r="C5" s="3"/>
      <c r="D5" s="3"/>
      <c r="E5" s="3">
        <v>2843</v>
      </c>
      <c r="F5" s="3"/>
      <c r="G5" s="3"/>
      <c r="H5" s="3"/>
      <c r="I5" s="3">
        <v>3167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x14ac:dyDescent="0.25">
      <c r="B6" t="s">
        <v>19</v>
      </c>
      <c r="C6" s="3"/>
      <c r="D6" s="3"/>
      <c r="E6" s="3">
        <v>210</v>
      </c>
      <c r="F6" s="3"/>
      <c r="G6" s="3"/>
      <c r="H6" s="3"/>
      <c r="I6" s="3">
        <v>233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</row>
    <row r="7" spans="1:64" x14ac:dyDescent="0.25">
      <c r="B7" t="s">
        <v>20</v>
      </c>
      <c r="C7" s="3">
        <f t="shared" ref="C7:H7" si="0">+C4-SUM(C5:C6)</f>
        <v>0</v>
      </c>
      <c r="D7" s="3">
        <f t="shared" si="0"/>
        <v>0</v>
      </c>
      <c r="E7" s="3">
        <f t="shared" si="0"/>
        <v>2747</v>
      </c>
      <c r="F7" s="3">
        <f t="shared" si="0"/>
        <v>0</v>
      </c>
      <c r="G7" s="3">
        <f t="shared" si="0"/>
        <v>0</v>
      </c>
      <c r="H7" s="3">
        <f t="shared" si="0"/>
        <v>0</v>
      </c>
      <c r="I7" s="3">
        <f>+I4-SUM(I5:I6)</f>
        <v>3419</v>
      </c>
      <c r="J7" s="3">
        <f t="shared" ref="J7" si="1">+J4-SUM(J5:J6)</f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</row>
    <row r="8" spans="1:64" x14ac:dyDescent="0.25">
      <c r="B8" t="s">
        <v>21</v>
      </c>
      <c r="C8" s="3"/>
      <c r="D8" s="3"/>
      <c r="E8" s="3">
        <v>1507</v>
      </c>
      <c r="F8" s="3"/>
      <c r="G8" s="3"/>
      <c r="H8" s="3"/>
      <c r="I8" s="3">
        <v>1636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</row>
    <row r="9" spans="1:64" x14ac:dyDescent="0.25">
      <c r="B9" t="s">
        <v>22</v>
      </c>
      <c r="C9" s="3"/>
      <c r="D9" s="3"/>
      <c r="E9" s="3">
        <v>576</v>
      </c>
      <c r="F9" s="3"/>
      <c r="G9" s="3"/>
      <c r="H9" s="3"/>
      <c r="I9" s="3">
        <v>721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</row>
    <row r="10" spans="1:64" x14ac:dyDescent="0.25">
      <c r="B10" t="s">
        <v>19</v>
      </c>
      <c r="C10" s="3"/>
      <c r="D10" s="3"/>
      <c r="E10" s="3">
        <v>450</v>
      </c>
      <c r="F10" s="3"/>
      <c r="G10" s="3"/>
      <c r="H10" s="3"/>
      <c r="I10" s="3">
        <v>352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</row>
    <row r="11" spans="1:64" x14ac:dyDescent="0.25">
      <c r="B11" t="s">
        <v>23</v>
      </c>
      <c r="C11" s="3"/>
      <c r="D11" s="3"/>
      <c r="E11" s="3">
        <v>10</v>
      </c>
      <c r="F11" s="3"/>
      <c r="G11" s="3"/>
      <c r="H11" s="3"/>
      <c r="I11" s="3">
        <v>14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 spans="1:64" x14ac:dyDescent="0.25">
      <c r="B12" t="s">
        <v>24</v>
      </c>
      <c r="C12" s="3">
        <f t="shared" ref="C12:H12" si="2">+C7-SUM(C8:C10)+C11</f>
        <v>0</v>
      </c>
      <c r="D12" s="3">
        <f t="shared" si="2"/>
        <v>0</v>
      </c>
      <c r="E12" s="3">
        <f t="shared" si="2"/>
        <v>224</v>
      </c>
      <c r="F12" s="3">
        <f t="shared" si="2"/>
        <v>0</v>
      </c>
      <c r="G12" s="3">
        <f t="shared" si="2"/>
        <v>0</v>
      </c>
      <c r="H12" s="3">
        <f t="shared" si="2"/>
        <v>0</v>
      </c>
      <c r="I12" s="3">
        <f>+I7-SUM(I8:I10)+I11</f>
        <v>724</v>
      </c>
      <c r="J12" s="3">
        <f t="shared" ref="J12" si="3">+J7-SUM(J8:J10)+J11</f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spans="1:64" x14ac:dyDescent="0.25">
      <c r="B13" t="s">
        <v>25</v>
      </c>
      <c r="C13" s="3"/>
      <c r="D13" s="3"/>
      <c r="E13" s="3">
        <v>26</v>
      </c>
      <c r="F13" s="3"/>
      <c r="G13" s="3"/>
      <c r="H13" s="3"/>
      <c r="I13" s="3">
        <v>23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 spans="1:64" x14ac:dyDescent="0.25">
      <c r="B14" t="s">
        <v>26</v>
      </c>
      <c r="C14" s="3"/>
      <c r="D14" s="3"/>
      <c r="E14" s="3">
        <v>59</v>
      </c>
      <c r="F14" s="3"/>
      <c r="G14" s="3"/>
      <c r="H14" s="3"/>
      <c r="I14" s="3">
        <v>36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</row>
    <row r="15" spans="1:64" x14ac:dyDescent="0.25">
      <c r="B15" t="s">
        <v>27</v>
      </c>
      <c r="C15" s="3">
        <f t="shared" ref="C15:H15" si="4">+C12-C13+C14</f>
        <v>0</v>
      </c>
      <c r="D15" s="3">
        <f t="shared" si="4"/>
        <v>0</v>
      </c>
      <c r="E15" s="3">
        <f t="shared" si="4"/>
        <v>257</v>
      </c>
      <c r="F15" s="3">
        <f t="shared" si="4"/>
        <v>0</v>
      </c>
      <c r="G15" s="3">
        <f t="shared" si="4"/>
        <v>0</v>
      </c>
      <c r="H15" s="3">
        <f t="shared" si="4"/>
        <v>0</v>
      </c>
      <c r="I15" s="3">
        <f>+I12-I13+I14</f>
        <v>737</v>
      </c>
      <c r="J15" s="3">
        <f t="shared" ref="J15" si="5">+J12-J13+J14</f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x14ac:dyDescent="0.25">
      <c r="B16" t="s">
        <v>28</v>
      </c>
      <c r="C16" s="3"/>
      <c r="D16" s="3"/>
      <c r="E16" s="3">
        <v>-39</v>
      </c>
      <c r="F16" s="3"/>
      <c r="G16" s="3"/>
      <c r="H16" s="3"/>
      <c r="I16" s="3">
        <v>-27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2:64" x14ac:dyDescent="0.25">
      <c r="B17" t="s">
        <v>29</v>
      </c>
      <c r="C17" s="3"/>
      <c r="D17" s="3"/>
      <c r="E17" s="3">
        <v>3</v>
      </c>
      <c r="F17" s="3"/>
      <c r="G17" s="3"/>
      <c r="H17" s="3"/>
      <c r="I17" s="3">
        <v>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2:64" x14ac:dyDescent="0.25">
      <c r="B18" t="s">
        <v>30</v>
      </c>
      <c r="C18" s="3">
        <f t="shared" ref="C18:H18" si="6">+C15-C16+C17</f>
        <v>0</v>
      </c>
      <c r="D18" s="3">
        <f t="shared" si="6"/>
        <v>0</v>
      </c>
      <c r="E18" s="3">
        <f t="shared" si="6"/>
        <v>299</v>
      </c>
      <c r="F18" s="3">
        <f t="shared" si="6"/>
        <v>0</v>
      </c>
      <c r="G18" s="3">
        <f t="shared" si="6"/>
        <v>0</v>
      </c>
      <c r="H18" s="3">
        <f t="shared" si="6"/>
        <v>0</v>
      </c>
      <c r="I18" s="3">
        <f>+I15-I16+I17</f>
        <v>771</v>
      </c>
      <c r="J18" s="3">
        <f t="shared" ref="J18" si="7">+J15-J16+J17</f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2:64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2:64" x14ac:dyDescent="0.25">
      <c r="B20" t="s">
        <v>31</v>
      </c>
      <c r="C20" s="2" t="e">
        <f t="shared" ref="C20:H20" si="8">+C18/C21</f>
        <v>#DIV/0!</v>
      </c>
      <c r="D20" s="2" t="e">
        <f t="shared" si="8"/>
        <v>#DIV/0!</v>
      </c>
      <c r="E20" s="2">
        <f t="shared" si="8"/>
        <v>0.18502475247524752</v>
      </c>
      <c r="F20" s="2" t="e">
        <f t="shared" si="8"/>
        <v>#DIV/0!</v>
      </c>
      <c r="G20" s="2" t="e">
        <f t="shared" si="8"/>
        <v>#DIV/0!</v>
      </c>
      <c r="H20" s="2" t="e">
        <f t="shared" si="8"/>
        <v>#DIV/0!</v>
      </c>
      <c r="I20" s="2">
        <f>+I18/I21</f>
        <v>0.47592592592592592</v>
      </c>
      <c r="J20" s="2" t="e">
        <f t="shared" ref="J20" si="9">+J18/J21</f>
        <v>#DIV/0!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2:64" x14ac:dyDescent="0.25">
      <c r="B21" t="s">
        <v>2</v>
      </c>
      <c r="C21" s="3"/>
      <c r="D21" s="3"/>
      <c r="E21" s="3">
        <v>1616</v>
      </c>
      <c r="F21" s="3"/>
      <c r="G21" s="3"/>
      <c r="H21" s="3"/>
      <c r="I21" s="3">
        <v>1620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2:64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2:64" x14ac:dyDescent="0.25">
      <c r="B23" t="s">
        <v>32</v>
      </c>
      <c r="C23" s="3"/>
      <c r="D23" s="3"/>
      <c r="E23" s="3"/>
      <c r="F23" s="3"/>
      <c r="G23" s="7" t="e">
        <f t="shared" ref="G23:H23" si="10">+G4/C4-1</f>
        <v>#DIV/0!</v>
      </c>
      <c r="H23" s="7" t="e">
        <f t="shared" si="10"/>
        <v>#DIV/0!</v>
      </c>
      <c r="I23" s="7">
        <f>+I4/E4-1</f>
        <v>0.17568965517241386</v>
      </c>
      <c r="J23" s="7" t="e">
        <f>+J4/F4-1</f>
        <v>#DIV/0!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2:64" x14ac:dyDescent="0.25">
      <c r="B24" t="s">
        <v>33</v>
      </c>
      <c r="C24" s="7" t="e">
        <f t="shared" ref="C24:I24" si="11">+C7/C4</f>
        <v>#DIV/0!</v>
      </c>
      <c r="D24" s="7" t="e">
        <f t="shared" si="11"/>
        <v>#DIV/0!</v>
      </c>
      <c r="E24" s="7">
        <f t="shared" si="11"/>
        <v>0.4736206896551724</v>
      </c>
      <c r="F24" s="7" t="e">
        <f t="shared" si="11"/>
        <v>#DIV/0!</v>
      </c>
      <c r="G24" s="7" t="e">
        <f t="shared" si="11"/>
        <v>#DIV/0!</v>
      </c>
      <c r="H24" s="7" t="e">
        <f t="shared" si="11"/>
        <v>#DIV/0!</v>
      </c>
      <c r="I24" s="7">
        <f>+I7/I4</f>
        <v>0.50139316615339491</v>
      </c>
      <c r="J24" s="7" t="e">
        <f>+J7/J4</f>
        <v>#DIV/0!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2:64" x14ac:dyDescent="0.25">
      <c r="B25" t="s">
        <v>34</v>
      </c>
      <c r="C25" s="7" t="e">
        <f t="shared" ref="C25:I25" si="12">+C12/C4</f>
        <v>#DIV/0!</v>
      </c>
      <c r="D25" s="7" t="e">
        <f t="shared" si="12"/>
        <v>#DIV/0!</v>
      </c>
      <c r="E25" s="7">
        <f t="shared" si="12"/>
        <v>3.8620689655172416E-2</v>
      </c>
      <c r="F25" s="7" t="e">
        <f t="shared" si="12"/>
        <v>#DIV/0!</v>
      </c>
      <c r="G25" s="7" t="e">
        <f t="shared" si="12"/>
        <v>#DIV/0!</v>
      </c>
      <c r="H25" s="7" t="e">
        <f t="shared" si="12"/>
        <v>#DIV/0!</v>
      </c>
      <c r="I25" s="7">
        <f>+I12/I4</f>
        <v>0.10617392579557119</v>
      </c>
      <c r="J25" s="7" t="e">
        <f>+J12/J4</f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</row>
    <row r="26" spans="2:64" x14ac:dyDescent="0.25">
      <c r="B26" t="s">
        <v>35</v>
      </c>
      <c r="C26" s="7" t="e">
        <f t="shared" ref="C26:I26" si="13">+C16/C15</f>
        <v>#DIV/0!</v>
      </c>
      <c r="D26" s="7" t="e">
        <f t="shared" si="13"/>
        <v>#DIV/0!</v>
      </c>
      <c r="E26" s="7">
        <f t="shared" si="13"/>
        <v>-0.1517509727626459</v>
      </c>
      <c r="F26" s="7" t="e">
        <f t="shared" si="13"/>
        <v>#DIV/0!</v>
      </c>
      <c r="G26" s="7" t="e">
        <f t="shared" si="13"/>
        <v>#DIV/0!</v>
      </c>
      <c r="H26" s="7" t="e">
        <f t="shared" si="13"/>
        <v>#DIV/0!</v>
      </c>
      <c r="I26" s="7">
        <f>+I16/I15</f>
        <v>-3.6635006784260515E-2</v>
      </c>
      <c r="J26" s="7" t="e">
        <f>+J16/J15</f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2:64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2:64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</row>
    <row r="29" spans="2:64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2:64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2:64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</row>
    <row r="32" spans="2:64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</row>
    <row r="33" spans="3:64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3:64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3:64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3:64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3:64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3:64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3:64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3:64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3:64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3:64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3:64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3:64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3:64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3:64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3:64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3:64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3:64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3:64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3:64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3:64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3:64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 spans="3:64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</row>
    <row r="55" spans="3:64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</row>
    <row r="56" spans="3:64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</row>
    <row r="57" spans="3:64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</row>
    <row r="58" spans="3:64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</row>
    <row r="59" spans="3:64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</row>
    <row r="60" spans="3:64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</row>
    <row r="61" spans="3:64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</row>
    <row r="62" spans="3:64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</row>
    <row r="63" spans="3:64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</row>
    <row r="64" spans="3:64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</row>
    <row r="65" spans="3:64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</row>
    <row r="66" spans="3:64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</row>
    <row r="67" spans="3:64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</row>
    <row r="68" spans="3:64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</row>
    <row r="69" spans="3:64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</row>
    <row r="70" spans="3:64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</row>
    <row r="71" spans="3:64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</row>
    <row r="72" spans="3:64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</row>
    <row r="73" spans="3:64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</row>
    <row r="74" spans="3:64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</row>
    <row r="75" spans="3:64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</row>
    <row r="76" spans="3:64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</row>
    <row r="77" spans="3:64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</row>
    <row r="78" spans="3:64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</row>
    <row r="79" spans="3:64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</row>
    <row r="80" spans="3:64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3:64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</row>
    <row r="82" spans="3:64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</row>
    <row r="83" spans="3:64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</row>
    <row r="84" spans="3:64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</row>
    <row r="85" spans="3:64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</row>
    <row r="86" spans="3:64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</row>
    <row r="87" spans="3:64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</row>
    <row r="88" spans="3:64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</row>
    <row r="89" spans="3:64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</row>
    <row r="90" spans="3:64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</row>
    <row r="91" spans="3:64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</row>
    <row r="92" spans="3:64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</row>
    <row r="93" spans="3:64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</row>
    <row r="94" spans="3:64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</row>
    <row r="95" spans="3:64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</row>
    <row r="96" spans="3:64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</row>
    <row r="97" spans="3:64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</row>
    <row r="98" spans="3:64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</row>
    <row r="99" spans="3:64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</row>
    <row r="100" spans="3:64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</row>
    <row r="101" spans="3:64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</row>
    <row r="102" spans="3:64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</row>
    <row r="103" spans="3:64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</row>
    <row r="104" spans="3:64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</row>
    <row r="105" spans="3:64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</row>
    <row r="106" spans="3:64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</row>
    <row r="107" spans="3:64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</row>
    <row r="108" spans="3:64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</row>
    <row r="109" spans="3:64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</row>
    <row r="110" spans="3:64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</row>
    <row r="111" spans="3:64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</row>
    <row r="112" spans="3:64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</row>
    <row r="113" spans="3:64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</row>
    <row r="114" spans="3:64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</row>
    <row r="115" spans="3:64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</row>
    <row r="116" spans="3:64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</row>
    <row r="117" spans="3:64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</row>
    <row r="118" spans="3:64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</row>
    <row r="119" spans="3:64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</row>
    <row r="120" spans="3:64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</row>
    <row r="121" spans="3:64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</row>
    <row r="122" spans="3:64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</row>
    <row r="123" spans="3:64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</row>
    <row r="124" spans="3:64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</row>
    <row r="125" spans="3:64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</row>
    <row r="126" spans="3:64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</row>
    <row r="127" spans="3:64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</row>
    <row r="128" spans="3:64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</row>
    <row r="129" spans="3:64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</row>
    <row r="130" spans="3:64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</row>
    <row r="131" spans="3:64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</row>
    <row r="132" spans="3:64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</row>
    <row r="133" spans="3:64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</row>
    <row r="134" spans="3:64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</row>
    <row r="135" spans="3:64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  <row r="136" spans="3:64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</row>
    <row r="137" spans="3:64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</row>
    <row r="138" spans="3:64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</row>
    <row r="139" spans="3:64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</row>
    <row r="140" spans="3:64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</row>
    <row r="141" spans="3:64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</row>
    <row r="142" spans="3:64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</row>
    <row r="143" spans="3:64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</row>
    <row r="144" spans="3:64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</row>
    <row r="145" spans="3:64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</row>
    <row r="146" spans="3:64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</row>
    <row r="147" spans="3:64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</row>
    <row r="148" spans="3:64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</row>
    <row r="149" spans="3:64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</row>
    <row r="150" spans="3:64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</row>
    <row r="151" spans="3:64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</row>
    <row r="152" spans="3:64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</row>
    <row r="153" spans="3:64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</row>
    <row r="154" spans="3:64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</row>
    <row r="155" spans="3:64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</row>
    <row r="156" spans="3:64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</row>
    <row r="157" spans="3:64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</row>
    <row r="158" spans="3:64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</row>
    <row r="159" spans="3:64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</row>
    <row r="160" spans="3:64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</row>
    <row r="161" spans="3:64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</row>
    <row r="162" spans="3:64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</row>
    <row r="163" spans="3:64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</row>
    <row r="164" spans="3:64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</row>
    <row r="165" spans="3:64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</row>
    <row r="166" spans="3:64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</row>
    <row r="167" spans="3:64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</row>
  </sheetData>
  <hyperlinks>
    <hyperlink ref="A1" location="Main!A1" display="Main" xr:uid="{66608389-28A7-4662-ADFC-61E13E644A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2025-01-10T16:44:07Z</dcterms:created>
  <dcterms:modified xsi:type="dcterms:W3CDTF">2025-01-10T16:59:09Z</dcterms:modified>
</cp:coreProperties>
</file>