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49640362-7890-4D64-8D2B-2B9AB737FDF7}" xr6:coauthVersionLast="47" xr6:coauthVersionMax="47" xr10:uidLastSave="{00000000-0000-0000-0000-000000000000}"/>
  <bookViews>
    <workbookView xWindow="-120" yWindow="-120" windowWidth="38640" windowHeight="21060" xr2:uid="{9EBE0395-CACA-45E2-8D62-749890AA72D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2" l="1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J26" i="2"/>
  <c r="J25" i="2"/>
  <c r="J24" i="2"/>
  <c r="J23" i="2"/>
  <c r="J18" i="2"/>
  <c r="H18" i="2"/>
  <c r="G18" i="2"/>
  <c r="G20" i="2" s="1"/>
  <c r="F18" i="2"/>
  <c r="F20" i="2" s="1"/>
  <c r="E18" i="2"/>
  <c r="E20" i="2" s="1"/>
  <c r="D18" i="2"/>
  <c r="D20" i="2" s="1"/>
  <c r="C18" i="2"/>
  <c r="C20" i="2" s="1"/>
  <c r="J16" i="2"/>
  <c r="H16" i="2"/>
  <c r="G16" i="2"/>
  <c r="F16" i="2"/>
  <c r="E16" i="2"/>
  <c r="D16" i="2"/>
  <c r="C16" i="2"/>
  <c r="J14" i="2"/>
  <c r="H14" i="2"/>
  <c r="G14" i="2"/>
  <c r="F14" i="2"/>
  <c r="E14" i="2"/>
  <c r="D14" i="2"/>
  <c r="C14" i="2"/>
  <c r="J11" i="2"/>
  <c r="H11" i="2"/>
  <c r="G11" i="2"/>
  <c r="F11" i="2"/>
  <c r="E11" i="2"/>
  <c r="D11" i="2"/>
  <c r="C11" i="2"/>
  <c r="J5" i="2"/>
  <c r="H5" i="2"/>
  <c r="G5" i="2"/>
  <c r="F5" i="2"/>
  <c r="E5" i="2"/>
  <c r="D5" i="2"/>
  <c r="C5" i="2"/>
  <c r="J20" i="2"/>
  <c r="H20" i="2"/>
  <c r="I11" i="2"/>
  <c r="I14" i="2" s="1"/>
  <c r="I16" i="2" s="1"/>
  <c r="I18" i="2" s="1"/>
  <c r="I20" i="2" s="1"/>
  <c r="I5" i="2"/>
  <c r="G6" i="1"/>
  <c r="G4" i="1"/>
  <c r="G5" i="1" s="1"/>
  <c r="G8" i="1" l="1"/>
</calcChain>
</file>

<file path=xl/sharedStrings.xml><?xml version="1.0" encoding="utf-8"?>
<sst xmlns="http://schemas.openxmlformats.org/spreadsheetml/2006/main" count="44" uniqueCount="40">
  <si>
    <t>DoorDash</t>
  </si>
  <si>
    <t>SEC</t>
  </si>
  <si>
    <t>DASH</t>
  </si>
  <si>
    <t>numbers in mio USD</t>
  </si>
  <si>
    <t>Price</t>
  </si>
  <si>
    <t>Shares</t>
  </si>
  <si>
    <t>MC</t>
  </si>
  <si>
    <t>Cash</t>
  </si>
  <si>
    <t>Debt</t>
  </si>
  <si>
    <t>EV</t>
  </si>
  <si>
    <t>Q224</t>
  </si>
  <si>
    <t>Main</t>
  </si>
  <si>
    <t>Q123</t>
  </si>
  <si>
    <t>Q223</t>
  </si>
  <si>
    <t>Q323</t>
  </si>
  <si>
    <t>Q423</t>
  </si>
  <si>
    <t>Q124</t>
  </si>
  <si>
    <t>Q324</t>
  </si>
  <si>
    <t>Q424</t>
  </si>
  <si>
    <t>Revenue</t>
  </si>
  <si>
    <t>COGS</t>
  </si>
  <si>
    <t>S&amp;M</t>
  </si>
  <si>
    <t>R&amp;D</t>
  </si>
  <si>
    <t>G&amp;A</t>
  </si>
  <si>
    <t>D&amp;A</t>
  </si>
  <si>
    <t>Restructuring Expenses</t>
  </si>
  <si>
    <t>Operating Profit</t>
  </si>
  <si>
    <t>Interest Income</t>
  </si>
  <si>
    <t>Other Expense</t>
  </si>
  <si>
    <t>Pretax Income</t>
  </si>
  <si>
    <t>Gross Profit</t>
  </si>
  <si>
    <t>Tax Expense</t>
  </si>
  <si>
    <t>Net Income</t>
  </si>
  <si>
    <t>Minorities</t>
  </si>
  <si>
    <t>Net Income to Company</t>
  </si>
  <si>
    <t>EPS</t>
  </si>
  <si>
    <t>Revenue Growth</t>
  </si>
  <si>
    <t xml:space="preserve">Gross Margin </t>
  </si>
  <si>
    <t>Operating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</si>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</sst>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5" fontId="0" fillId="0" borderId="0" xfId="0" applyNumberFormat="1"/>
    <xf numFmtId="9" fontId="0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92789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1087-3755-448A-985F-83E35243D33D}">
  <dimension ref="A1:H8"/>
  <sheetViews>
    <sheetView tabSelected="1" zoomScale="200" zoomScaleNormal="200" workbookViewId="0">
      <selection activeCell="G3" sqref="G3"/>
    </sheetView>
  </sheetViews>
  <sheetFormatPr defaultRowHeight="15" x14ac:dyDescent="0.25"/>
  <cols>
    <col min="1" max="1" width="4" customWidth="1"/>
  </cols>
  <sheetData>
    <row r="1" spans="1:8" x14ac:dyDescent="0.25">
      <c r="A1" s="1" t="s">
        <v>0</v>
      </c>
    </row>
    <row r="2" spans="1:8" x14ac:dyDescent="0.25">
      <c r="A2" t="s">
        <v>3</v>
      </c>
    </row>
    <row r="3" spans="1:8" x14ac:dyDescent="0.25">
      <c r="F3" t="s">
        <v>4</v>
      </c>
      <c r="G3">
        <v>172.39</v>
      </c>
    </row>
    <row r="4" spans="1:8" x14ac:dyDescent="0.25">
      <c r="B4" s="4" t="s">
        <v>1</v>
      </c>
      <c r="F4" t="s">
        <v>5</v>
      </c>
      <c r="G4" s="2">
        <f>388.981171+26.415068</f>
        <v>415.39623900000004</v>
      </c>
      <c r="H4" s="3" t="s">
        <v>17</v>
      </c>
    </row>
    <row r="5" spans="1:8" x14ac:dyDescent="0.25">
      <c r="B5" t="s">
        <v>2</v>
      </c>
      <c r="F5" t="s">
        <v>6</v>
      </c>
      <c r="G5" s="2">
        <f>G3*G4</f>
        <v>71610.157641209997</v>
      </c>
    </row>
    <row r="6" spans="1:8" x14ac:dyDescent="0.25">
      <c r="F6" t="s">
        <v>7</v>
      </c>
      <c r="G6" s="2">
        <f>2656+1422</f>
        <v>4078</v>
      </c>
      <c r="H6" s="3" t="s">
        <v>17</v>
      </c>
    </row>
    <row r="7" spans="1:8" x14ac:dyDescent="0.25">
      <c r="F7" t="s">
        <v>8</v>
      </c>
      <c r="G7" s="2">
        <v>0</v>
      </c>
      <c r="H7" s="3" t="s">
        <v>17</v>
      </c>
    </row>
    <row r="8" spans="1:8" x14ac:dyDescent="0.25">
      <c r="F8" t="s">
        <v>9</v>
      </c>
      <c r="G8" s="2">
        <f>G5-G6</f>
        <v>67532.157641209997</v>
      </c>
    </row>
  </sheetData>
  <hyperlinks>
    <hyperlink ref="B4" r:id="rId1" xr:uid="{6E2B2433-5378-46F3-9EAB-81938D9014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0EDF-C206-49B4-AF0E-C78FEFDA87AF}">
  <dimension ref="A1:AG293"/>
  <sheetViews>
    <sheetView zoomScale="200" zoomScaleNormal="2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L1" sqref="L1"/>
    </sheetView>
  </sheetViews>
  <sheetFormatPr defaultRowHeight="15" x14ac:dyDescent="0.25"/>
  <cols>
    <col min="1" max="1" width="4.7109375" bestFit="1" customWidth="1"/>
    <col min="2" max="2" width="22.28515625" bestFit="1" customWidth="1"/>
  </cols>
  <sheetData>
    <row r="1" spans="1:33" x14ac:dyDescent="0.25">
      <c r="A1" s="4" t="s">
        <v>11</v>
      </c>
    </row>
    <row r="2" spans="1:33" x14ac:dyDescent="0.25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10</v>
      </c>
      <c r="I2" s="3" t="s">
        <v>17</v>
      </c>
      <c r="J2" s="3" t="s">
        <v>18</v>
      </c>
    </row>
    <row r="3" spans="1:33" x14ac:dyDescent="0.25">
      <c r="B3" t="s">
        <v>19</v>
      </c>
      <c r="D3" s="2"/>
      <c r="E3" s="2">
        <v>2706</v>
      </c>
      <c r="F3" s="2"/>
      <c r="G3" s="2"/>
      <c r="H3" s="2"/>
      <c r="I3" s="2">
        <v>2164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B4" t="s">
        <v>20</v>
      </c>
      <c r="D4" s="2"/>
      <c r="E4" s="2">
        <v>1374</v>
      </c>
      <c r="F4" s="2"/>
      <c r="G4" s="2"/>
      <c r="H4" s="2"/>
      <c r="I4" s="2">
        <v>1156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25">
      <c r="B5" t="s">
        <v>30</v>
      </c>
      <c r="C5" s="2">
        <f t="shared" ref="C5:H5" si="0">+C3-C4</f>
        <v>0</v>
      </c>
      <c r="D5" s="2">
        <f t="shared" si="0"/>
        <v>0</v>
      </c>
      <c r="E5" s="2">
        <f t="shared" si="0"/>
        <v>1332</v>
      </c>
      <c r="F5" s="2">
        <f t="shared" si="0"/>
        <v>0</v>
      </c>
      <c r="G5" s="2">
        <f t="shared" si="0"/>
        <v>0</v>
      </c>
      <c r="H5" s="2">
        <f t="shared" si="0"/>
        <v>0</v>
      </c>
      <c r="I5" s="2">
        <f>+I3-I4</f>
        <v>1008</v>
      </c>
      <c r="J5" s="2">
        <f t="shared" ref="J5" si="1">+J3-J4</f>
        <v>0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B6" t="s">
        <v>21</v>
      </c>
      <c r="D6" s="2"/>
      <c r="E6" s="2">
        <v>483</v>
      </c>
      <c r="F6" s="2"/>
      <c r="G6" s="2"/>
      <c r="H6" s="2"/>
      <c r="I6" s="2">
        <v>449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B7" t="s">
        <v>22</v>
      </c>
      <c r="D7" s="2"/>
      <c r="E7" s="2">
        <v>289</v>
      </c>
      <c r="F7" s="2"/>
      <c r="G7" s="2"/>
      <c r="H7" s="2"/>
      <c r="I7" s="2">
        <v>250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B8" t="s">
        <v>23</v>
      </c>
      <c r="D8" s="2"/>
      <c r="E8" s="2">
        <v>315</v>
      </c>
      <c r="F8" s="2"/>
      <c r="G8" s="2"/>
      <c r="H8" s="2"/>
      <c r="I8" s="2">
        <v>289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B9" t="s">
        <v>24</v>
      </c>
      <c r="D9" s="2"/>
      <c r="E9" s="2">
        <v>138</v>
      </c>
      <c r="F9" s="2"/>
      <c r="G9" s="2"/>
      <c r="H9" s="2"/>
      <c r="I9" s="2">
        <v>128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B10" t="s">
        <v>25</v>
      </c>
      <c r="D10" s="2"/>
      <c r="E10" s="2">
        <v>0</v>
      </c>
      <c r="F10" s="2"/>
      <c r="G10" s="2"/>
      <c r="H10" s="2"/>
      <c r="I10" s="2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B11" t="s">
        <v>26</v>
      </c>
      <c r="C11" s="2">
        <f t="shared" ref="C11:H11" si="2">+C5-SUM(C6:C10)</f>
        <v>0</v>
      </c>
      <c r="D11" s="2">
        <f t="shared" si="2"/>
        <v>0</v>
      </c>
      <c r="E11" s="2">
        <f t="shared" si="2"/>
        <v>107</v>
      </c>
      <c r="F11" s="2">
        <f t="shared" si="2"/>
        <v>0</v>
      </c>
      <c r="G11" s="2">
        <f t="shared" si="2"/>
        <v>0</v>
      </c>
      <c r="H11" s="2">
        <f t="shared" si="2"/>
        <v>0</v>
      </c>
      <c r="I11" s="2">
        <f>+I5-SUM(I6:I10)</f>
        <v>-108</v>
      </c>
      <c r="J11" s="2">
        <f t="shared" ref="J11" si="3">+J5-SUM(J6:J10)</f>
        <v>0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B12" t="s">
        <v>27</v>
      </c>
      <c r="D12" s="2"/>
      <c r="E12" s="2">
        <v>54</v>
      </c>
      <c r="F12" s="2"/>
      <c r="G12" s="2"/>
      <c r="H12" s="2"/>
      <c r="I12" s="2">
        <v>40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B13" t="s">
        <v>28</v>
      </c>
      <c r="D13" s="2"/>
      <c r="E13" s="2">
        <v>-6</v>
      </c>
      <c r="F13" s="2"/>
      <c r="G13" s="2"/>
      <c r="H13" s="2"/>
      <c r="I13" s="2">
        <v>-1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B14" t="s">
        <v>29</v>
      </c>
      <c r="C14" s="2">
        <f t="shared" ref="C14:H14" si="4">+C11+C12+C13</f>
        <v>0</v>
      </c>
      <c r="D14" s="2">
        <f t="shared" si="4"/>
        <v>0</v>
      </c>
      <c r="E14" s="2">
        <f t="shared" si="4"/>
        <v>155</v>
      </c>
      <c r="F14" s="2">
        <f t="shared" si="4"/>
        <v>0</v>
      </c>
      <c r="G14" s="2">
        <f t="shared" si="4"/>
        <v>0</v>
      </c>
      <c r="H14" s="2">
        <f t="shared" si="4"/>
        <v>0</v>
      </c>
      <c r="I14" s="2">
        <f>+I11+I12+I13</f>
        <v>-69</v>
      </c>
      <c r="J14" s="2">
        <f t="shared" ref="J14" si="5">+J11+J12+J13</f>
        <v>0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B15" t="s">
        <v>31</v>
      </c>
      <c r="D15" s="2"/>
      <c r="E15" s="2">
        <v>-6</v>
      </c>
      <c r="F15" s="2"/>
      <c r="G15" s="2"/>
      <c r="H15" s="2"/>
      <c r="I15" s="2">
        <v>6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25">
      <c r="B16" t="s">
        <v>32</v>
      </c>
      <c r="C16" s="2">
        <f t="shared" ref="C16:H16" si="6">+C14-C15</f>
        <v>0</v>
      </c>
      <c r="D16" s="2">
        <f t="shared" si="6"/>
        <v>0</v>
      </c>
      <c r="E16" s="2">
        <f t="shared" si="6"/>
        <v>161</v>
      </c>
      <c r="F16" s="2">
        <f t="shared" si="6"/>
        <v>0</v>
      </c>
      <c r="G16" s="2">
        <f t="shared" si="6"/>
        <v>0</v>
      </c>
      <c r="H16" s="2">
        <f t="shared" si="6"/>
        <v>0</v>
      </c>
      <c r="I16" s="2">
        <f>+I14-I15</f>
        <v>-75</v>
      </c>
      <c r="J16" s="2">
        <f t="shared" ref="J16" si="7">+J14-J15</f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2:33" x14ac:dyDescent="0.25">
      <c r="B17" t="s">
        <v>33</v>
      </c>
      <c r="D17" s="2"/>
      <c r="E17" s="2">
        <v>1</v>
      </c>
      <c r="F17" s="2"/>
      <c r="G17" s="2"/>
      <c r="H17" s="2"/>
      <c r="I17" s="2">
        <v>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2:33" x14ac:dyDescent="0.25">
      <c r="B18" t="s">
        <v>34</v>
      </c>
      <c r="C18" s="2">
        <f t="shared" ref="C18:H18" si="8">+C16+C17</f>
        <v>0</v>
      </c>
      <c r="D18" s="2">
        <f t="shared" si="8"/>
        <v>0</v>
      </c>
      <c r="E18" s="2">
        <f t="shared" si="8"/>
        <v>162</v>
      </c>
      <c r="F18" s="2">
        <f t="shared" si="8"/>
        <v>0</v>
      </c>
      <c r="G18" s="2">
        <f t="shared" si="8"/>
        <v>0</v>
      </c>
      <c r="H18" s="2">
        <f t="shared" si="8"/>
        <v>0</v>
      </c>
      <c r="I18" s="2">
        <f>+I16+I17</f>
        <v>-73</v>
      </c>
      <c r="J18" s="2">
        <f t="shared" ref="J18" si="9">+J16+J17</f>
        <v>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2:33" x14ac:dyDescent="0.25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2:33" x14ac:dyDescent="0.25">
      <c r="B20" t="s">
        <v>35</v>
      </c>
      <c r="C20" s="5" t="e">
        <f t="shared" ref="C20:H20" si="10">+C18/C21</f>
        <v>#DIV/0!</v>
      </c>
      <c r="D20" s="5" t="e">
        <f t="shared" si="10"/>
        <v>#DIV/0!</v>
      </c>
      <c r="E20" s="5">
        <f t="shared" si="10"/>
        <v>0.39215116701282482</v>
      </c>
      <c r="F20" s="5" t="e">
        <f t="shared" si="10"/>
        <v>#DIV/0!</v>
      </c>
      <c r="G20" s="5" t="e">
        <f t="shared" si="10"/>
        <v>#DIV/0!</v>
      </c>
      <c r="H20" s="5" t="e">
        <f t="shared" si="10"/>
        <v>#DIV/0!</v>
      </c>
      <c r="I20" s="5">
        <f>+I18/I21</f>
        <v>-0.18564812813281217</v>
      </c>
      <c r="J20" s="5" t="e">
        <f t="shared" ref="J20" si="11">+J18/J21</f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2:33" x14ac:dyDescent="0.25">
      <c r="B21" t="s">
        <v>5</v>
      </c>
      <c r="D21" s="2"/>
      <c r="E21" s="2">
        <v>413.10599999999999</v>
      </c>
      <c r="F21" s="2"/>
      <c r="G21" s="2"/>
      <c r="H21" s="2"/>
      <c r="I21" s="2">
        <v>393.21699999999998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2:33" x14ac:dyDescent="0.25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2:33" x14ac:dyDescent="0.25">
      <c r="B23" t="s">
        <v>36</v>
      </c>
      <c r="D23" s="2"/>
      <c r="E23" s="2"/>
      <c r="F23" s="2"/>
      <c r="G23" s="6" t="e">
        <f t="shared" ref="G23:I23" si="12">+G3/C3-1</f>
        <v>#DIV/0!</v>
      </c>
      <c r="H23" s="6" t="e">
        <f t="shared" si="12"/>
        <v>#DIV/0!</v>
      </c>
      <c r="I23" s="6">
        <f t="shared" si="12"/>
        <v>-0.20029563932002958</v>
      </c>
      <c r="J23" s="6" t="e">
        <f>+J3/F3-1</f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2:33" x14ac:dyDescent="0.25">
      <c r="B24" t="s">
        <v>37</v>
      </c>
      <c r="C24" s="6" t="e">
        <f t="shared" ref="C24:I24" si="13">+C5/C3</f>
        <v>#DIV/0!</v>
      </c>
      <c r="D24" s="6" t="e">
        <f t="shared" si="13"/>
        <v>#DIV/0!</v>
      </c>
      <c r="E24" s="6">
        <f t="shared" si="13"/>
        <v>0.49223946784922396</v>
      </c>
      <c r="F24" s="6" t="e">
        <f t="shared" si="13"/>
        <v>#DIV/0!</v>
      </c>
      <c r="G24" s="6" t="e">
        <f t="shared" si="13"/>
        <v>#DIV/0!</v>
      </c>
      <c r="H24" s="6" t="e">
        <f t="shared" si="13"/>
        <v>#DIV/0!</v>
      </c>
      <c r="I24" s="6">
        <f t="shared" si="13"/>
        <v>0.46580406654343809</v>
      </c>
      <c r="J24" s="6" t="e">
        <f>+J5/J3</f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2:33" x14ac:dyDescent="0.25">
      <c r="B25" t="s">
        <v>38</v>
      </c>
      <c r="C25" s="6" t="e">
        <f t="shared" ref="C25:I25" si="14">+C11/C3</f>
        <v>#DIV/0!</v>
      </c>
      <c r="D25" s="6" t="e">
        <f t="shared" si="14"/>
        <v>#DIV/0!</v>
      </c>
      <c r="E25" s="6">
        <f t="shared" si="14"/>
        <v>3.9541759053954177E-2</v>
      </c>
      <c r="F25" s="6" t="e">
        <f t="shared" si="14"/>
        <v>#DIV/0!</v>
      </c>
      <c r="G25" s="6" t="e">
        <f t="shared" si="14"/>
        <v>#DIV/0!</v>
      </c>
      <c r="H25" s="6" t="e">
        <f t="shared" si="14"/>
        <v>#DIV/0!</v>
      </c>
      <c r="I25" s="6">
        <f t="shared" si="14"/>
        <v>-4.9907578558225509E-2</v>
      </c>
      <c r="J25" s="6" t="e">
        <f>+J11/J3</f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2:33" x14ac:dyDescent="0.25">
      <c r="B26" t="s">
        <v>39</v>
      </c>
      <c r="C26" s="6" t="e">
        <f t="shared" ref="C26:I26" si="15">+C15/C14</f>
        <v>#DIV/0!</v>
      </c>
      <c r="D26" s="6" t="e">
        <f t="shared" si="15"/>
        <v>#DIV/0!</v>
      </c>
      <c r="E26" s="6">
        <f t="shared" si="15"/>
        <v>-3.870967741935484E-2</v>
      </c>
      <c r="F26" s="6" t="e">
        <f t="shared" si="15"/>
        <v>#DIV/0!</v>
      </c>
      <c r="G26" s="6" t="e">
        <f t="shared" si="15"/>
        <v>#DIV/0!</v>
      </c>
      <c r="H26" s="6" t="e">
        <f t="shared" si="15"/>
        <v>#DIV/0!</v>
      </c>
      <c r="I26" s="6">
        <f t="shared" si="15"/>
        <v>-8.6956521739130432E-2</v>
      </c>
      <c r="J26" s="6" t="e">
        <f>+J15/J14</f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2:33" x14ac:dyDescent="0.25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2:33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2:33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2:33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2:33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2:33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4:33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4:33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4:33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4:33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4:33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4:33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4:33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4:33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4:33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4:33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4:33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4:33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4:33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4:33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4:33" x14ac:dyDescent="0.2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4:33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4:33" x14ac:dyDescent="0.2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4:33" x14ac:dyDescent="0.2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4:33" x14ac:dyDescent="0.2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4:33" x14ac:dyDescent="0.2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4:33" x14ac:dyDescent="0.2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4:33" x14ac:dyDescent="0.2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4:33" x14ac:dyDescent="0.2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4:33" x14ac:dyDescent="0.2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4:33" x14ac:dyDescent="0.2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4:33" x14ac:dyDescent="0.2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4:33" x14ac:dyDescent="0.2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4:33" x14ac:dyDescent="0.2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4:33" x14ac:dyDescent="0.2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4:33" x14ac:dyDescent="0.2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4:33" x14ac:dyDescent="0.2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4:33" x14ac:dyDescent="0.2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4:33" x14ac:dyDescent="0.2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4:33" x14ac:dyDescent="0.2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4:33" x14ac:dyDescent="0.2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4:33" x14ac:dyDescent="0.2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4:33" x14ac:dyDescent="0.2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4:33" x14ac:dyDescent="0.2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4:33" x14ac:dyDescent="0.2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4:33" x14ac:dyDescent="0.2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4:33" x14ac:dyDescent="0.2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4:33" x14ac:dyDescent="0.2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4:33" x14ac:dyDescent="0.2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4:33" x14ac:dyDescent="0.2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4:33" x14ac:dyDescent="0.2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4:33" x14ac:dyDescent="0.2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4:33" x14ac:dyDescent="0.2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4:33" x14ac:dyDescent="0.2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4:33" x14ac:dyDescent="0.2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4:33" x14ac:dyDescent="0.2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4:33" x14ac:dyDescent="0.2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4:33" x14ac:dyDescent="0.2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4:33" x14ac:dyDescent="0.2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4:33" x14ac:dyDescent="0.2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4:33" x14ac:dyDescent="0.2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4:33" x14ac:dyDescent="0.2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4:33" x14ac:dyDescent="0.2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4:33" x14ac:dyDescent="0.2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4:33" x14ac:dyDescent="0.2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4:33" x14ac:dyDescent="0.2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4:33" x14ac:dyDescent="0.2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4:33" x14ac:dyDescent="0.2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4:33" x14ac:dyDescent="0.2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4:33" x14ac:dyDescent="0.2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4:33" x14ac:dyDescent="0.2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4:33" x14ac:dyDescent="0.2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4:33" x14ac:dyDescent="0.2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4:33" x14ac:dyDescent="0.2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4:33" x14ac:dyDescent="0.2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4:33" x14ac:dyDescent="0.2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</row>
    <row r="103" spans="4:33" x14ac:dyDescent="0.2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4:33" x14ac:dyDescent="0.2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4:33" x14ac:dyDescent="0.2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4:33" x14ac:dyDescent="0.2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4:33" x14ac:dyDescent="0.2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4:33" x14ac:dyDescent="0.2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4:33" x14ac:dyDescent="0.2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4:33" x14ac:dyDescent="0.2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4:33" x14ac:dyDescent="0.2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4:33" x14ac:dyDescent="0.2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4:33" x14ac:dyDescent="0.2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4:33" x14ac:dyDescent="0.2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4:33" x14ac:dyDescent="0.2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4:33" x14ac:dyDescent="0.2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4:33" x14ac:dyDescent="0.2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4:33" x14ac:dyDescent="0.2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4:33" x14ac:dyDescent="0.2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4:33" x14ac:dyDescent="0.2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4:33" x14ac:dyDescent="0.2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4:33" x14ac:dyDescent="0.2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4:33" x14ac:dyDescent="0.2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4:33" x14ac:dyDescent="0.2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4:33" x14ac:dyDescent="0.2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4:33" x14ac:dyDescent="0.2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4:33" x14ac:dyDescent="0.2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4:33" x14ac:dyDescent="0.2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</row>
    <row r="129" spans="4:33" x14ac:dyDescent="0.2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</row>
    <row r="130" spans="4:33" x14ac:dyDescent="0.2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</row>
    <row r="131" spans="4:33" x14ac:dyDescent="0.2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</row>
    <row r="132" spans="4:33" x14ac:dyDescent="0.2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</row>
    <row r="133" spans="4:33" x14ac:dyDescent="0.2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</row>
    <row r="134" spans="4:33" x14ac:dyDescent="0.2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</row>
    <row r="135" spans="4:33" x14ac:dyDescent="0.2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</row>
    <row r="136" spans="4:33" x14ac:dyDescent="0.2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</row>
    <row r="137" spans="4:33" x14ac:dyDescent="0.2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</row>
    <row r="138" spans="4:33" x14ac:dyDescent="0.2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</row>
    <row r="139" spans="4:33" x14ac:dyDescent="0.2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</row>
    <row r="140" spans="4:33" x14ac:dyDescent="0.2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</row>
    <row r="141" spans="4:33" x14ac:dyDescent="0.2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4:33" x14ac:dyDescent="0.2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4:33" x14ac:dyDescent="0.2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</row>
    <row r="144" spans="4:33" x14ac:dyDescent="0.2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</row>
    <row r="145" spans="4:33" x14ac:dyDescent="0.2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</row>
    <row r="146" spans="4:33" x14ac:dyDescent="0.2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</row>
    <row r="147" spans="4:33" x14ac:dyDescent="0.2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</row>
    <row r="148" spans="4:33" x14ac:dyDescent="0.2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</row>
    <row r="149" spans="4:33" x14ac:dyDescent="0.2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</row>
    <row r="150" spans="4:33" x14ac:dyDescent="0.2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</row>
    <row r="151" spans="4:33" x14ac:dyDescent="0.2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</row>
    <row r="152" spans="4:33" x14ac:dyDescent="0.2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</row>
    <row r="153" spans="4:33" x14ac:dyDescent="0.2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4:33" x14ac:dyDescent="0.2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</row>
    <row r="155" spans="4:33" x14ac:dyDescent="0.2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</row>
    <row r="156" spans="4:33" x14ac:dyDescent="0.2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</row>
    <row r="157" spans="4:33" x14ac:dyDescent="0.2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</row>
    <row r="158" spans="4:33" x14ac:dyDescent="0.2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</row>
    <row r="159" spans="4:33" x14ac:dyDescent="0.2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</row>
    <row r="160" spans="4:33" x14ac:dyDescent="0.2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</row>
    <row r="161" spans="4:33" x14ac:dyDescent="0.2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</row>
    <row r="162" spans="4:33" x14ac:dyDescent="0.2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</row>
    <row r="163" spans="4:33" x14ac:dyDescent="0.2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</row>
    <row r="164" spans="4:33" x14ac:dyDescent="0.2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</row>
    <row r="165" spans="4:33" x14ac:dyDescent="0.2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</row>
    <row r="166" spans="4:33" x14ac:dyDescent="0.2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</row>
    <row r="167" spans="4:33" x14ac:dyDescent="0.2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</row>
    <row r="168" spans="4:33" x14ac:dyDescent="0.2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</row>
    <row r="169" spans="4:33" x14ac:dyDescent="0.2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4:33" x14ac:dyDescent="0.2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</row>
    <row r="171" spans="4:33" x14ac:dyDescent="0.2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</row>
    <row r="172" spans="4:33" x14ac:dyDescent="0.2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</row>
    <row r="173" spans="4:33" x14ac:dyDescent="0.2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</row>
    <row r="174" spans="4:33" x14ac:dyDescent="0.2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</row>
    <row r="175" spans="4:33" x14ac:dyDescent="0.2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</row>
    <row r="176" spans="4:33" x14ac:dyDescent="0.2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</row>
    <row r="177" spans="4:33" x14ac:dyDescent="0.2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</row>
    <row r="178" spans="4:33" x14ac:dyDescent="0.2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</row>
    <row r="179" spans="4:33" x14ac:dyDescent="0.2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</row>
    <row r="180" spans="4:33" x14ac:dyDescent="0.2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</row>
    <row r="181" spans="4:33" x14ac:dyDescent="0.2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</row>
    <row r="182" spans="4:33" x14ac:dyDescent="0.2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</row>
    <row r="183" spans="4:33" x14ac:dyDescent="0.2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</row>
    <row r="184" spans="4:33" x14ac:dyDescent="0.2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</row>
    <row r="185" spans="4:33" x14ac:dyDescent="0.2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</row>
    <row r="186" spans="4:33" x14ac:dyDescent="0.2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</row>
    <row r="187" spans="4:33" x14ac:dyDescent="0.2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</row>
    <row r="188" spans="4:33" x14ac:dyDescent="0.2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</row>
    <row r="189" spans="4:33" x14ac:dyDescent="0.2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</row>
    <row r="190" spans="4:33" x14ac:dyDescent="0.2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</row>
    <row r="191" spans="4:33" x14ac:dyDescent="0.2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</row>
    <row r="192" spans="4:33" x14ac:dyDescent="0.2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</row>
    <row r="193" spans="4:33" x14ac:dyDescent="0.2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</row>
    <row r="194" spans="4:33" x14ac:dyDescent="0.2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</row>
    <row r="195" spans="4:33" x14ac:dyDescent="0.2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</row>
    <row r="196" spans="4:33" x14ac:dyDescent="0.2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</row>
    <row r="197" spans="4:33" x14ac:dyDescent="0.2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4:33" x14ac:dyDescent="0.2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</row>
    <row r="199" spans="4:33" x14ac:dyDescent="0.2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</row>
    <row r="200" spans="4:33" x14ac:dyDescent="0.2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</row>
    <row r="201" spans="4:33" x14ac:dyDescent="0.2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</row>
    <row r="202" spans="4:33" x14ac:dyDescent="0.2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</row>
    <row r="203" spans="4:33" x14ac:dyDescent="0.2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</row>
    <row r="204" spans="4:33" x14ac:dyDescent="0.2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</row>
    <row r="205" spans="4:33" x14ac:dyDescent="0.2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</row>
    <row r="206" spans="4:33" x14ac:dyDescent="0.2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</row>
    <row r="207" spans="4:33" x14ac:dyDescent="0.2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</row>
    <row r="208" spans="4:33" x14ac:dyDescent="0.2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</row>
    <row r="209" spans="4:33" x14ac:dyDescent="0.2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</row>
    <row r="210" spans="4:33" x14ac:dyDescent="0.2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</row>
    <row r="211" spans="4:33" x14ac:dyDescent="0.2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</row>
    <row r="212" spans="4:33" x14ac:dyDescent="0.2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</row>
    <row r="213" spans="4:33" x14ac:dyDescent="0.2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</row>
    <row r="214" spans="4:33" x14ac:dyDescent="0.2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</row>
    <row r="215" spans="4:33" x14ac:dyDescent="0.2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</row>
    <row r="216" spans="4:33" x14ac:dyDescent="0.2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</row>
    <row r="217" spans="4:33" x14ac:dyDescent="0.2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</row>
    <row r="218" spans="4:33" x14ac:dyDescent="0.2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</row>
    <row r="219" spans="4:33" x14ac:dyDescent="0.2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</row>
    <row r="220" spans="4:33" x14ac:dyDescent="0.2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</row>
    <row r="221" spans="4:33" x14ac:dyDescent="0.2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</row>
    <row r="222" spans="4:33" x14ac:dyDescent="0.2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</row>
    <row r="223" spans="4:33" x14ac:dyDescent="0.2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</row>
    <row r="224" spans="4:33" x14ac:dyDescent="0.2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</row>
    <row r="225" spans="4:33" x14ac:dyDescent="0.2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</row>
    <row r="226" spans="4:33" x14ac:dyDescent="0.2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</row>
    <row r="227" spans="4:33" x14ac:dyDescent="0.2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</row>
    <row r="228" spans="4:33" x14ac:dyDescent="0.2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</row>
    <row r="229" spans="4:33" x14ac:dyDescent="0.2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</row>
    <row r="230" spans="4:33" x14ac:dyDescent="0.2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</row>
    <row r="231" spans="4:33" x14ac:dyDescent="0.2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</row>
    <row r="232" spans="4:33" x14ac:dyDescent="0.2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</row>
    <row r="233" spans="4:33" x14ac:dyDescent="0.2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</row>
    <row r="234" spans="4:33" x14ac:dyDescent="0.2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</row>
    <row r="235" spans="4:33" x14ac:dyDescent="0.2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</row>
    <row r="236" spans="4:33" x14ac:dyDescent="0.2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</row>
    <row r="237" spans="4:33" x14ac:dyDescent="0.2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</row>
    <row r="238" spans="4:33" x14ac:dyDescent="0.2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</row>
    <row r="239" spans="4:33" x14ac:dyDescent="0.2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</row>
    <row r="240" spans="4:33" x14ac:dyDescent="0.2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</row>
    <row r="241" spans="4:33" x14ac:dyDescent="0.2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</row>
    <row r="242" spans="4:33" x14ac:dyDescent="0.2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</row>
    <row r="243" spans="4:33" x14ac:dyDescent="0.2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</row>
    <row r="244" spans="4:33" x14ac:dyDescent="0.2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</row>
    <row r="245" spans="4:33" x14ac:dyDescent="0.2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</row>
    <row r="246" spans="4:33" x14ac:dyDescent="0.2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</row>
    <row r="247" spans="4:33" x14ac:dyDescent="0.2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</row>
    <row r="248" spans="4:33" x14ac:dyDescent="0.2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</row>
    <row r="249" spans="4:33" x14ac:dyDescent="0.2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</row>
    <row r="250" spans="4:33" x14ac:dyDescent="0.2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</row>
    <row r="251" spans="4:33" x14ac:dyDescent="0.2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</row>
    <row r="252" spans="4:33" x14ac:dyDescent="0.2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</row>
    <row r="253" spans="4:33" x14ac:dyDescent="0.2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</row>
    <row r="254" spans="4:33" x14ac:dyDescent="0.2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</row>
    <row r="255" spans="4:33" x14ac:dyDescent="0.2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</row>
    <row r="256" spans="4:33" x14ac:dyDescent="0.2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</row>
    <row r="257" spans="4:33" x14ac:dyDescent="0.2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</row>
    <row r="258" spans="4:33" x14ac:dyDescent="0.2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</row>
    <row r="259" spans="4:33" x14ac:dyDescent="0.2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</row>
    <row r="260" spans="4:33" x14ac:dyDescent="0.2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</row>
    <row r="261" spans="4:33" x14ac:dyDescent="0.2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</row>
    <row r="262" spans="4:33" x14ac:dyDescent="0.2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</row>
    <row r="263" spans="4:33" x14ac:dyDescent="0.2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</row>
    <row r="264" spans="4:33" x14ac:dyDescent="0.2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</row>
    <row r="265" spans="4:33" x14ac:dyDescent="0.2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</row>
    <row r="266" spans="4:33" x14ac:dyDescent="0.2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</row>
    <row r="267" spans="4:33" x14ac:dyDescent="0.2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</row>
    <row r="268" spans="4:33" x14ac:dyDescent="0.2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</row>
    <row r="269" spans="4:33" x14ac:dyDescent="0.2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</row>
    <row r="270" spans="4:33" x14ac:dyDescent="0.2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</row>
    <row r="271" spans="4:33" x14ac:dyDescent="0.2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</row>
    <row r="272" spans="4:33" x14ac:dyDescent="0.2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</row>
    <row r="273" spans="4:33" x14ac:dyDescent="0.2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</row>
    <row r="274" spans="4:33" x14ac:dyDescent="0.2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</row>
    <row r="275" spans="4:33" x14ac:dyDescent="0.2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</row>
    <row r="276" spans="4:33" x14ac:dyDescent="0.2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</row>
    <row r="277" spans="4:33" x14ac:dyDescent="0.2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</row>
    <row r="278" spans="4:33" x14ac:dyDescent="0.2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</row>
    <row r="279" spans="4:33" x14ac:dyDescent="0.2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</row>
    <row r="280" spans="4:33" x14ac:dyDescent="0.2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</row>
    <row r="281" spans="4:33" x14ac:dyDescent="0.2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</row>
    <row r="282" spans="4:33" x14ac:dyDescent="0.2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</row>
    <row r="283" spans="4:33" x14ac:dyDescent="0.2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</row>
    <row r="284" spans="4:33" x14ac:dyDescent="0.2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</row>
    <row r="285" spans="4:33" x14ac:dyDescent="0.2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</row>
    <row r="286" spans="4:33" x14ac:dyDescent="0.2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</row>
    <row r="287" spans="4:33" x14ac:dyDescent="0.2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</row>
    <row r="288" spans="4:33" x14ac:dyDescent="0.2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</row>
    <row r="289" spans="4:33" x14ac:dyDescent="0.2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</row>
    <row r="290" spans="4:33" x14ac:dyDescent="0.2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</row>
    <row r="291" spans="4:33" x14ac:dyDescent="0.2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</row>
    <row r="292" spans="4:33" x14ac:dyDescent="0.2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</row>
    <row r="293" spans="4:33" x14ac:dyDescent="0.2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</row>
  </sheetData>
  <hyperlinks>
    <hyperlink ref="A1" location="Main!A1" display="Main" xr:uid="{A311200D-FC1D-42FC-AB07-81986398F72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2024-10-03T07:52:17Z</dcterms:created>
  <dcterms:modified xsi:type="dcterms:W3CDTF">2025-01-26T16:04:51Z</dcterms:modified>
</cp:coreProperties>
</file>