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8694AFA-10E6-4B3D-947E-CF6C2A5AB494}" xr6:coauthVersionLast="47" xr6:coauthVersionMax="47" xr10:uidLastSave="{00000000-0000-0000-0000-000000000000}"/>
  <bookViews>
    <workbookView xWindow="19095" yWindow="0" windowWidth="19410" windowHeight="20925" xr2:uid="{108FC489-4B2B-4CD7-859C-02118738A45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H5" i="2"/>
  <c r="I7" i="1"/>
  <c r="I6" i="1"/>
  <c r="I3" i="1"/>
  <c r="G20" i="2"/>
  <c r="F20" i="2"/>
  <c r="E20" i="2"/>
  <c r="G8" i="2"/>
  <c r="G12" i="2" s="1"/>
  <c r="G16" i="2" s="1"/>
  <c r="F8" i="2"/>
  <c r="F12" i="2" s="1"/>
  <c r="F16" i="2" s="1"/>
  <c r="E8" i="2"/>
  <c r="E12" i="2" s="1"/>
  <c r="E16" i="2" s="1"/>
  <c r="D8" i="2"/>
  <c r="C8" i="2"/>
  <c r="D12" i="2"/>
  <c r="D16" i="2" s="1"/>
  <c r="D18" i="2" s="1"/>
  <c r="D20" i="2" s="1"/>
  <c r="C12" i="2"/>
  <c r="C16" i="2"/>
  <c r="H8" i="2"/>
  <c r="H12" i="2" s="1"/>
  <c r="H16" i="2" s="1"/>
  <c r="H18" i="2" s="1"/>
  <c r="H20" i="2" s="1"/>
  <c r="I4" i="1"/>
</calcChain>
</file>

<file path=xl/sharedStrings.xml><?xml version="1.0" encoding="utf-8"?>
<sst xmlns="http://schemas.openxmlformats.org/spreadsheetml/2006/main" count="38" uniqueCount="34">
  <si>
    <t>Fox Corp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</si>
  <si>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</si>
  <si>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</si>
  <si>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</si>
  <si>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</si>
  <si>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</si>
  <si>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</si>
  <si>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</si>
  <si>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</si>
  <si>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</si>
  <si>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</si>
  <si>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</si>
  <si>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</si>
  <si>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</si>
  <si>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</si>
  <si>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</si>
  <si>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</si>
  <si>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</t>
  </si>
  <si>
    <t>COGS</t>
  </si>
  <si>
    <t>Gross Profit</t>
  </si>
  <si>
    <t>SG&amp;A</t>
  </si>
  <si>
    <t>D&amp;A</t>
  </si>
  <si>
    <t>Restructuring &amp; Impairment</t>
  </si>
  <si>
    <t>Operating Income</t>
  </si>
  <si>
    <t>Earnings of subsidaries</t>
  </si>
  <si>
    <t>Interest Expense</t>
  </si>
  <si>
    <t>Non-operating income</t>
  </si>
  <si>
    <t>Pretax Income</t>
  </si>
  <si>
    <t>Net Income</t>
  </si>
  <si>
    <t>Tax Expense</t>
  </si>
  <si>
    <t>EPS</t>
  </si>
  <si>
    <t>Cable Network Programming</t>
  </si>
  <si>
    <t xml:space="preserve">Television </t>
  </si>
  <si>
    <t>Corporate and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</si>
</sst>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6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4" fontId="1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42DD-5CC5-4FEF-8138-1E03A3040594}">
  <dimension ref="A1:J7"/>
  <sheetViews>
    <sheetView tabSelected="1" topLeftCell="B1" zoomScale="200" zoomScaleNormal="200" workbookViewId="0">
      <selection activeCell="I8" sqref="I8"/>
    </sheetView>
  </sheetViews>
  <sheetFormatPr defaultRowHeight="15" x14ac:dyDescent="0.25"/>
  <cols>
    <col min="1" max="1" width="3.710937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50.5</v>
      </c>
    </row>
    <row r="3" spans="1:10" x14ac:dyDescent="0.25">
      <c r="H3" t="s">
        <v>3</v>
      </c>
      <c r="I3" s="2">
        <f>217.846833+235.581025</f>
        <v>453.42785800000001</v>
      </c>
      <c r="J3" s="4" t="s">
        <v>14</v>
      </c>
    </row>
    <row r="4" spans="1:10" x14ac:dyDescent="0.25">
      <c r="H4" t="s">
        <v>4</v>
      </c>
      <c r="I4" s="2">
        <f>+I2*I3</f>
        <v>22898.106829</v>
      </c>
    </row>
    <row r="5" spans="1:10" x14ac:dyDescent="0.25">
      <c r="H5" t="s">
        <v>5</v>
      </c>
      <c r="I5" s="2">
        <v>3322</v>
      </c>
      <c r="J5" s="4" t="s">
        <v>14</v>
      </c>
    </row>
    <row r="6" spans="1:10" x14ac:dyDescent="0.25">
      <c r="H6" t="s">
        <v>6</v>
      </c>
      <c r="I6" s="2">
        <f>6600+600</f>
        <v>7200</v>
      </c>
      <c r="J6" s="4" t="s">
        <v>14</v>
      </c>
    </row>
    <row r="7" spans="1:10" x14ac:dyDescent="0.25">
      <c r="H7" t="s">
        <v>7</v>
      </c>
      <c r="I7" s="2">
        <f>+I4-I5+I6</f>
        <v>26776.106829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B5450-B9A8-4607-A6DA-37E1CAAF7177}">
  <dimension ref="A1:BC496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6" sqref="D6"/>
    </sheetView>
  </sheetViews>
  <sheetFormatPr defaultRowHeight="15" x14ac:dyDescent="0.25"/>
  <cols>
    <col min="1" max="1" width="4.5703125" customWidth="1"/>
    <col min="2" max="2" width="26.7109375" bestFit="1" customWidth="1"/>
  </cols>
  <sheetData>
    <row r="1" spans="1:55" x14ac:dyDescent="0.25">
      <c r="A1" s="3" t="s">
        <v>8</v>
      </c>
    </row>
    <row r="2" spans="1:55" x14ac:dyDescent="0.25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</row>
    <row r="3" spans="1:55" x14ac:dyDescent="0.25">
      <c r="B3" t="s">
        <v>31</v>
      </c>
      <c r="C3" s="2"/>
      <c r="D3" s="2">
        <v>1658</v>
      </c>
      <c r="E3" s="2"/>
      <c r="F3" s="2"/>
      <c r="G3" s="2"/>
      <c r="H3" s="2">
        <v>2165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25">
      <c r="B4" t="s">
        <v>32</v>
      </c>
      <c r="C4" s="2"/>
      <c r="D4" s="2">
        <v>2542</v>
      </c>
      <c r="E4" s="2"/>
      <c r="F4" s="2"/>
      <c r="G4" s="2"/>
      <c r="H4" s="2">
        <v>2961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x14ac:dyDescent="0.25">
      <c r="B5" t="s">
        <v>33</v>
      </c>
      <c r="C5" s="2"/>
      <c r="D5" s="2">
        <f>49-15</f>
        <v>34</v>
      </c>
      <c r="E5" s="2"/>
      <c r="F5" s="2"/>
      <c r="G5" s="2"/>
      <c r="H5" s="2">
        <f>58-106</f>
        <v>-48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x14ac:dyDescent="0.25">
      <c r="B6" s="1" t="s">
        <v>17</v>
      </c>
      <c r="C6" s="5"/>
      <c r="D6" s="5">
        <v>4234</v>
      </c>
      <c r="E6" s="5"/>
      <c r="F6" s="5"/>
      <c r="G6" s="5"/>
      <c r="H6" s="5">
        <v>5078</v>
      </c>
      <c r="I6" s="5"/>
      <c r="J6" s="5"/>
      <c r="K6" s="5"/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x14ac:dyDescent="0.25">
      <c r="B7" t="s">
        <v>18</v>
      </c>
      <c r="C7" s="2"/>
      <c r="D7" s="2">
        <v>3393</v>
      </c>
      <c r="E7" s="2"/>
      <c r="F7" s="2"/>
      <c r="G7" s="2"/>
      <c r="H7" s="2">
        <v>3776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x14ac:dyDescent="0.25">
      <c r="B8" t="s">
        <v>19</v>
      </c>
      <c r="C8" s="2">
        <f t="shared" ref="C8:G8" si="0">+C6-C7</f>
        <v>0</v>
      </c>
      <c r="D8" s="2">
        <f t="shared" si="0"/>
        <v>841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>+H6-H7</f>
        <v>1302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x14ac:dyDescent="0.25">
      <c r="B9" t="s">
        <v>20</v>
      </c>
      <c r="C9" s="2"/>
      <c r="D9" s="2">
        <v>495</v>
      </c>
      <c r="E9" s="2"/>
      <c r="F9" s="2"/>
      <c r="G9" s="2"/>
      <c r="H9" s="2">
        <v>525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25">
      <c r="B10" t="s">
        <v>21</v>
      </c>
      <c r="C10" s="2"/>
      <c r="D10" s="2">
        <v>97</v>
      </c>
      <c r="E10" s="2"/>
      <c r="F10" s="2"/>
      <c r="G10" s="2"/>
      <c r="H10" s="2">
        <v>97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25">
      <c r="B11" t="s">
        <v>22</v>
      </c>
      <c r="C11" s="2"/>
      <c r="D11" s="2">
        <v>18</v>
      </c>
      <c r="E11" s="2"/>
      <c r="F11" s="2"/>
      <c r="G11" s="2"/>
      <c r="H11" s="2">
        <v>170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25">
      <c r="B12" t="s">
        <v>23</v>
      </c>
      <c r="C12" s="2">
        <f t="shared" ref="C12:G12" si="1">+C8-SUM(C9:C11)</f>
        <v>0</v>
      </c>
      <c r="D12" s="2">
        <f t="shared" si="1"/>
        <v>231</v>
      </c>
      <c r="E12" s="2">
        <f t="shared" si="1"/>
        <v>0</v>
      </c>
      <c r="F12" s="2">
        <f t="shared" si="1"/>
        <v>0</v>
      </c>
      <c r="G12" s="2">
        <f t="shared" si="1"/>
        <v>0</v>
      </c>
      <c r="H12" s="2">
        <f>+H8-SUM(H9:H11)</f>
        <v>510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x14ac:dyDescent="0.25">
      <c r="B13" t="s">
        <v>24</v>
      </c>
      <c r="C13" s="2"/>
      <c r="D13" s="2">
        <v>1</v>
      </c>
      <c r="E13" s="2"/>
      <c r="F13" s="2"/>
      <c r="G13" s="2"/>
      <c r="H13" s="2">
        <v>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x14ac:dyDescent="0.25">
      <c r="B14" t="s">
        <v>25</v>
      </c>
      <c r="C14" s="2"/>
      <c r="D14" s="2">
        <v>72</v>
      </c>
      <c r="E14" s="2"/>
      <c r="F14" s="2"/>
      <c r="G14" s="2"/>
      <c r="H14" s="2">
        <v>80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x14ac:dyDescent="0.25">
      <c r="B15" t="s">
        <v>26</v>
      </c>
      <c r="C15" s="2"/>
      <c r="D15" s="2">
        <v>-29</v>
      </c>
      <c r="E15" s="2"/>
      <c r="F15" s="2"/>
      <c r="G15" s="2"/>
      <c r="H15" s="2">
        <v>81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25">
      <c r="B16" t="s">
        <v>27</v>
      </c>
      <c r="C16" s="2">
        <f t="shared" ref="C16:G16" si="2">+C12+C13-C14+C15</f>
        <v>0</v>
      </c>
      <c r="D16" s="2">
        <f t="shared" si="2"/>
        <v>131</v>
      </c>
      <c r="E16" s="2">
        <f t="shared" si="2"/>
        <v>0</v>
      </c>
      <c r="F16" s="2">
        <f t="shared" si="2"/>
        <v>0</v>
      </c>
      <c r="G16" s="2">
        <f t="shared" si="2"/>
        <v>0</v>
      </c>
      <c r="H16" s="2">
        <f>+H12+H13-H14+H15</f>
        <v>515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2:55" x14ac:dyDescent="0.25">
      <c r="B17" t="s">
        <v>29</v>
      </c>
      <c r="C17" s="2"/>
      <c r="D17" s="2">
        <v>16</v>
      </c>
      <c r="E17" s="2"/>
      <c r="F17" s="2"/>
      <c r="G17" s="2"/>
      <c r="H17" s="2">
        <v>15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2:55" x14ac:dyDescent="0.25">
      <c r="B18" t="s">
        <v>28</v>
      </c>
      <c r="C18" s="2"/>
      <c r="D18" s="2">
        <f>+D16-D17</f>
        <v>115</v>
      </c>
      <c r="E18" s="2"/>
      <c r="F18" s="2"/>
      <c r="G18" s="2"/>
      <c r="H18" s="2">
        <f>+H16-H17</f>
        <v>500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2:55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2:55" x14ac:dyDescent="0.25">
      <c r="B20" t="s">
        <v>30</v>
      </c>
      <c r="C20" s="2"/>
      <c r="D20" s="6">
        <f>+D18/D21</f>
        <v>0.2390852390852391</v>
      </c>
      <c r="E20" s="6" t="e">
        <f t="shared" ref="E20:H20" si="3">+E18/E21</f>
        <v>#DIV/0!</v>
      </c>
      <c r="F20" s="6" t="e">
        <f t="shared" si="3"/>
        <v>#DIV/0!</v>
      </c>
      <c r="G20" s="6" t="e">
        <f t="shared" si="3"/>
        <v>#DIV/0!</v>
      </c>
      <c r="H20" s="6">
        <f t="shared" si="3"/>
        <v>1.0940919037199124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2:55" x14ac:dyDescent="0.25">
      <c r="B21" t="s">
        <v>3</v>
      </c>
      <c r="C21" s="2"/>
      <c r="D21" s="2">
        <v>481</v>
      </c>
      <c r="E21" s="2"/>
      <c r="F21" s="2"/>
      <c r="G21" s="2"/>
      <c r="H21" s="2">
        <v>457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2:55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2:55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2:55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2:55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2:55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2:55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2:55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2:55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2:55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2:55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2:55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3:55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3:55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3:55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3:55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3:55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3:55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3:55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3:55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3:55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3:55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3:55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3:55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3:55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3:55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3:55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3:55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3:55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3:55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3:55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3:55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3:55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3:55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3:55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3:55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3:55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3:55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3:55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3:55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3:55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3:55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3:55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3:55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3:55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3:55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3:55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3:55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3:55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3:55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3:55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3:55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3:55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3:55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3:55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3:55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3:55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3:55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3:55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3:55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3:55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3:55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3:55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3:55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3:55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3:55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3:55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3:55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3:55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3:55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3:55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3:55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3:55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3:55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3:55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3:55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3:55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3:55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3:55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3:55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3:55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3:55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3:55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3:55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3:55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3:55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3:55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3:55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3:55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3:55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3:55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3:55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3:55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3:55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3:55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3:55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3:55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3:55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3:55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3:55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3:55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3:55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3:55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3:55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3:55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3:55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3:55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3:55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3:55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3:55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3:55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3:55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3:55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3:55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3:55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3:55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3:55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3:55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3:55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3:55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3:55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3:55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3:55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3:55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3:55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3:55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3:55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3:55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3:55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3:55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3:55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3:55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3:55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3:55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3:55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3:55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3:55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3:55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3:55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3:55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3:55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3:55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3:55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3:55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3:55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3:55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3:55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3:55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3:55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3:55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3:55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3:55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3:55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3:55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3:55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3:55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3:55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3:55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3:55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3:55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3:55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3:55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3:55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3:55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3:55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3:55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3:55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3:55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3:55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3:55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3:55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3:55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3:55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3:55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3:55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3:55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3:55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3:55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3:55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3:55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3:55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3:55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3:55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3:55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3:55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3:55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3:55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3:55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3:55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3:55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3:55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3:55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3:55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3:55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3:55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3:55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3:55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3:55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3:55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3:55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3:55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3:55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3:55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3:55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3:55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3:55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3:55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3:55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3:55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3:55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3:55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3:55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3:55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3:55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3:55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3:55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3:55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3:55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3:55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3:55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3:55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3:55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3:55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3:55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3:55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3:55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3:55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3:55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3:55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3:55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3:55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3:55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3:55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3:55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3:55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3:55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3:55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3:55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3:55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3:55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3:55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3:55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3:55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3:55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3:55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3:55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3:55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3:55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3:55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3:55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3:55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3:55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3:55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3:55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3:55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3:55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3:55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3:55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3:55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3:55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3:55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3:55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3:55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3:55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3:55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3:55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3:55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3:55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3:55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3:55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3:55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3:55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3:55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3:55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3:55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3:55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3:55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3:55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3:55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3:55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3:55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3:55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3:55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3:55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3:55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3:55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3:55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3:55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3:55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3:55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3:55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3:55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3:55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3:55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3:55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3:55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3:55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3:55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3:55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3:55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3:55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3:55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3:55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3:55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3:55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3:55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3:55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3:55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3:55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3:55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3:55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3:55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3:55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3:55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3:55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3:55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3:55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3:55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3:55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3:55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3:55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3:55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3:55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3:55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3:55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3:55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3:55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3:55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3:55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3:55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3:55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3:55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3:55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3:55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3:55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3:55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3:55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3:55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3:55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3:55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3:55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3:55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3:55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3:55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3:55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3:55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3:55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3:55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3:55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3:55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3:55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3:55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3:55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3:55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3:55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3:55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3:55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3:55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3:55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3:55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3:55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3:55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3:55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spans="3:55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3:55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3:55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3:55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3:55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3:55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3:55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3:55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3:55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3:55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spans="3:55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spans="3:55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3:55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3:55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3:55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3:55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3:55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3:55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3:55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3:55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3:55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spans="3:55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3:55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3:55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3:55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3:55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3:55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3:55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spans="3:55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</row>
    <row r="413" spans="3:55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3:55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</row>
    <row r="415" spans="3:55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3:55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spans="3:55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spans="3:55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spans="3:55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spans="3:55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</row>
    <row r="421" spans="3:55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spans="3:55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</row>
    <row r="423" spans="3:55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</row>
    <row r="424" spans="3:55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spans="3:55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spans="3:55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spans="3:55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spans="3:55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spans="3:55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spans="3:55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spans="3:55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</row>
    <row r="432" spans="3:55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</row>
    <row r="433" spans="3:55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spans="3:55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spans="3:55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spans="3:55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spans="3:55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spans="3:55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spans="3:55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spans="3:55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spans="3:55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spans="3:55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</row>
    <row r="443" spans="3:55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</row>
    <row r="444" spans="3:55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spans="3:55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spans="3:55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spans="3:55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spans="3:55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spans="3:55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</row>
    <row r="450" spans="3:55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</row>
    <row r="451" spans="3:55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spans="3:55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spans="3:55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</row>
    <row r="454" spans="3:55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</row>
    <row r="455" spans="3:55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</row>
    <row r="456" spans="3:55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</row>
    <row r="457" spans="3:55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</row>
    <row r="458" spans="3:55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</row>
    <row r="459" spans="3:55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</row>
    <row r="460" spans="3:55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</row>
    <row r="461" spans="3:55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</row>
    <row r="462" spans="3:55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</row>
    <row r="463" spans="3:55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</row>
    <row r="464" spans="3:55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</row>
    <row r="465" spans="3:55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</row>
    <row r="466" spans="3:55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</row>
    <row r="467" spans="3:55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</row>
    <row r="468" spans="3:55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</row>
    <row r="469" spans="3:55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</row>
    <row r="470" spans="3:55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</row>
    <row r="471" spans="3:55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</row>
    <row r="472" spans="3:55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</row>
    <row r="473" spans="3:55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</row>
    <row r="474" spans="3:55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</row>
    <row r="475" spans="3:55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</row>
    <row r="476" spans="3:55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</row>
    <row r="477" spans="3:55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</row>
    <row r="478" spans="3:55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</row>
    <row r="479" spans="3:55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</row>
    <row r="480" spans="3:55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</row>
    <row r="481" spans="3:55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</row>
    <row r="482" spans="3:55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</row>
    <row r="483" spans="3:55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</row>
    <row r="484" spans="3:55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</row>
    <row r="485" spans="3:55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</row>
    <row r="486" spans="3:55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</row>
    <row r="487" spans="3:55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</row>
    <row r="488" spans="3:55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</row>
    <row r="489" spans="3:55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</row>
    <row r="490" spans="3:55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</row>
    <row r="491" spans="3:55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</row>
    <row r="492" spans="3:55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</row>
    <row r="493" spans="3:55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</row>
    <row r="494" spans="3:55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</row>
    <row r="495" spans="3:55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</row>
    <row r="496" spans="3:55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</row>
  </sheetData>
  <hyperlinks>
    <hyperlink ref="A1" location="Main!A1" display="Main" xr:uid="{961E32C5-0EF5-4C18-8F81-C16E4E03AB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2025-03-31T11:29:26Z</dcterms:created>
  <dcterms:modified xsi:type="dcterms:W3CDTF">2025-03-31T11:41:35Z</dcterms:modified>
</cp:coreProperties>
</file>