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ECCB0B6-533D-41ED-9F7D-CE840DEB2636}" xr6:coauthVersionLast="47" xr6:coauthVersionMax="47" xr10:uidLastSave="{00000000-0000-0000-0000-000000000000}"/>
  <bookViews>
    <workbookView xWindow="-120" yWindow="-120" windowWidth="38640" windowHeight="21060" xr2:uid="{1C9FC87F-5B58-40E7-8B2E-00BBB24FF4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2" l="1"/>
  <c r="O30" i="2"/>
  <c r="N30" i="2"/>
  <c r="M30" i="2"/>
  <c r="L30" i="2"/>
  <c r="Q30" i="2"/>
  <c r="P26" i="2"/>
  <c r="P28" i="2" s="1"/>
  <c r="O26" i="2"/>
  <c r="N26" i="2"/>
  <c r="M26" i="2"/>
  <c r="L26" i="2"/>
  <c r="O28" i="2"/>
  <c r="N28" i="2"/>
  <c r="M28" i="2"/>
  <c r="L28" i="2"/>
  <c r="Q28" i="2"/>
  <c r="Q26" i="2"/>
  <c r="O24" i="2"/>
  <c r="N24" i="2"/>
  <c r="M24" i="2"/>
  <c r="L24" i="2"/>
  <c r="P20" i="2"/>
  <c r="P24" i="2" s="1"/>
  <c r="O20" i="2"/>
  <c r="N20" i="2"/>
  <c r="M20" i="2"/>
  <c r="L20" i="2"/>
  <c r="Q24" i="2"/>
  <c r="Q20" i="2"/>
  <c r="P11" i="2"/>
  <c r="O11" i="2"/>
  <c r="N11" i="2"/>
  <c r="M11" i="2"/>
  <c r="L11" i="2"/>
  <c r="Q11" i="2"/>
  <c r="H7" i="1"/>
  <c r="H6" i="1"/>
  <c r="H4" i="1"/>
</calcChain>
</file>

<file path=xl/sharedStrings.xml><?xml version="1.0" encoding="utf-8"?>
<sst xmlns="http://schemas.openxmlformats.org/spreadsheetml/2006/main" count="67" uniqueCount="63">
  <si>
    <t>Hasbro</t>
  </si>
  <si>
    <t>numbers in mio USD</t>
  </si>
  <si>
    <t>Price</t>
  </si>
  <si>
    <t>Shares</t>
  </si>
  <si>
    <t>MC</t>
  </si>
  <si>
    <t>Cash</t>
  </si>
  <si>
    <t>Debt</t>
  </si>
  <si>
    <t>EV</t>
  </si>
  <si>
    <t>HAS</t>
  </si>
  <si>
    <t>IR</t>
  </si>
  <si>
    <t>Q424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</si>
  <si>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</si>
  <si>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</si>
  <si>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</si>
  <si>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</si>
  <si>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</si>
  <si>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</si>
  <si>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</si>
  <si>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</si>
  <si>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</si>
  <si>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</si>
  <si>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</si>
  <si>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</si>
  <si>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</si>
  <si>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</si>
  <si>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Business</t>
  </si>
  <si>
    <t>Notes</t>
  </si>
  <si>
    <t>toy company</t>
  </si>
  <si>
    <t>Brands &amp; IPS:</t>
  </si>
  <si>
    <t>Magic: The Gathering, Dungeons &amp; Deagons, Monopoly, Hasbro Games, Nerf, Tranformes, Play-Doh, Peppa Pig</t>
  </si>
  <si>
    <t>Segment</t>
  </si>
  <si>
    <t>Games</t>
  </si>
  <si>
    <t>Licensing&amp;Entertainment</t>
  </si>
  <si>
    <t>Toys</t>
  </si>
  <si>
    <t>Licenses:</t>
  </si>
  <si>
    <t xml:space="preserve">Marvel, Star Wars, Beyblade, Secret Lairs, </t>
  </si>
  <si>
    <t>Franchise Brands</t>
  </si>
  <si>
    <t>Partner Brands</t>
  </si>
  <si>
    <t>Portfolio Brands</t>
  </si>
  <si>
    <t>Non-Hasbro branded Film&amp;TV</t>
  </si>
  <si>
    <t>Revenues</t>
  </si>
  <si>
    <t>WotC &amp; tabletop gaming</t>
  </si>
  <si>
    <t>Entertainment</t>
  </si>
  <si>
    <t>COGS</t>
  </si>
  <si>
    <t>Gross Profit</t>
  </si>
  <si>
    <t>Program Cost amortization</t>
  </si>
  <si>
    <t>Royalities</t>
  </si>
  <si>
    <t>Product development</t>
  </si>
  <si>
    <t>Advertising</t>
  </si>
  <si>
    <t>Amortization of intanigbles</t>
  </si>
  <si>
    <t>Impairment of Goodwill</t>
  </si>
  <si>
    <t>Loss on disposal of business</t>
  </si>
  <si>
    <t>SG&amp;A</t>
  </si>
  <si>
    <t>Operating Income</t>
  </si>
  <si>
    <t>Interest Expenses</t>
  </si>
  <si>
    <t>Interest Income</t>
  </si>
  <si>
    <t>Other Expenses</t>
  </si>
  <si>
    <t>Pretax Income</t>
  </si>
  <si>
    <t>Tax Expenses</t>
  </si>
  <si>
    <t>Net Income</t>
  </si>
  <si>
    <t>Minority Interest</t>
  </si>
  <si>
    <t>Net Income to Company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</si>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</sst>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4EC3-3BB7-4A44-87DD-47D7D1B34BCC}">
  <dimension ref="A1:I19"/>
  <sheetViews>
    <sheetView tabSelected="1" zoomScale="200" zoomScaleNormal="200" workbookViewId="0">
      <selection activeCell="H8" sqref="H8"/>
    </sheetView>
  </sheetViews>
  <sheetFormatPr defaultRowHeight="15" x14ac:dyDescent="0.25"/>
  <cols>
    <col min="1" max="1" width="3.7109375" customWidth="1"/>
    <col min="2" max="2" width="22.14062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 s="3">
        <v>65.319999999999993</v>
      </c>
    </row>
    <row r="3" spans="1:9" x14ac:dyDescent="0.25">
      <c r="G3" t="s">
        <v>3</v>
      </c>
      <c r="H3" s="3">
        <v>139.53133099999999</v>
      </c>
      <c r="I3" s="4" t="s">
        <v>10</v>
      </c>
    </row>
    <row r="4" spans="1:9" x14ac:dyDescent="0.25">
      <c r="B4" t="s">
        <v>8</v>
      </c>
      <c r="G4" t="s">
        <v>4</v>
      </c>
      <c r="H4" s="3">
        <f>+H2*H3</f>
        <v>9114.1865409199982</v>
      </c>
    </row>
    <row r="5" spans="1:9" x14ac:dyDescent="0.25">
      <c r="B5" t="s">
        <v>9</v>
      </c>
      <c r="G5" t="s">
        <v>5</v>
      </c>
      <c r="H5" s="3">
        <v>695</v>
      </c>
      <c r="I5" s="4" t="s">
        <v>10</v>
      </c>
    </row>
    <row r="6" spans="1:9" x14ac:dyDescent="0.25">
      <c r="G6" t="s">
        <v>6</v>
      </c>
      <c r="H6" s="3">
        <f>3380.8+0</f>
        <v>3380.8</v>
      </c>
      <c r="I6" s="4" t="s">
        <v>10</v>
      </c>
    </row>
    <row r="7" spans="1:9" x14ac:dyDescent="0.25">
      <c r="B7" s="6" t="s">
        <v>25</v>
      </c>
      <c r="G7" t="s">
        <v>7</v>
      </c>
      <c r="H7" s="3">
        <f>+H4-H5+H6</f>
        <v>11799.986540919999</v>
      </c>
    </row>
    <row r="8" spans="1:9" x14ac:dyDescent="0.25">
      <c r="B8" s="7" t="s">
        <v>30</v>
      </c>
      <c r="C8" s="8"/>
      <c r="D8" s="8"/>
      <c r="E8" s="9"/>
    </row>
    <row r="9" spans="1:9" x14ac:dyDescent="0.25">
      <c r="B9" s="10" t="s">
        <v>31</v>
      </c>
      <c r="C9" s="11"/>
      <c r="D9" s="11"/>
      <c r="E9" s="12"/>
    </row>
    <row r="10" spans="1:9" x14ac:dyDescent="0.25">
      <c r="B10" s="13" t="s">
        <v>32</v>
      </c>
      <c r="E10" s="14"/>
    </row>
    <row r="11" spans="1:9" x14ac:dyDescent="0.25">
      <c r="B11" s="15" t="s">
        <v>33</v>
      </c>
      <c r="C11" s="16"/>
      <c r="D11" s="16"/>
      <c r="E11" s="17"/>
    </row>
    <row r="14" spans="1:9" x14ac:dyDescent="0.25">
      <c r="B14" s="6" t="s">
        <v>26</v>
      </c>
    </row>
    <row r="15" spans="1:9" x14ac:dyDescent="0.25">
      <c r="B15" t="s">
        <v>27</v>
      </c>
    </row>
    <row r="16" spans="1:9" x14ac:dyDescent="0.25">
      <c r="B16" t="s">
        <v>28</v>
      </c>
    </row>
    <row r="17" spans="2:2" x14ac:dyDescent="0.25">
      <c r="B17" t="s">
        <v>29</v>
      </c>
    </row>
    <row r="18" spans="2:2" x14ac:dyDescent="0.25">
      <c r="B18" t="s">
        <v>34</v>
      </c>
    </row>
    <row r="19" spans="2:2" x14ac:dyDescent="0.25">
      <c r="B1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82AE-FAB4-48FF-92E1-AE447831AD1B}">
  <dimension ref="A1:AE400"/>
  <sheetViews>
    <sheetView zoomScale="200" zoomScaleNormal="200" workbookViewId="0">
      <pane xSplit="2" ySplit="2" topLeftCell="L9" activePane="bottomRight" state="frozen"/>
      <selection pane="topRight" activeCell="C1" sqref="C1"/>
      <selection pane="bottomLeft" activeCell="A3" sqref="A3"/>
      <selection pane="bottomRight" activeCell="Q30" sqref="L30:Q30"/>
    </sheetView>
  </sheetViews>
  <sheetFormatPr defaultRowHeight="15" x14ac:dyDescent="0.25"/>
  <cols>
    <col min="1" max="1" width="5.42578125" bestFit="1" customWidth="1"/>
    <col min="2" max="2" width="28.5703125" customWidth="1"/>
  </cols>
  <sheetData>
    <row r="1" spans="1:31" x14ac:dyDescent="0.25">
      <c r="A1" s="5" t="s">
        <v>11</v>
      </c>
    </row>
    <row r="2" spans="1:31" x14ac:dyDescent="0.25">
      <c r="C2" s="4" t="s">
        <v>12</v>
      </c>
      <c r="D2" s="4" t="s">
        <v>13</v>
      </c>
      <c r="E2" s="4" t="s">
        <v>14</v>
      </c>
      <c r="F2" s="4" t="s">
        <v>10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31" x14ac:dyDescent="0.25">
      <c r="B3" t="s">
        <v>36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3256.5</v>
      </c>
      <c r="Q3" s="3">
        <v>3120.9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B4" t="s">
        <v>37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687.8</v>
      </c>
      <c r="Q4" s="3">
        <v>583.5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B5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521.79999999999995</v>
      </c>
      <c r="Q5" s="3">
        <v>431.2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B6" t="s">
        <v>39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537.20000000000005</v>
      </c>
      <c r="Q6" s="3">
        <v>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B7" t="s">
        <v>41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1457.6</v>
      </c>
      <c r="Q7" s="3">
        <v>1511.3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B8" t="s">
        <v>42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659.3</v>
      </c>
      <c r="Q8" s="3">
        <v>80.3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B9" s="1" t="s">
        <v>40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8">
        <v>5003.3</v>
      </c>
      <c r="Q9" s="18">
        <v>4135.5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B10" t="s">
        <v>43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1706</v>
      </c>
      <c r="Q10" s="3">
        <v>1179.5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5">
      <c r="B11" t="s">
        <v>44</v>
      </c>
      <c r="C11" s="3"/>
      <c r="D11" s="3"/>
      <c r="E11" s="3"/>
      <c r="F11" s="3"/>
      <c r="G11" s="3"/>
      <c r="H11" s="3"/>
      <c r="I11" s="3"/>
      <c r="J11" s="3"/>
      <c r="K11" s="3"/>
      <c r="L11" s="3">
        <f t="shared" ref="L11:O11" si="0">+L9-L10</f>
        <v>0</v>
      </c>
      <c r="M11" s="3">
        <f t="shared" si="0"/>
        <v>0</v>
      </c>
      <c r="N11" s="3">
        <f t="shared" si="0"/>
        <v>0</v>
      </c>
      <c r="O11" s="3">
        <f t="shared" si="0"/>
        <v>0</v>
      </c>
      <c r="P11" s="3">
        <f>+P9-P10</f>
        <v>3297.3</v>
      </c>
      <c r="Q11" s="3">
        <f>+Q9-Q10</f>
        <v>2956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B12" t="s">
        <v>45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448.9</v>
      </c>
      <c r="Q12" s="3">
        <v>49.3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B13" t="s">
        <v>46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428.3</v>
      </c>
      <c r="Q13" s="3">
        <v>284.2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B14" t="s">
        <v>47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306.89999999999998</v>
      </c>
      <c r="Q14" s="3">
        <v>294.10000000000002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B15" t="s">
        <v>48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358.4</v>
      </c>
      <c r="Q15" s="3">
        <v>319.5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B16" t="s">
        <v>49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83</v>
      </c>
      <c r="Q16" s="3">
        <v>68.3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1" x14ac:dyDescent="0.25">
      <c r="B17" t="s">
        <v>50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1191.2</v>
      </c>
      <c r="Q17" s="3"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x14ac:dyDescent="0.25">
      <c r="B18" t="s">
        <v>51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>
        <v>539</v>
      </c>
      <c r="Q18" s="3">
        <v>37.4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x14ac:dyDescent="0.25">
      <c r="B19" t="s">
        <v>52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1480.4</v>
      </c>
      <c r="Q19" s="3">
        <v>1213.2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x14ac:dyDescent="0.25">
      <c r="B20" t="s">
        <v>53</v>
      </c>
      <c r="C20" s="3"/>
      <c r="D20" s="3"/>
      <c r="E20" s="3"/>
      <c r="F20" s="3"/>
      <c r="G20" s="3"/>
      <c r="H20" s="3"/>
      <c r="I20" s="3"/>
      <c r="J20" s="3"/>
      <c r="K20" s="3"/>
      <c r="L20" s="3">
        <f t="shared" ref="L20:P20" si="1">+L11-SUM(L12:L19)</f>
        <v>0</v>
      </c>
      <c r="M20" s="3">
        <f t="shared" si="1"/>
        <v>0</v>
      </c>
      <c r="N20" s="3">
        <f t="shared" si="1"/>
        <v>0</v>
      </c>
      <c r="O20" s="3">
        <f t="shared" si="1"/>
        <v>0</v>
      </c>
      <c r="P20" s="3">
        <f t="shared" si="1"/>
        <v>-1538.8000000000002</v>
      </c>
      <c r="Q20" s="3">
        <f>+Q11-SUM(Q12:Q19)</f>
        <v>690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x14ac:dyDescent="0.25">
      <c r="B21" t="s">
        <v>54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186.3</v>
      </c>
      <c r="Q21" s="3">
        <v>171.2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x14ac:dyDescent="0.25">
      <c r="B22" t="s">
        <v>55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23</v>
      </c>
      <c r="Q22" s="3">
        <v>47.3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x14ac:dyDescent="0.25">
      <c r="B23" t="s">
        <v>56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v>7</v>
      </c>
      <c r="Q23" s="3">
        <v>69.099999999999994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 x14ac:dyDescent="0.25">
      <c r="B24" t="s">
        <v>57</v>
      </c>
      <c r="C24" s="3"/>
      <c r="D24" s="3"/>
      <c r="E24" s="3"/>
      <c r="F24" s="3"/>
      <c r="G24" s="3"/>
      <c r="H24" s="3"/>
      <c r="I24" s="3"/>
      <c r="J24" s="3"/>
      <c r="K24" s="3"/>
      <c r="L24" s="3">
        <f t="shared" ref="L24:P24" si="2">+L20-L21+L22-L23</f>
        <v>0</v>
      </c>
      <c r="M24" s="3">
        <f t="shared" si="2"/>
        <v>0</v>
      </c>
      <c r="N24" s="3">
        <f t="shared" si="2"/>
        <v>0</v>
      </c>
      <c r="O24" s="3">
        <f t="shared" si="2"/>
        <v>0</v>
      </c>
      <c r="P24" s="3">
        <f t="shared" si="2"/>
        <v>-1709.1000000000001</v>
      </c>
      <c r="Q24" s="3">
        <f>+Q20-Q21+Q22-Q23</f>
        <v>496.99999999999989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x14ac:dyDescent="0.25">
      <c r="B25" t="s">
        <v>58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-221.3</v>
      </c>
      <c r="Q25" s="3">
        <v>102.6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x14ac:dyDescent="0.25">
      <c r="B26" t="s">
        <v>59</v>
      </c>
      <c r="C26" s="3"/>
      <c r="D26" s="3"/>
      <c r="E26" s="3"/>
      <c r="F26" s="3"/>
      <c r="G26" s="3"/>
      <c r="H26" s="3"/>
      <c r="I26" s="3"/>
      <c r="J26" s="3"/>
      <c r="K26" s="3"/>
      <c r="L26" s="3">
        <f t="shared" ref="L26:P26" si="3">+L24-L25</f>
        <v>0</v>
      </c>
      <c r="M26" s="3">
        <f t="shared" si="3"/>
        <v>0</v>
      </c>
      <c r="N26" s="3">
        <f t="shared" si="3"/>
        <v>0</v>
      </c>
      <c r="O26" s="3">
        <f t="shared" si="3"/>
        <v>0</v>
      </c>
      <c r="P26" s="3">
        <f t="shared" si="3"/>
        <v>-1487.8000000000002</v>
      </c>
      <c r="Q26" s="3">
        <f>+Q24-Q25</f>
        <v>394.39999999999986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x14ac:dyDescent="0.25">
      <c r="B27" t="s">
        <v>60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1.5</v>
      </c>
      <c r="Q27" s="3">
        <v>8.8000000000000007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x14ac:dyDescent="0.25">
      <c r="B28" t="s">
        <v>61</v>
      </c>
      <c r="C28" s="3"/>
      <c r="D28" s="3"/>
      <c r="E28" s="3"/>
      <c r="F28" s="3"/>
      <c r="G28" s="3"/>
      <c r="H28" s="3"/>
      <c r="I28" s="3"/>
      <c r="J28" s="3"/>
      <c r="K28" s="3"/>
      <c r="L28" s="3">
        <f t="shared" ref="L28:P28" si="4">+L26-L27</f>
        <v>0</v>
      </c>
      <c r="M28" s="3">
        <f t="shared" si="4"/>
        <v>0</v>
      </c>
      <c r="N28" s="3">
        <f t="shared" si="4"/>
        <v>0</v>
      </c>
      <c r="O28" s="3">
        <f t="shared" si="4"/>
        <v>0</v>
      </c>
      <c r="P28" s="3">
        <f t="shared" si="4"/>
        <v>-1489.3000000000002</v>
      </c>
      <c r="Q28" s="3">
        <f>+Q26-Q27</f>
        <v>385.59999999999985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x14ac:dyDescent="0.25">
      <c r="B30" t="s">
        <v>62</v>
      </c>
      <c r="C30" s="3"/>
      <c r="D30" s="3"/>
      <c r="E30" s="3"/>
      <c r="F30" s="3"/>
      <c r="G30" s="3"/>
      <c r="H30" s="3"/>
      <c r="I30" s="3"/>
      <c r="J30" s="3"/>
      <c r="K30" s="3"/>
      <c r="L30" s="2" t="e">
        <f t="shared" ref="L30:P30" si="5">+L28/L31</f>
        <v>#DIV/0!</v>
      </c>
      <c r="M30" s="2" t="e">
        <f t="shared" si="5"/>
        <v>#DIV/0!</v>
      </c>
      <c r="N30" s="2" t="e">
        <f t="shared" si="5"/>
        <v>#DIV/0!</v>
      </c>
      <c r="O30" s="2" t="e">
        <f t="shared" si="5"/>
        <v>#DIV/0!</v>
      </c>
      <c r="P30" s="2">
        <f t="shared" si="5"/>
        <v>-10.729827089337176</v>
      </c>
      <c r="Q30" s="2">
        <f>+Q28/Q31</f>
        <v>2.7661406025824951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x14ac:dyDescent="0.25">
      <c r="B31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138.80000000000001</v>
      </c>
      <c r="Q31" s="3">
        <v>139.4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3:31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3:31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3:31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3:3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3:3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3:31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3:3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3:31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3:31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3:31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3:31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3:31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3:31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3:31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3:31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3:31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3:31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3:31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3:31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3:3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3:3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3:31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3:31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3:3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3:31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3:3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3:31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3:31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3:31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3:3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3:31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3:3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3:31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3:31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3:31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3:31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3:31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3:31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3:31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3:31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3:31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3:31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3:31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3:31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3:31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3:31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3:31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3:31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3:31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3:31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3:31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3:31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3:31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3:31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3:31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3:31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3:31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3:31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3:31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3:31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3:31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3:31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3:31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3:31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3:31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3:31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3:31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3:31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3:31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3:31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3:31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3:31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3:31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3:31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3:31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3:31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3:31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3:31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3:31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3:31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3:31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3:31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3:31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3:31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3:31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3:31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3:31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3:31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3:31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3:31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3:31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3:31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3:31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3:31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3:31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3:31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3:31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3:31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3:31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3:31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3:31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3:31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3:31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3:31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3:31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3:3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3:31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3:3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3:31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3:31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3:31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3:31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3:3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3:3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3:3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3:3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3:3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3:3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3:3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3:3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3:3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3:3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3:31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3:3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3:3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3:3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3:3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3:31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3:3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3:3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3:3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3:3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3:3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3:3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3:3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3:3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3:3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3:3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3:3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3:3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3:31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3:31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3:31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3:31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3:31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3:31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3:31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3:31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3:31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3:31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3:31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3:31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3:31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3:31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3:31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3:31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3:31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3:31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3:31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3:31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3:31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3:31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3:31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3:31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3:31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3:31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3:31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3:31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3:31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3:31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3:31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3:31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3:31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3:31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3:31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3:31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3:31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3:31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3:31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3:31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3:31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3:31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3:31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3:31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3:31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3:31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3:31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3:31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3:31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3:31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3:31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3:31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3:31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3:31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3:31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3:31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3:31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3:31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3:31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3:31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3:31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3:31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3:31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3:31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3:31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3:31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3:31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3:31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3:31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3:31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3:31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3:31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3:31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3:31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3:31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3:31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3:31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3:31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3:31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3:31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3:31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3:31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3:31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3:31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3:31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3:31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3:31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3:31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3:31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3:31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3:31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3:31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3:31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3:31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3:31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3:31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3:31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3:31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3:31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3:31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3:31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3:31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3:31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3:31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3:31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3:31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3:31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3:31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3:31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3:31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3:31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3:31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3:31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3:31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3:31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3:31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3:31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3:31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3:31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3:31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3:31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3:31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3:31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3:31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3:31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3:31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3:31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3:31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3:31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3:31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3:31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3:31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3:31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3:31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3:31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3:31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3:31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3:31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3:31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3:31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3:31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3:31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3:31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3:31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3:31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3:31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3:31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3:31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3:31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3:31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3:31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3:31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3:31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3:31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3:31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3:31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3:31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3:31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3:31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3:31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3:31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3:31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3:31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3:31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3:31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3:31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3:31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3:31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3:31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3:31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3:31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3:31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3:31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3:31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3:31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3:31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3:31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3:31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3:31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3:31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3:31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3:31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3:31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3:31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3:31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3:31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3:31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3:31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3:31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3:31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3:31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3:31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3:31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3:31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3:31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3:31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</sheetData>
  <hyperlinks>
    <hyperlink ref="A1" location="Main!A1" display="Main" xr:uid="{0274D0A3-0F10-4367-BCDE-1AA380C607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2025-03-02T17:01:09Z</dcterms:created>
  <dcterms:modified xsi:type="dcterms:W3CDTF">2025-03-02T17:24:09Z</dcterms:modified>
</cp:coreProperties>
</file>