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7749B1E-35E4-4277-AD40-F404E428BD78}" xr6:coauthVersionLast="47" xr6:coauthVersionMax="47" xr10:uidLastSave="{00000000-0000-0000-0000-000000000000}"/>
  <bookViews>
    <workbookView xWindow="-120" yWindow="-120" windowWidth="38640" windowHeight="21060" xr2:uid="{DD60A862-C97B-4D6D-B36C-12D5045A596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2" l="1"/>
  <c r="I28" i="2"/>
  <c r="G28" i="2"/>
  <c r="F28" i="2"/>
  <c r="E28" i="2"/>
  <c r="D28" i="2"/>
  <c r="C28" i="2"/>
  <c r="H28" i="2"/>
  <c r="J27" i="2"/>
  <c r="I27" i="2"/>
  <c r="G27" i="2"/>
  <c r="F27" i="2"/>
  <c r="E27" i="2"/>
  <c r="D27" i="2"/>
  <c r="C27" i="2"/>
  <c r="H27" i="2"/>
  <c r="J26" i="2"/>
  <c r="I26" i="2"/>
  <c r="G26" i="2"/>
  <c r="F26" i="2"/>
  <c r="E26" i="2"/>
  <c r="D26" i="2"/>
  <c r="C26" i="2"/>
  <c r="H26" i="2"/>
  <c r="J25" i="2"/>
  <c r="I25" i="2"/>
  <c r="G25" i="2"/>
  <c r="H25" i="2"/>
  <c r="J22" i="2"/>
  <c r="I22" i="2"/>
  <c r="G22" i="2"/>
  <c r="F22" i="2"/>
  <c r="E22" i="2"/>
  <c r="C22" i="2"/>
  <c r="D14" i="2"/>
  <c r="H14" i="2"/>
  <c r="J10" i="2"/>
  <c r="J15" i="2" s="1"/>
  <c r="J18" i="2" s="1"/>
  <c r="I10" i="2"/>
  <c r="I15" i="2" s="1"/>
  <c r="I18" i="2" s="1"/>
  <c r="G10" i="2"/>
  <c r="G15" i="2" s="1"/>
  <c r="G18" i="2" s="1"/>
  <c r="F10" i="2"/>
  <c r="F15" i="2" s="1"/>
  <c r="F18" i="2" s="1"/>
  <c r="E10" i="2"/>
  <c r="E15" i="2" s="1"/>
  <c r="E18" i="2" s="1"/>
  <c r="D10" i="2"/>
  <c r="C10" i="2"/>
  <c r="C15" i="2" s="1"/>
  <c r="C18" i="2" s="1"/>
  <c r="H10" i="2"/>
  <c r="J7" i="1"/>
  <c r="J4" i="1"/>
  <c r="D15" i="2" l="1"/>
  <c r="D18" i="2" s="1"/>
  <c r="D20" i="2" s="1"/>
  <c r="D22" i="2" s="1"/>
  <c r="H15" i="2"/>
  <c r="H18" i="2" s="1"/>
  <c r="H20" i="2" s="1"/>
  <c r="H22" i="2" s="1"/>
</calcChain>
</file>

<file path=xl/sharedStrings.xml><?xml version="1.0" encoding="utf-8"?>
<sst xmlns="http://schemas.openxmlformats.org/spreadsheetml/2006/main" count="44" uniqueCount="41">
  <si>
    <t>Jabil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</si>
  <si>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</si>
  <si>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</si>
  <si>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</si>
  <si>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</si>
  <si>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</si>
  <si>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</si>
  <si>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</si>
  <si>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</si>
  <si>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</si>
  <si>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</si>
  <si>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</si>
  <si>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</si>
  <si>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</si>
  <si>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</si>
  <si>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</si>
  <si>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</si>
  <si>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Revenue</t>
  </si>
  <si>
    <t>FQ225</t>
  </si>
  <si>
    <t>COGS</t>
  </si>
  <si>
    <t>Gross Profit</t>
  </si>
  <si>
    <t>SG&amp;A</t>
  </si>
  <si>
    <t>R&amp;D</t>
  </si>
  <si>
    <t>Amortization</t>
  </si>
  <si>
    <t>Restructuring and other</t>
  </si>
  <si>
    <t>Operating Income</t>
  </si>
  <si>
    <t>Other expenses</t>
  </si>
  <si>
    <t>Interest expense</t>
  </si>
  <si>
    <t>Pretax Income</t>
  </si>
  <si>
    <t>Net Income</t>
  </si>
  <si>
    <t>Tax Expense</t>
  </si>
  <si>
    <t>EPS</t>
  </si>
  <si>
    <t>Regulated Industries</t>
  </si>
  <si>
    <t>Intellegent Infracstructure</t>
  </si>
  <si>
    <t>Connected Living &amp; Commerce</t>
  </si>
  <si>
    <t>Point in time</t>
  </si>
  <si>
    <t>Over time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</si>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</sst>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\(#,##0\)"/>
    <numFmt numFmtId="165" formatCode="#,##0.0;\(#,##0.0\)"/>
    <numFmt numFmtId="166" formatCode="#,##0.00;\(#,##0.00\)"/>
    <numFmt numFmtId="167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4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2" fillId="0" borderId="0" xfId="1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7547-B818-4D84-93F2-7241B9B56295}">
  <dimension ref="A1:K7"/>
  <sheetViews>
    <sheetView tabSelected="1" topLeftCell="C1" zoomScale="200" zoomScaleNormal="200" workbookViewId="0">
      <selection activeCell="K5" sqref="K5:K6"/>
    </sheetView>
  </sheetViews>
  <sheetFormatPr defaultRowHeight="15" x14ac:dyDescent="0.25"/>
  <cols>
    <col min="1" max="1" width="4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134.80000000000001</v>
      </c>
    </row>
    <row r="3" spans="1:11" x14ac:dyDescent="0.25">
      <c r="I3" t="s">
        <v>3</v>
      </c>
      <c r="J3" s="2">
        <v>107.345348</v>
      </c>
      <c r="K3" s="3" t="s">
        <v>18</v>
      </c>
    </row>
    <row r="4" spans="1:11" x14ac:dyDescent="0.25">
      <c r="I4" t="s">
        <v>4</v>
      </c>
      <c r="J4" s="2">
        <f>+J2*J3</f>
        <v>14470.152910400002</v>
      </c>
    </row>
    <row r="5" spans="1:11" x14ac:dyDescent="0.25">
      <c r="I5" t="s">
        <v>5</v>
      </c>
      <c r="J5" s="2">
        <v>1592</v>
      </c>
      <c r="K5" s="3" t="s">
        <v>18</v>
      </c>
    </row>
    <row r="6" spans="1:11" x14ac:dyDescent="0.25">
      <c r="I6" t="s">
        <v>6</v>
      </c>
      <c r="J6" s="2">
        <v>2883</v>
      </c>
      <c r="K6" s="3" t="s">
        <v>18</v>
      </c>
    </row>
    <row r="7" spans="1:11" x14ac:dyDescent="0.25">
      <c r="I7" t="s">
        <v>7</v>
      </c>
      <c r="J7" s="2">
        <f>+J4-J5+J6</f>
        <v>15761.152910400002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A103C-DBC7-4423-940F-3A50E65E450A}">
  <dimension ref="A1:BC555"/>
  <sheetViews>
    <sheetView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J1" sqref="J1"/>
    </sheetView>
  </sheetViews>
  <sheetFormatPr defaultRowHeight="15" x14ac:dyDescent="0.25"/>
  <cols>
    <col min="1" max="1" width="4.7109375" customWidth="1"/>
    <col min="2" max="2" width="27.28515625" customWidth="1"/>
  </cols>
  <sheetData>
    <row r="1" spans="1:55" x14ac:dyDescent="0.25">
      <c r="A1" s="4" t="s">
        <v>9</v>
      </c>
    </row>
    <row r="2" spans="1:55" x14ac:dyDescent="0.25">
      <c r="C2" s="3" t="s">
        <v>10</v>
      </c>
      <c r="D2" s="3" t="s">
        <v>11</v>
      </c>
      <c r="E2" s="3" t="s">
        <v>12</v>
      </c>
      <c r="F2" s="3" t="s">
        <v>13</v>
      </c>
      <c r="G2" s="3" t="s">
        <v>8</v>
      </c>
      <c r="H2" s="3" t="s">
        <v>14</v>
      </c>
      <c r="I2" s="3" t="s">
        <v>15</v>
      </c>
      <c r="J2" s="3" t="s">
        <v>16</v>
      </c>
    </row>
    <row r="3" spans="1:55" x14ac:dyDescent="0.25">
      <c r="B3" t="s">
        <v>32</v>
      </c>
      <c r="C3" s="2"/>
      <c r="D3" s="2">
        <v>2984</v>
      </c>
      <c r="E3" s="2"/>
      <c r="F3" s="2"/>
      <c r="G3" s="2"/>
      <c r="H3" s="2">
        <v>2741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25">
      <c r="B4" t="s">
        <v>33</v>
      </c>
      <c r="C4" s="2"/>
      <c r="D4" s="2">
        <v>2244</v>
      </c>
      <c r="E4" s="2"/>
      <c r="F4" s="2"/>
      <c r="G4" s="2"/>
      <c r="H4" s="2">
        <v>2647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x14ac:dyDescent="0.25">
      <c r="B5" t="s">
        <v>34</v>
      </c>
      <c r="C5" s="2"/>
      <c r="D5" s="2">
        <v>1539</v>
      </c>
      <c r="E5" s="2"/>
      <c r="F5" s="2"/>
      <c r="G5" s="2"/>
      <c r="H5" s="2">
        <v>1340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x14ac:dyDescent="0.25">
      <c r="B6" t="s">
        <v>35</v>
      </c>
      <c r="C6" s="2"/>
      <c r="D6" s="2">
        <v>1979</v>
      </c>
      <c r="E6" s="2"/>
      <c r="F6" s="2"/>
      <c r="G6" s="2"/>
      <c r="H6" s="2">
        <v>1715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x14ac:dyDescent="0.25">
      <c r="B7" t="s">
        <v>36</v>
      </c>
      <c r="C7" s="2"/>
      <c r="D7" s="2">
        <v>4788</v>
      </c>
      <c r="E7" s="2"/>
      <c r="F7" s="2"/>
      <c r="G7" s="2"/>
      <c r="H7" s="2">
        <v>5013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x14ac:dyDescent="0.25">
      <c r="B8" s="1" t="s">
        <v>17</v>
      </c>
      <c r="C8" s="5"/>
      <c r="D8" s="5">
        <v>6767</v>
      </c>
      <c r="E8" s="5"/>
      <c r="F8" s="5"/>
      <c r="G8" s="5"/>
      <c r="H8" s="5">
        <v>6728</v>
      </c>
      <c r="I8" s="5"/>
      <c r="J8" s="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x14ac:dyDescent="0.25">
      <c r="B9" t="s">
        <v>19</v>
      </c>
      <c r="C9" s="2"/>
      <c r="D9" s="2">
        <v>6137</v>
      </c>
      <c r="E9" s="2"/>
      <c r="F9" s="2"/>
      <c r="G9" s="2"/>
      <c r="H9" s="2">
        <v>6152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25">
      <c r="B10" t="s">
        <v>20</v>
      </c>
      <c r="C10" s="2">
        <f t="shared" ref="C10:G10" si="0">+C8-C9</f>
        <v>0</v>
      </c>
      <c r="D10" s="2">
        <f t="shared" si="0"/>
        <v>630</v>
      </c>
      <c r="E10" s="2">
        <f t="shared" si="0"/>
        <v>0</v>
      </c>
      <c r="F10" s="2">
        <f t="shared" si="0"/>
        <v>0</v>
      </c>
      <c r="G10" s="2">
        <f t="shared" si="0"/>
        <v>0</v>
      </c>
      <c r="H10" s="2">
        <f>+H8-H9</f>
        <v>576</v>
      </c>
      <c r="I10" s="2">
        <f t="shared" ref="I10:J10" si="1">+I8-I9</f>
        <v>0</v>
      </c>
      <c r="J10" s="2">
        <f t="shared" si="1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25">
      <c r="B11" t="s">
        <v>21</v>
      </c>
      <c r="C11" s="2"/>
      <c r="D11" s="2">
        <v>308</v>
      </c>
      <c r="E11" s="2"/>
      <c r="F11" s="2"/>
      <c r="G11" s="2"/>
      <c r="H11" s="2">
        <v>256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25">
      <c r="B12" t="s">
        <v>22</v>
      </c>
      <c r="C12" s="2"/>
      <c r="D12" s="2">
        <v>10</v>
      </c>
      <c r="E12" s="2"/>
      <c r="F12" s="2"/>
      <c r="G12" s="2"/>
      <c r="H12" s="2">
        <v>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x14ac:dyDescent="0.25">
      <c r="B13" t="s">
        <v>23</v>
      </c>
      <c r="C13" s="2"/>
      <c r="D13" s="2">
        <v>9</v>
      </c>
      <c r="E13" s="2"/>
      <c r="F13" s="2"/>
      <c r="G13" s="2"/>
      <c r="H13" s="2">
        <v>15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x14ac:dyDescent="0.25">
      <c r="B14" t="s">
        <v>24</v>
      </c>
      <c r="C14" s="2"/>
      <c r="D14" s="2">
        <f>70-944+46</f>
        <v>-828</v>
      </c>
      <c r="E14" s="2"/>
      <c r="F14" s="2"/>
      <c r="G14" s="2"/>
      <c r="H14" s="2">
        <f>45+8</f>
        <v>53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x14ac:dyDescent="0.25">
      <c r="B15" t="s">
        <v>25</v>
      </c>
      <c r="C15" s="2">
        <f t="shared" ref="C15:G15" si="2">+C10-SUM(C11:C14)</f>
        <v>0</v>
      </c>
      <c r="D15" s="2">
        <f t="shared" si="2"/>
        <v>1131</v>
      </c>
      <c r="E15" s="2">
        <f t="shared" si="2"/>
        <v>0</v>
      </c>
      <c r="F15" s="2">
        <f t="shared" si="2"/>
        <v>0</v>
      </c>
      <c r="G15" s="2">
        <f t="shared" si="2"/>
        <v>0</v>
      </c>
      <c r="H15" s="2">
        <f>+H10-SUM(H11:H14)</f>
        <v>245</v>
      </c>
      <c r="I15" s="2">
        <f t="shared" ref="I15:J15" si="3">+I10-SUM(I11:I14)</f>
        <v>0</v>
      </c>
      <c r="J15" s="2">
        <f t="shared" si="3"/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25">
      <c r="B16" t="s">
        <v>26</v>
      </c>
      <c r="C16" s="2"/>
      <c r="D16" s="2">
        <v>22</v>
      </c>
      <c r="E16" s="2"/>
      <c r="F16" s="2"/>
      <c r="G16" s="2"/>
      <c r="H16" s="2">
        <v>24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2:55" x14ac:dyDescent="0.25">
      <c r="B17" t="s">
        <v>27</v>
      </c>
      <c r="C17" s="2"/>
      <c r="D17" s="2">
        <v>47</v>
      </c>
      <c r="E17" s="2"/>
      <c r="F17" s="2"/>
      <c r="G17" s="2"/>
      <c r="H17" s="2">
        <v>37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2:55" x14ac:dyDescent="0.25">
      <c r="B18" t="s">
        <v>28</v>
      </c>
      <c r="C18" s="2">
        <f t="shared" ref="C18:G18" si="4">+C15-SUM(C16:C17)</f>
        <v>0</v>
      </c>
      <c r="D18" s="2">
        <f t="shared" si="4"/>
        <v>1062</v>
      </c>
      <c r="E18" s="2">
        <f t="shared" si="4"/>
        <v>0</v>
      </c>
      <c r="F18" s="2">
        <f t="shared" si="4"/>
        <v>0</v>
      </c>
      <c r="G18" s="2">
        <f t="shared" si="4"/>
        <v>0</v>
      </c>
      <c r="H18" s="2">
        <f>+H15-SUM(H16:H17)</f>
        <v>184</v>
      </c>
      <c r="I18" s="2">
        <f t="shared" ref="I18:J18" si="5">+I15-SUM(I16:I17)</f>
        <v>0</v>
      </c>
      <c r="J18" s="2">
        <f t="shared" si="5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2:55" x14ac:dyDescent="0.25">
      <c r="B19" t="s">
        <v>30</v>
      </c>
      <c r="C19" s="2"/>
      <c r="D19" s="2">
        <v>135</v>
      </c>
      <c r="E19" s="2"/>
      <c r="F19" s="2"/>
      <c r="G19" s="2"/>
      <c r="H19" s="2">
        <v>67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2:55" x14ac:dyDescent="0.25">
      <c r="B20" t="s">
        <v>29</v>
      </c>
      <c r="C20" s="2"/>
      <c r="D20" s="2">
        <f>+D18-D19</f>
        <v>927</v>
      </c>
      <c r="E20" s="2"/>
      <c r="F20" s="2"/>
      <c r="G20" s="2"/>
      <c r="H20" s="2">
        <f>+H18-H19</f>
        <v>117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2:55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2:55" x14ac:dyDescent="0.25">
      <c r="B22" t="s">
        <v>31</v>
      </c>
      <c r="C22" s="7" t="e">
        <f t="shared" ref="C22" si="6">+C20/C23</f>
        <v>#DIV/0!</v>
      </c>
      <c r="D22" s="7">
        <f>+D20/D23</f>
        <v>7.4041533546325873</v>
      </c>
      <c r="E22" s="7" t="e">
        <f t="shared" ref="E22:J22" si="7">+E20/E23</f>
        <v>#DIV/0!</v>
      </c>
      <c r="F22" s="7" t="e">
        <f t="shared" si="7"/>
        <v>#DIV/0!</v>
      </c>
      <c r="G22" s="7" t="e">
        <f t="shared" si="7"/>
        <v>#DIV/0!</v>
      </c>
      <c r="H22" s="7">
        <f t="shared" si="7"/>
        <v>1.0636363636363637</v>
      </c>
      <c r="I22" s="7" t="e">
        <f t="shared" si="7"/>
        <v>#DIV/0!</v>
      </c>
      <c r="J22" s="7" t="e">
        <f t="shared" si="7"/>
        <v>#DIV/0!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2:55" x14ac:dyDescent="0.25">
      <c r="B23" t="s">
        <v>3</v>
      </c>
      <c r="C23" s="6"/>
      <c r="D23" s="6">
        <v>125.2</v>
      </c>
      <c r="E23" s="6"/>
      <c r="F23" s="6"/>
      <c r="G23" s="6"/>
      <c r="H23" s="6">
        <v>110</v>
      </c>
      <c r="I23" s="6"/>
      <c r="J23" s="6"/>
      <c r="K23" s="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2:55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2:55" x14ac:dyDescent="0.25">
      <c r="B25" s="1" t="s">
        <v>37</v>
      </c>
      <c r="C25" s="5"/>
      <c r="D25" s="5"/>
      <c r="E25" s="5"/>
      <c r="F25" s="5"/>
      <c r="G25" s="8" t="e">
        <f t="shared" ref="G25" si="8">+G8/C8-1</f>
        <v>#DIV/0!</v>
      </c>
      <c r="H25" s="8">
        <f>+H8/D8-1</f>
        <v>-5.7632628934535246E-3</v>
      </c>
      <c r="I25" s="8" t="e">
        <f t="shared" ref="I25:J25" si="9">+I8/E8-1</f>
        <v>#DIV/0!</v>
      </c>
      <c r="J25" s="8" t="e">
        <f t="shared" si="9"/>
        <v>#DIV/0!</v>
      </c>
      <c r="K25" s="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2:55" x14ac:dyDescent="0.25">
      <c r="B26" t="s">
        <v>38</v>
      </c>
      <c r="C26" s="9" t="e">
        <f t="shared" ref="C26:G26" si="10">+C10/C8</f>
        <v>#DIV/0!</v>
      </c>
      <c r="D26" s="9">
        <f t="shared" si="10"/>
        <v>9.3098862125018472E-2</v>
      </c>
      <c r="E26" s="9" t="e">
        <f t="shared" si="10"/>
        <v>#DIV/0!</v>
      </c>
      <c r="F26" s="9" t="e">
        <f t="shared" si="10"/>
        <v>#DIV/0!</v>
      </c>
      <c r="G26" s="9" t="e">
        <f t="shared" si="10"/>
        <v>#DIV/0!</v>
      </c>
      <c r="H26" s="9">
        <f>+H10/H8</f>
        <v>8.5612366230677764E-2</v>
      </c>
      <c r="I26" s="9" t="e">
        <f t="shared" ref="I26:J26" si="11">+I10/I8</f>
        <v>#DIV/0!</v>
      </c>
      <c r="J26" s="9" t="e">
        <f t="shared" si="11"/>
        <v>#DIV/0!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2:55" x14ac:dyDescent="0.25">
      <c r="B27" t="s">
        <v>39</v>
      </c>
      <c r="C27" s="9" t="e">
        <f t="shared" ref="C27:G27" si="12">+C15/C8</f>
        <v>#DIV/0!</v>
      </c>
      <c r="D27" s="9">
        <f t="shared" si="12"/>
        <v>0.16713462391015221</v>
      </c>
      <c r="E27" s="9" t="e">
        <f t="shared" si="12"/>
        <v>#DIV/0!</v>
      </c>
      <c r="F27" s="9" t="e">
        <f t="shared" si="12"/>
        <v>#DIV/0!</v>
      </c>
      <c r="G27" s="9" t="e">
        <f t="shared" si="12"/>
        <v>#DIV/0!</v>
      </c>
      <c r="H27" s="9">
        <f>+H15/H8</f>
        <v>3.6414982164090372E-2</v>
      </c>
      <c r="I27" s="9" t="e">
        <f t="shared" ref="I27:J27" si="13">+I15/I8</f>
        <v>#DIV/0!</v>
      </c>
      <c r="J27" s="9" t="e">
        <f t="shared" si="13"/>
        <v>#DIV/0!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2:55" x14ac:dyDescent="0.25">
      <c r="B28" t="s">
        <v>40</v>
      </c>
      <c r="C28" s="9" t="e">
        <f t="shared" ref="C28:G28" si="14">+C19/C18</f>
        <v>#DIV/0!</v>
      </c>
      <c r="D28" s="9">
        <f t="shared" si="14"/>
        <v>0.1271186440677966</v>
      </c>
      <c r="E28" s="9" t="e">
        <f t="shared" si="14"/>
        <v>#DIV/0!</v>
      </c>
      <c r="F28" s="9" t="e">
        <f t="shared" si="14"/>
        <v>#DIV/0!</v>
      </c>
      <c r="G28" s="9" t="e">
        <f t="shared" si="14"/>
        <v>#DIV/0!</v>
      </c>
      <c r="H28" s="9">
        <f>+H19/H18</f>
        <v>0.3641304347826087</v>
      </c>
      <c r="I28" s="9" t="e">
        <f t="shared" ref="I28:J28" si="15">+I19/I18</f>
        <v>#DIV/0!</v>
      </c>
      <c r="J28" s="9" t="e">
        <f t="shared" si="15"/>
        <v>#DIV/0!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2:55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2:55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2:55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2:55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3:55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3:55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3:55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3:55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3:55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3:55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3:55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3:55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3:55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3:55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3:55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3:55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3:55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3:55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3:55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3:55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3:55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3:55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3:55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3:55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3:55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3:55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3:55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3:55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3:55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3:55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3:55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3:55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3:55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3:55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3:55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3:55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3:55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3:55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3:55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3:55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3:55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3:55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3:55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3:55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3:55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3:55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3:55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3:55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3:55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3:55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3:55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3:55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3:55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3:55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3:55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3:55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3:55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3:55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3:55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3:55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3:55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3:55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3:55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3:55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3:55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3:55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3:55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3:55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3:55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3:55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3:55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3:55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3:55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3:55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3:55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3:55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3:55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3:55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3:55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3:55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3:55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3:55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3:55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3:55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3:55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3:55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3:55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3:55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3:55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3:55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3:55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3:55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3:55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3:55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3:55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3:55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3:55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3:55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3:55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3:55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3:55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3:55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3:55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3:55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3:55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3:55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3:55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3:55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3:55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3:55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3:55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3:55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3:55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3:55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3:55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3:55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3:55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3:55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3:55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3:55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3:55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3:55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3:55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3:55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3:55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3:55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3:55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3:55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3:55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3:55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3:55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3:55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3:55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3:55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3:55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3:55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3:55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3:55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3:55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3:55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3:55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3:55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3:55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3:55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3:55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3:55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3:55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3:55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3:55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3:55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3:55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3:55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3:55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3:55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3:55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3:55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3:55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3:55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3:55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3:55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3:55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3:55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3:55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3:55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3:55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3:55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3:55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3:55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3:55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3:55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3:55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3:55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3:55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3:55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3:55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3:55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3:55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3:55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3:55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3:55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3:55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3:55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3:55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3:55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3:55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3:55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3:55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3:55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3:55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3:55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3:55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3:55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3:55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3:55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3:55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3:55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3:55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3:55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3:55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3:55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3:55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3:55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3:55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3:55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3:55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3:55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3:55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3:55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3:55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3:55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3:55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3:55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3:55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3:55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3:55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3:55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3:55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3:55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3:55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3:55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3:55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3:55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3:55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3:55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3:55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3:55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3:55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3:55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3:55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3:55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3:55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3:55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3:55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3:55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3:55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3:55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3:55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3:55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3:55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3:55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3:55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3:55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3:55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3:55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3:55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3:55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3:55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3:55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3:55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3:55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3:55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3:55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3:55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3:55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3:55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3:55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3:55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3:55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3:55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3:55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3:55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3:55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3:55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3:55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3:55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3:55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3:55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3:55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3:55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3:55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3:55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3:55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3:55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3:55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3:55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3:55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3:55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3:55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3:55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3:55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3:55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3:55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3:55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3:55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3:55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3:55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3:55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3:55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3:55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3:55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3:55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3:55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3:55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3:55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3:55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3:55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3:55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3:55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3:55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3:55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3:55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3:55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3:55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3:55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3:55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3:55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3:55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3:55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3:55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3:55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3:55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3:55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3:55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3:55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3:55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3:55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3:55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3:55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3:55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3:55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3:55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3:55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3:55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3:55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3:55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3:55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3:55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3:55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3:55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3:55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3:55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3:55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3:55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3:55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3:55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3:55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3:55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3:55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3:55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3:55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3:55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3:55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3:55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3:55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3:55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3:55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3:55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3:55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3:55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3:55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3:55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3:55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3:55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3:55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3:55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3:55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3:55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3:55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3:55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3:55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3:55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3:55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3:55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3:55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3:55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3:55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3:55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3:55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3:55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3:55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3:55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3:55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3:55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3:55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3:55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3:55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3:55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3:55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3:55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3:55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3:55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3:55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3:55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3:55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</row>
    <row r="413" spans="3:55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3:55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spans="3:55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3:55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3:55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3:55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3:55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3:55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</row>
    <row r="421" spans="3:55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3:55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spans="3:55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spans="3:55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3:55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3:55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3:55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3:55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3:55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3:55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3:55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spans="3:55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spans="3:55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3:55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3:55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3:55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3:55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3:55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3:55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3:55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3:55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3:55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spans="3:55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</row>
    <row r="444" spans="3:55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3:55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3:55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3:55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3:55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3:55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spans="3:55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spans="3:55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3:55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3:55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spans="3:55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</row>
    <row r="455" spans="3:55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</row>
    <row r="456" spans="3:55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spans="3:55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</row>
    <row r="458" spans="3:55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spans="3:55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spans="3:55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</row>
    <row r="461" spans="3:55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</row>
    <row r="462" spans="3:55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spans="3:55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spans="3:55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</row>
    <row r="465" spans="3:55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</row>
    <row r="466" spans="3:55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spans="3:55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</row>
    <row r="468" spans="3:55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spans="3:55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</row>
    <row r="470" spans="3:55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spans="3:55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spans="3:55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</row>
    <row r="473" spans="3:55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</row>
    <row r="474" spans="3:55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spans="3:55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spans="3:55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spans="3:55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</row>
    <row r="478" spans="3:55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spans="3:55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</row>
    <row r="480" spans="3:55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</row>
    <row r="481" spans="3:55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</row>
    <row r="482" spans="3:55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</row>
    <row r="483" spans="3:55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</row>
    <row r="484" spans="3:55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spans="3:55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</row>
    <row r="486" spans="3:55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</row>
    <row r="487" spans="3:55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</row>
    <row r="488" spans="3:55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</row>
    <row r="489" spans="3:55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spans="3:55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spans="3:55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</row>
    <row r="492" spans="3:55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</row>
    <row r="493" spans="3:55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</row>
    <row r="494" spans="3:55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</row>
    <row r="495" spans="3:55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</row>
    <row r="496" spans="3:55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</row>
    <row r="497" spans="3:55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</row>
    <row r="498" spans="3:55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</row>
    <row r="499" spans="3:55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</row>
    <row r="500" spans="3:55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</row>
    <row r="501" spans="3:55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</row>
    <row r="502" spans="3:55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</row>
    <row r="503" spans="3:55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</row>
    <row r="504" spans="3:55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</row>
    <row r="505" spans="3:55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</row>
    <row r="506" spans="3:55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</row>
    <row r="507" spans="3:55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</row>
    <row r="508" spans="3:55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</row>
    <row r="509" spans="3:55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</row>
    <row r="510" spans="3:55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</row>
    <row r="511" spans="3:55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</row>
    <row r="512" spans="3:55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</row>
    <row r="513" spans="3:55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</row>
    <row r="514" spans="3:55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</row>
    <row r="515" spans="3:55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</row>
    <row r="516" spans="3:55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</row>
    <row r="517" spans="3:55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</row>
    <row r="518" spans="3:55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</row>
    <row r="519" spans="3:55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</row>
    <row r="520" spans="3:55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</row>
    <row r="521" spans="3:55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</row>
    <row r="522" spans="3:55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</row>
    <row r="523" spans="3:55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</row>
    <row r="524" spans="3:55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</row>
    <row r="525" spans="3:55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</row>
    <row r="526" spans="3:55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</row>
    <row r="527" spans="3:55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</row>
    <row r="528" spans="3:55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</row>
    <row r="529" spans="3:55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</row>
    <row r="530" spans="3:55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</row>
    <row r="531" spans="3:55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</row>
    <row r="532" spans="3:55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</row>
    <row r="533" spans="3:55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</row>
    <row r="534" spans="3:55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</row>
    <row r="535" spans="3:55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</row>
    <row r="536" spans="3:55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</row>
    <row r="537" spans="3:55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</row>
    <row r="538" spans="3:55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</row>
    <row r="539" spans="3:55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</row>
    <row r="540" spans="3:55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</row>
    <row r="541" spans="3:55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</row>
    <row r="542" spans="3:55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</row>
    <row r="543" spans="3:55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</row>
    <row r="544" spans="3:55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</row>
    <row r="545" spans="3:55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</row>
    <row r="546" spans="3:55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</row>
    <row r="547" spans="3:55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</row>
    <row r="548" spans="3:55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</row>
    <row r="549" spans="3:55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</row>
    <row r="550" spans="3:55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</row>
    <row r="551" spans="3:55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</row>
    <row r="552" spans="3:55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</row>
    <row r="553" spans="3:55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</row>
    <row r="554" spans="3:55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</row>
    <row r="555" spans="3:55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</row>
  </sheetData>
  <hyperlinks>
    <hyperlink ref="A1" location="Main!A1" display="Main" xr:uid="{EABC2221-24E9-4806-A98C-9677E73667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2025-04-18T12:31:42Z</dcterms:created>
  <dcterms:modified xsi:type="dcterms:W3CDTF">2025-04-18T12:47:39Z</dcterms:modified>
</cp:coreProperties>
</file>