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3007D8C1-75CE-4294-B259-980BF1F5DC11}" xr6:coauthVersionLast="47" xr6:coauthVersionMax="47" xr10:uidLastSave="{00000000-0000-0000-0000-000000000000}"/>
  <bookViews>
    <workbookView xWindow="19095" yWindow="0" windowWidth="19410" windowHeight="20925" xr2:uid="{35BE1AF2-A152-47A0-8FD6-004A4B2583E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" i="2" l="1"/>
  <c r="H37" i="2"/>
  <c r="I36" i="2"/>
  <c r="H36" i="2"/>
  <c r="I35" i="2"/>
  <c r="H35" i="2"/>
  <c r="J37" i="2"/>
  <c r="J36" i="2"/>
  <c r="J35" i="2"/>
  <c r="I34" i="2"/>
  <c r="J34" i="2"/>
  <c r="I33" i="2"/>
  <c r="J33" i="2"/>
  <c r="I32" i="2"/>
  <c r="J32" i="2"/>
  <c r="I31" i="2"/>
  <c r="J31" i="2"/>
  <c r="I30" i="2"/>
  <c r="J30" i="2"/>
  <c r="I29" i="2"/>
  <c r="J29" i="2"/>
  <c r="H9" i="2"/>
  <c r="H11" i="2" s="1"/>
  <c r="H19" i="2" s="1"/>
  <c r="H21" i="2" s="1"/>
  <c r="H23" i="2" s="1"/>
  <c r="J9" i="2"/>
  <c r="J11" i="2" s="1"/>
  <c r="J19" i="2" s="1"/>
  <c r="J21" i="2" s="1"/>
  <c r="J23" i="2" s="1"/>
  <c r="I9" i="2"/>
  <c r="I11" i="2" s="1"/>
  <c r="I19" i="2" s="1"/>
  <c r="I21" i="2" s="1"/>
  <c r="I2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Settje</author>
  </authors>
  <commentList>
    <comment ref="B18" authorId="0" shapeId="0" xr:uid="{E01A5290-AB09-42CD-812F-2ED5AB8B7F31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EEA = European Economic Area</t>
        </r>
      </text>
    </comment>
  </commentList>
</comments>
</file>

<file path=xl/sharedStrings.xml><?xml version="1.0" encoding="utf-8"?>
<sst xmlns="http://schemas.openxmlformats.org/spreadsheetml/2006/main" count="65" uniqueCount="64">
  <si>
    <t>Klarna</t>
  </si>
  <si>
    <t>KLAR</t>
  </si>
  <si>
    <t>numbers in mio USD</t>
  </si>
  <si>
    <t>IR</t>
  </si>
  <si>
    <t>Notes</t>
  </si>
  <si>
    <t>F1 -Filing</t>
  </si>
  <si>
    <t>Price</t>
  </si>
  <si>
    <t>Shares</t>
  </si>
  <si>
    <t>MC</t>
  </si>
  <si>
    <t>Cash</t>
  </si>
  <si>
    <t>Debt</t>
  </si>
  <si>
    <t>EV</t>
  </si>
  <si>
    <t xml:space="preserve">targeted valuation </t>
  </si>
  <si>
    <t>Main</t>
  </si>
  <si>
    <t>Q124</t>
  </si>
  <si>
    <t>Q224</t>
  </si>
  <si>
    <t>Q324</t>
  </si>
  <si>
    <t>Q424</t>
  </si>
  <si>
    <t>FY22</t>
  </si>
  <si>
    <t>FY23</t>
  </si>
  <si>
    <t>FY24</t>
  </si>
  <si>
    <t>IPO:</t>
  </si>
  <si>
    <t>listing on NYSE</t>
  </si>
  <si>
    <t>F1-Filing on March 14,2025</t>
  </si>
  <si>
    <t>buy now, pay later</t>
  </si>
  <si>
    <t>AI Assistant -&gt; finds competitice prices</t>
  </si>
  <si>
    <t xml:space="preserve">Expenses tracking tool </t>
  </si>
  <si>
    <t>GMV</t>
  </si>
  <si>
    <t>Active consumers</t>
  </si>
  <si>
    <t>Merchants</t>
  </si>
  <si>
    <t>CEO &amp; Founder Sebastian Siemiatkowski</t>
  </si>
  <si>
    <t>operate in 26 countries</t>
  </si>
  <si>
    <t>Founded 2005</t>
  </si>
  <si>
    <t>Since 2017 licensed bank in the EEA</t>
  </si>
  <si>
    <t>Revenue</t>
  </si>
  <si>
    <t>Transaction and Serive</t>
  </si>
  <si>
    <t>Interest Income</t>
  </si>
  <si>
    <t>Processing and servicing</t>
  </si>
  <si>
    <t>Consumer credit losses</t>
  </si>
  <si>
    <t>Funding Costs</t>
  </si>
  <si>
    <t>R&amp;D</t>
  </si>
  <si>
    <t>S&amp;M</t>
  </si>
  <si>
    <t>G&amp;A</t>
  </si>
  <si>
    <t>D&amp;A and impairments</t>
  </si>
  <si>
    <t>Operating Income</t>
  </si>
  <si>
    <t>Gross Profit</t>
  </si>
  <si>
    <t>Costumer Service</t>
  </si>
  <si>
    <t>Other Income</t>
  </si>
  <si>
    <t>Pretax Income</t>
  </si>
  <si>
    <t>Tax Expense</t>
  </si>
  <si>
    <t>Net Income</t>
  </si>
  <si>
    <t>EPS</t>
  </si>
  <si>
    <t>Income to Klarna Goup plc</t>
  </si>
  <si>
    <t>Costumer Growth</t>
  </si>
  <si>
    <t>Merchant Growth</t>
  </si>
  <si>
    <t>GMV Growth</t>
  </si>
  <si>
    <t>Service Revenue Growth</t>
  </si>
  <si>
    <t>Interest Growth</t>
  </si>
  <si>
    <t>Revenue Growth</t>
  </si>
  <si>
    <t xml:space="preserve">Gross Margin </t>
  </si>
  <si>
    <t xml:space="preserve">Operating Margin </t>
  </si>
  <si>
    <t>Tax Rate</t>
  </si>
  <si>
    <t>15-20 billion valuation targeted</t>
  </si>
  <si>
    <t>Peak valuation 45,6 billion in June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</si>
</sst>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;\(#,##0.0\)"/>
    <numFmt numFmtId="165" formatCode="#,##0;\(#,##0\)"/>
    <numFmt numFmtId="166" formatCode="#,##0.00;\(#,##0.00\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2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65" fontId="2" fillId="0" borderId="0" xfId="0" applyNumberFormat="1" applyFont="1"/>
    <xf numFmtId="166" fontId="0" fillId="0" borderId="0" xfId="0" applyNumberFormat="1"/>
    <xf numFmtId="9" fontId="0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ec.gov/Archives/edgar/data/2003292/000162828025012824/klarnagroupplcf-1.ht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449C5-64DA-408E-9A1C-887795C6A097}">
  <dimension ref="A1:J19"/>
  <sheetViews>
    <sheetView tabSelected="1" topLeftCell="A2" zoomScale="200" zoomScaleNormal="200" workbookViewId="0">
      <selection activeCell="B20" sqref="B20"/>
    </sheetView>
  </sheetViews>
  <sheetFormatPr defaultRowHeight="15" x14ac:dyDescent="0.25"/>
  <cols>
    <col min="1" max="1" width="3.28515625" customWidth="1"/>
  </cols>
  <sheetData>
    <row r="1" spans="1:10" x14ac:dyDescent="0.25">
      <c r="A1" s="1" t="s">
        <v>0</v>
      </c>
    </row>
    <row r="2" spans="1:10" x14ac:dyDescent="0.25">
      <c r="A2" t="s">
        <v>2</v>
      </c>
      <c r="H2" t="s">
        <v>6</v>
      </c>
      <c r="I2" s="4"/>
    </row>
    <row r="3" spans="1:10" x14ac:dyDescent="0.25">
      <c r="H3" t="s">
        <v>7</v>
      </c>
      <c r="I3" s="6"/>
    </row>
    <row r="4" spans="1:10" x14ac:dyDescent="0.25">
      <c r="B4" t="s">
        <v>1</v>
      </c>
      <c r="H4" t="s">
        <v>8</v>
      </c>
      <c r="I4" s="6">
        <v>15000</v>
      </c>
      <c r="J4" t="s">
        <v>12</v>
      </c>
    </row>
    <row r="5" spans="1:10" x14ac:dyDescent="0.25">
      <c r="B5" t="s">
        <v>3</v>
      </c>
      <c r="H5" t="s">
        <v>9</v>
      </c>
      <c r="I5" s="6"/>
    </row>
    <row r="6" spans="1:10" x14ac:dyDescent="0.25">
      <c r="H6" t="s">
        <v>10</v>
      </c>
      <c r="I6" s="6"/>
    </row>
    <row r="7" spans="1:10" x14ac:dyDescent="0.25">
      <c r="B7" s="2" t="s">
        <v>21</v>
      </c>
      <c r="H7" t="s">
        <v>11</v>
      </c>
      <c r="I7" s="6"/>
    </row>
    <row r="8" spans="1:10" x14ac:dyDescent="0.25">
      <c r="B8" s="3" t="s">
        <v>5</v>
      </c>
    </row>
    <row r="9" spans="1:10" x14ac:dyDescent="0.25">
      <c r="B9" t="s">
        <v>22</v>
      </c>
      <c r="H9" t="s">
        <v>30</v>
      </c>
    </row>
    <row r="10" spans="1:10" x14ac:dyDescent="0.25">
      <c r="B10" t="s">
        <v>23</v>
      </c>
      <c r="H10" t="s">
        <v>32</v>
      </c>
    </row>
    <row r="11" spans="1:10" x14ac:dyDescent="0.25">
      <c r="B11" t="s">
        <v>62</v>
      </c>
    </row>
    <row r="13" spans="1:10" x14ac:dyDescent="0.25">
      <c r="B13" s="2" t="s">
        <v>4</v>
      </c>
    </row>
    <row r="14" spans="1:10" x14ac:dyDescent="0.25">
      <c r="B14" t="s">
        <v>24</v>
      </c>
    </row>
    <row r="15" spans="1:10" x14ac:dyDescent="0.25">
      <c r="B15" t="s">
        <v>25</v>
      </c>
    </row>
    <row r="16" spans="1:10" x14ac:dyDescent="0.25">
      <c r="B16" t="s">
        <v>26</v>
      </c>
    </row>
    <row r="17" spans="2:2" x14ac:dyDescent="0.25">
      <c r="B17" t="s">
        <v>31</v>
      </c>
    </row>
    <row r="18" spans="2:2" x14ac:dyDescent="0.25">
      <c r="B18" t="s">
        <v>33</v>
      </c>
    </row>
    <row r="19" spans="2:2" x14ac:dyDescent="0.25">
      <c r="B19" t="s">
        <v>63</v>
      </c>
    </row>
  </sheetData>
  <hyperlinks>
    <hyperlink ref="B8" r:id="rId1" xr:uid="{74A74ED8-54D3-4CC3-88AF-069968EA44C4}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84111-E248-4973-AF88-A044B0F6A586}">
  <dimension ref="A1:BR535"/>
  <sheetViews>
    <sheetView zoomScale="200" zoomScaleNormal="200" workbookViewId="0">
      <pane xSplit="2" ySplit="2" topLeftCell="G12" activePane="bottomRight" state="frozen"/>
      <selection pane="topRight" activeCell="C1" sqref="C1"/>
      <selection pane="bottomLeft" activeCell="A3" sqref="A3"/>
      <selection pane="bottomRight" activeCell="I3" sqref="I3"/>
    </sheetView>
  </sheetViews>
  <sheetFormatPr defaultRowHeight="15" x14ac:dyDescent="0.25"/>
  <cols>
    <col min="1" max="1" width="5.42578125" bestFit="1" customWidth="1"/>
    <col min="2" max="2" width="24.7109375" bestFit="1" customWidth="1"/>
  </cols>
  <sheetData>
    <row r="1" spans="1:70" x14ac:dyDescent="0.25">
      <c r="A1" s="3" t="s">
        <v>13</v>
      </c>
    </row>
    <row r="2" spans="1:70" x14ac:dyDescent="0.25">
      <c r="C2" s="5" t="s">
        <v>14</v>
      </c>
      <c r="D2" s="5" t="s">
        <v>15</v>
      </c>
      <c r="E2" s="5" t="s">
        <v>16</v>
      </c>
      <c r="F2" s="5" t="s">
        <v>17</v>
      </c>
      <c r="H2" s="5" t="s">
        <v>18</v>
      </c>
      <c r="I2" s="5" t="s">
        <v>19</v>
      </c>
      <c r="J2" s="5" t="s">
        <v>20</v>
      </c>
    </row>
    <row r="3" spans="1:70" x14ac:dyDescent="0.25">
      <c r="B3" t="s">
        <v>28</v>
      </c>
      <c r="C3" s="6"/>
      <c r="D3" s="6"/>
      <c r="E3" s="6"/>
      <c r="F3" s="6"/>
      <c r="G3" s="6"/>
      <c r="H3" s="6">
        <v>79</v>
      </c>
      <c r="I3" s="6">
        <v>84</v>
      </c>
      <c r="J3" s="6">
        <v>93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</row>
    <row r="4" spans="1:70" x14ac:dyDescent="0.25">
      <c r="B4" t="s">
        <v>29</v>
      </c>
      <c r="C4" s="8"/>
      <c r="D4" s="8"/>
      <c r="E4" s="8"/>
      <c r="F4" s="8"/>
      <c r="G4" s="8"/>
      <c r="H4" s="8"/>
      <c r="I4" s="8"/>
      <c r="J4" s="8">
        <v>0.67500000000000004</v>
      </c>
      <c r="K4" s="8"/>
      <c r="L4" s="8"/>
      <c r="M4" s="8"/>
      <c r="N4" s="8"/>
      <c r="O4" s="8"/>
      <c r="P4" s="8"/>
      <c r="Q4" s="8"/>
      <c r="R4" s="8"/>
      <c r="S4" s="8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</row>
    <row r="5" spans="1:70" x14ac:dyDescent="0.25">
      <c r="B5" t="s">
        <v>27</v>
      </c>
      <c r="C5" s="6"/>
      <c r="D5" s="6"/>
      <c r="E5" s="6"/>
      <c r="F5" s="6"/>
      <c r="G5" s="6"/>
      <c r="H5" s="6">
        <v>83837</v>
      </c>
      <c r="I5" s="6">
        <v>92465</v>
      </c>
      <c r="J5" s="6">
        <v>105015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</row>
    <row r="6" spans="1:70" x14ac:dyDescent="0.25"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</row>
    <row r="7" spans="1:70" x14ac:dyDescent="0.25">
      <c r="B7" t="s">
        <v>35</v>
      </c>
      <c r="C7" s="6"/>
      <c r="D7" s="6"/>
      <c r="E7" s="6"/>
      <c r="F7" s="6"/>
      <c r="G7" s="6"/>
      <c r="H7" s="6">
        <v>1468</v>
      </c>
      <c r="I7" s="6">
        <v>1768</v>
      </c>
      <c r="J7" s="6">
        <v>2136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</row>
    <row r="8" spans="1:70" x14ac:dyDescent="0.25">
      <c r="B8" t="s">
        <v>36</v>
      </c>
      <c r="C8" s="6"/>
      <c r="D8" s="6"/>
      <c r="E8" s="6"/>
      <c r="F8" s="6"/>
      <c r="G8" s="6"/>
      <c r="H8" s="6">
        <v>436</v>
      </c>
      <c r="I8" s="6">
        <v>508</v>
      </c>
      <c r="J8" s="6">
        <v>675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</row>
    <row r="9" spans="1:70" x14ac:dyDescent="0.25">
      <c r="B9" s="1" t="s">
        <v>34</v>
      </c>
      <c r="C9" s="6"/>
      <c r="D9" s="6"/>
      <c r="E9" s="6"/>
      <c r="F9" s="6"/>
      <c r="G9" s="6"/>
      <c r="H9" s="7">
        <f t="shared" ref="H9" si="0">+H7+H8</f>
        <v>1904</v>
      </c>
      <c r="I9" s="7">
        <f>+I7+I8</f>
        <v>2276</v>
      </c>
      <c r="J9" s="7">
        <f>+J7+J8</f>
        <v>2811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</row>
    <row r="10" spans="1:70" x14ac:dyDescent="0.25">
      <c r="B10" t="s">
        <v>37</v>
      </c>
      <c r="C10" s="6"/>
      <c r="D10" s="6"/>
      <c r="E10" s="6"/>
      <c r="F10" s="6"/>
      <c r="G10" s="6"/>
      <c r="H10" s="6">
        <v>520</v>
      </c>
      <c r="I10" s="6">
        <v>541</v>
      </c>
      <c r="J10" s="6">
        <v>596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</row>
    <row r="11" spans="1:70" x14ac:dyDescent="0.25">
      <c r="B11" t="s">
        <v>45</v>
      </c>
      <c r="C11" s="6"/>
      <c r="D11" s="6"/>
      <c r="E11" s="6"/>
      <c r="F11" s="6"/>
      <c r="G11" s="6"/>
      <c r="H11" s="6">
        <f t="shared" ref="H11:I11" si="1">+H9-H10</f>
        <v>1384</v>
      </c>
      <c r="I11" s="6">
        <f t="shared" si="1"/>
        <v>1735</v>
      </c>
      <c r="J11" s="6">
        <f>+J9-J10</f>
        <v>2215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</row>
    <row r="12" spans="1:70" x14ac:dyDescent="0.25">
      <c r="B12" t="s">
        <v>38</v>
      </c>
      <c r="C12" s="6"/>
      <c r="D12" s="6"/>
      <c r="E12" s="6"/>
      <c r="F12" s="6"/>
      <c r="G12" s="6"/>
      <c r="H12" s="6">
        <v>550</v>
      </c>
      <c r="I12" s="6">
        <v>353</v>
      </c>
      <c r="J12" s="6">
        <v>495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</row>
    <row r="13" spans="1:70" x14ac:dyDescent="0.25">
      <c r="B13" t="s">
        <v>39</v>
      </c>
      <c r="C13" s="6"/>
      <c r="D13" s="6"/>
      <c r="E13" s="6"/>
      <c r="F13" s="6"/>
      <c r="G13" s="6"/>
      <c r="H13" s="6">
        <v>147</v>
      </c>
      <c r="I13" s="6">
        <v>297</v>
      </c>
      <c r="J13" s="6">
        <v>503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</row>
    <row r="14" spans="1:70" x14ac:dyDescent="0.25">
      <c r="B14" t="s">
        <v>40</v>
      </c>
      <c r="C14" s="6"/>
      <c r="D14" s="6"/>
      <c r="E14" s="6"/>
      <c r="F14" s="6"/>
      <c r="G14" s="6"/>
      <c r="H14" s="6">
        <v>430</v>
      </c>
      <c r="I14" s="6">
        <v>389</v>
      </c>
      <c r="J14" s="6">
        <v>444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</row>
    <row r="15" spans="1:70" x14ac:dyDescent="0.25">
      <c r="B15" t="s">
        <v>41</v>
      </c>
      <c r="C15" s="6"/>
      <c r="D15" s="6"/>
      <c r="E15" s="6"/>
      <c r="F15" s="6"/>
      <c r="G15" s="6"/>
      <c r="H15" s="6">
        <v>531</v>
      </c>
      <c r="I15" s="6">
        <v>381</v>
      </c>
      <c r="J15" s="6">
        <v>328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</row>
    <row r="16" spans="1:70" x14ac:dyDescent="0.25">
      <c r="B16" t="s">
        <v>46</v>
      </c>
      <c r="C16" s="6"/>
      <c r="D16" s="6"/>
      <c r="E16" s="6"/>
      <c r="F16" s="6"/>
      <c r="G16" s="6"/>
      <c r="H16" s="6">
        <v>287</v>
      </c>
      <c r="I16" s="6">
        <v>240</v>
      </c>
      <c r="J16" s="6">
        <v>203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</row>
    <row r="17" spans="2:70" x14ac:dyDescent="0.25">
      <c r="B17" t="s">
        <v>42</v>
      </c>
      <c r="C17" s="6"/>
      <c r="D17" s="6"/>
      <c r="E17" s="6"/>
      <c r="F17" s="6"/>
      <c r="G17" s="6"/>
      <c r="H17" s="6">
        <v>320</v>
      </c>
      <c r="I17" s="6">
        <v>270</v>
      </c>
      <c r="J17" s="6">
        <v>281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</row>
    <row r="18" spans="2:70" x14ac:dyDescent="0.25">
      <c r="B18" t="s">
        <v>43</v>
      </c>
      <c r="C18" s="6"/>
      <c r="D18" s="6"/>
      <c r="E18" s="6"/>
      <c r="F18" s="6"/>
      <c r="G18" s="6"/>
      <c r="H18" s="6">
        <v>99</v>
      </c>
      <c r="I18" s="6">
        <v>128</v>
      </c>
      <c r="J18" s="6">
        <v>82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</row>
    <row r="19" spans="2:70" x14ac:dyDescent="0.25">
      <c r="B19" t="s">
        <v>44</v>
      </c>
      <c r="C19" s="6"/>
      <c r="D19" s="6"/>
      <c r="E19" s="6"/>
      <c r="F19" s="6"/>
      <c r="G19" s="6"/>
      <c r="H19" s="6">
        <f t="shared" ref="H19:I19" si="2">+H11-SUM(H12:H18)</f>
        <v>-980</v>
      </c>
      <c r="I19" s="6">
        <f t="shared" si="2"/>
        <v>-323</v>
      </c>
      <c r="J19" s="6">
        <f>+J11-SUM(J12:J18)</f>
        <v>-121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</row>
    <row r="20" spans="2:70" x14ac:dyDescent="0.25">
      <c r="B20" t="s">
        <v>47</v>
      </c>
      <c r="C20" s="6"/>
      <c r="D20" s="6"/>
      <c r="E20" s="6"/>
      <c r="F20" s="6"/>
      <c r="G20" s="6"/>
      <c r="H20" s="6">
        <v>-58</v>
      </c>
      <c r="I20" s="6">
        <v>19</v>
      </c>
      <c r="J20" s="6">
        <v>154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</row>
    <row r="21" spans="2:70" x14ac:dyDescent="0.25">
      <c r="B21" t="s">
        <v>48</v>
      </c>
      <c r="C21" s="6"/>
      <c r="D21" s="6"/>
      <c r="E21" s="6"/>
      <c r="F21" s="6"/>
      <c r="G21" s="6"/>
      <c r="H21" s="6">
        <f t="shared" ref="H21:I21" si="3">+H19+H20</f>
        <v>-1038</v>
      </c>
      <c r="I21" s="6">
        <f t="shared" si="3"/>
        <v>-304</v>
      </c>
      <c r="J21" s="6">
        <f>+J19+J20</f>
        <v>33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</row>
    <row r="22" spans="2:70" x14ac:dyDescent="0.25">
      <c r="B22" t="s">
        <v>49</v>
      </c>
      <c r="C22" s="6"/>
      <c r="D22" s="6"/>
      <c r="E22" s="6"/>
      <c r="F22" s="6"/>
      <c r="G22" s="6"/>
      <c r="H22" s="6">
        <v>-3</v>
      </c>
      <c r="I22" s="6">
        <v>-60</v>
      </c>
      <c r="J22" s="6">
        <v>12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</row>
    <row r="23" spans="2:70" x14ac:dyDescent="0.25">
      <c r="B23" t="s">
        <v>50</v>
      </c>
      <c r="C23" s="6"/>
      <c r="D23" s="6"/>
      <c r="E23" s="6"/>
      <c r="F23" s="6"/>
      <c r="G23" s="6"/>
      <c r="H23" s="6">
        <f t="shared" ref="H23:I23" si="4">+H21-H22</f>
        <v>-1035</v>
      </c>
      <c r="I23" s="6">
        <f t="shared" si="4"/>
        <v>-244</v>
      </c>
      <c r="J23" s="6">
        <f>+J21-J22</f>
        <v>21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</row>
    <row r="24" spans="2:70" x14ac:dyDescent="0.25">
      <c r="B24" t="s">
        <v>52</v>
      </c>
      <c r="C24" s="6"/>
      <c r="D24" s="6"/>
      <c r="E24" s="6"/>
      <c r="F24" s="6"/>
      <c r="G24" s="6"/>
      <c r="H24" s="6">
        <v>-1038</v>
      </c>
      <c r="I24" s="6">
        <v>-249</v>
      </c>
      <c r="J24" s="6">
        <v>3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</row>
    <row r="25" spans="2:70" x14ac:dyDescent="0.25"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</row>
    <row r="26" spans="2:70" x14ac:dyDescent="0.25">
      <c r="B26" t="s">
        <v>51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</row>
    <row r="27" spans="2:70" x14ac:dyDescent="0.25">
      <c r="B27" t="s">
        <v>7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</row>
    <row r="28" spans="2:70" x14ac:dyDescent="0.25"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</row>
    <row r="29" spans="2:70" x14ac:dyDescent="0.25">
      <c r="B29" t="s">
        <v>53</v>
      </c>
      <c r="C29" s="6"/>
      <c r="D29" s="6"/>
      <c r="E29" s="6"/>
      <c r="F29" s="6"/>
      <c r="G29" s="6"/>
      <c r="H29" s="6"/>
      <c r="I29" s="9">
        <f t="shared" ref="I29:J29" si="5">+I3/H3-1</f>
        <v>6.3291139240506222E-2</v>
      </c>
      <c r="J29" s="9">
        <f>+J3/I3-1</f>
        <v>0.10714285714285721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</row>
    <row r="30" spans="2:70" x14ac:dyDescent="0.25">
      <c r="B30" t="s">
        <v>54</v>
      </c>
      <c r="C30" s="6"/>
      <c r="D30" s="6"/>
      <c r="E30" s="6"/>
      <c r="F30" s="6"/>
      <c r="G30" s="6"/>
      <c r="H30" s="6"/>
      <c r="I30" s="9" t="e">
        <f>+I4/H4-1</f>
        <v>#DIV/0!</v>
      </c>
      <c r="J30" s="9" t="e">
        <f>+J4/I4-1</f>
        <v>#DIV/0!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</row>
    <row r="31" spans="2:70" x14ac:dyDescent="0.25">
      <c r="B31" t="s">
        <v>55</v>
      </c>
      <c r="C31" s="6"/>
      <c r="D31" s="6"/>
      <c r="E31" s="6"/>
      <c r="F31" s="6"/>
      <c r="G31" s="6"/>
      <c r="H31" s="6"/>
      <c r="I31" s="9">
        <f>+I5/H5-1</f>
        <v>0.10291398785738992</v>
      </c>
      <c r="J31" s="9">
        <f>+J5/I5-1</f>
        <v>0.1357270318498891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</row>
    <row r="32" spans="2:70" x14ac:dyDescent="0.25">
      <c r="B32" t="s">
        <v>56</v>
      </c>
      <c r="C32" s="6"/>
      <c r="D32" s="6"/>
      <c r="E32" s="6"/>
      <c r="F32" s="6"/>
      <c r="G32" s="6"/>
      <c r="H32" s="6"/>
      <c r="I32" s="9">
        <f>+I7/H7-1</f>
        <v>0.20435967302452318</v>
      </c>
      <c r="J32" s="9">
        <f>+J7/I7-1</f>
        <v>0.20814479638009042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</row>
    <row r="33" spans="2:70" x14ac:dyDescent="0.25">
      <c r="B33" t="s">
        <v>57</v>
      </c>
      <c r="C33" s="6"/>
      <c r="D33" s="6"/>
      <c r="E33" s="6"/>
      <c r="F33" s="6"/>
      <c r="G33" s="6"/>
      <c r="H33" s="6"/>
      <c r="I33" s="9">
        <f>+I8/H8-1</f>
        <v>0.16513761467889898</v>
      </c>
      <c r="J33" s="9">
        <f>+J8/I8-1</f>
        <v>0.32874015748031504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</row>
    <row r="34" spans="2:70" x14ac:dyDescent="0.25">
      <c r="B34" t="s">
        <v>58</v>
      </c>
      <c r="C34" s="6"/>
      <c r="D34" s="6"/>
      <c r="E34" s="6"/>
      <c r="F34" s="6"/>
      <c r="G34" s="6"/>
      <c r="H34" s="6"/>
      <c r="I34" s="9">
        <f>+I9/H9-1</f>
        <v>0.19537815126050417</v>
      </c>
      <c r="J34" s="9">
        <f>+J9/I9-1</f>
        <v>0.23506151142355014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</row>
    <row r="35" spans="2:70" x14ac:dyDescent="0.25">
      <c r="B35" t="s">
        <v>59</v>
      </c>
      <c r="C35" s="6"/>
      <c r="D35" s="6"/>
      <c r="E35" s="6"/>
      <c r="F35" s="6"/>
      <c r="G35" s="6"/>
      <c r="H35" s="9">
        <f t="shared" ref="H35:J35" si="6">+H11/H9</f>
        <v>0.72689075630252098</v>
      </c>
      <c r="I35" s="9">
        <f t="shared" si="6"/>
        <v>0.7623022847100176</v>
      </c>
      <c r="J35" s="9">
        <f>+J11/J9</f>
        <v>0.78797580932052647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</row>
    <row r="36" spans="2:70" x14ac:dyDescent="0.25">
      <c r="B36" t="s">
        <v>60</v>
      </c>
      <c r="C36" s="6"/>
      <c r="D36" s="6"/>
      <c r="E36" s="6"/>
      <c r="F36" s="6"/>
      <c r="G36" s="6"/>
      <c r="H36" s="9">
        <f t="shared" ref="H36:J36" si="7">+H19/H9</f>
        <v>-0.51470588235294112</v>
      </c>
      <c r="I36" s="9">
        <f t="shared" si="7"/>
        <v>-0.14191564147627417</v>
      </c>
      <c r="J36" s="9">
        <f>+J19/J9</f>
        <v>-4.3045179651369621E-2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</row>
    <row r="37" spans="2:70" x14ac:dyDescent="0.25">
      <c r="B37" t="s">
        <v>61</v>
      </c>
      <c r="C37" s="6"/>
      <c r="D37" s="6"/>
      <c r="E37" s="6"/>
      <c r="F37" s="6"/>
      <c r="G37" s="6"/>
      <c r="H37" s="9">
        <f t="shared" ref="H37:J37" si="8">+H22/H21</f>
        <v>2.8901734104046241E-3</v>
      </c>
      <c r="I37" s="9">
        <f t="shared" si="8"/>
        <v>0.19736842105263158</v>
      </c>
      <c r="J37" s="9">
        <f>+J22/J21</f>
        <v>0.36363636363636365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</row>
    <row r="38" spans="2:70" x14ac:dyDescent="0.25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</row>
    <row r="39" spans="2:70" x14ac:dyDescent="0.25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</row>
    <row r="40" spans="2:70" x14ac:dyDescent="0.25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</row>
    <row r="41" spans="2:70" x14ac:dyDescent="0.25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</row>
    <row r="42" spans="2:70" x14ac:dyDescent="0.25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</row>
    <row r="43" spans="2:70" x14ac:dyDescent="0.25"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</row>
    <row r="44" spans="2:70" x14ac:dyDescent="0.25"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</row>
    <row r="45" spans="2:70" x14ac:dyDescent="0.25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</row>
    <row r="46" spans="2:70" x14ac:dyDescent="0.25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</row>
    <row r="47" spans="2:70" x14ac:dyDescent="0.25"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</row>
    <row r="48" spans="2:70" x14ac:dyDescent="0.25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</row>
    <row r="49" spans="3:70" x14ac:dyDescent="0.25"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</row>
    <row r="50" spans="3:70" x14ac:dyDescent="0.25"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</row>
    <row r="51" spans="3:70" x14ac:dyDescent="0.25"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</row>
    <row r="52" spans="3:70" x14ac:dyDescent="0.25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</row>
    <row r="53" spans="3:70" x14ac:dyDescent="0.25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</row>
    <row r="54" spans="3:70" x14ac:dyDescent="0.25"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</row>
    <row r="55" spans="3:70" x14ac:dyDescent="0.25"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</row>
    <row r="56" spans="3:70" x14ac:dyDescent="0.25"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</row>
    <row r="57" spans="3:70" x14ac:dyDescent="0.25"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</row>
    <row r="58" spans="3:70" x14ac:dyDescent="0.25"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</row>
    <row r="59" spans="3:70" x14ac:dyDescent="0.25"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</row>
    <row r="60" spans="3:70" x14ac:dyDescent="0.25"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</row>
    <row r="61" spans="3:70" x14ac:dyDescent="0.25"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</row>
    <row r="62" spans="3:70" x14ac:dyDescent="0.25"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</row>
    <row r="63" spans="3:70" x14ac:dyDescent="0.25"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</row>
    <row r="64" spans="3:70" x14ac:dyDescent="0.25"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</row>
    <row r="65" spans="3:70" x14ac:dyDescent="0.25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</row>
    <row r="66" spans="3:70" x14ac:dyDescent="0.25"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</row>
    <row r="67" spans="3:70" x14ac:dyDescent="0.25"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</row>
    <row r="68" spans="3:70" x14ac:dyDescent="0.25"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</row>
    <row r="69" spans="3:70" x14ac:dyDescent="0.25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</row>
    <row r="70" spans="3:70" x14ac:dyDescent="0.25"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</row>
    <row r="71" spans="3:70" x14ac:dyDescent="0.25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</row>
    <row r="72" spans="3:70" x14ac:dyDescent="0.25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</row>
    <row r="73" spans="3:70" x14ac:dyDescent="0.25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</row>
    <row r="74" spans="3:70" x14ac:dyDescent="0.25"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</row>
    <row r="75" spans="3:70" x14ac:dyDescent="0.25"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</row>
    <row r="76" spans="3:70" x14ac:dyDescent="0.25"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</row>
    <row r="77" spans="3:70" x14ac:dyDescent="0.25"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</row>
    <row r="78" spans="3:70" x14ac:dyDescent="0.25"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</row>
    <row r="79" spans="3:70" x14ac:dyDescent="0.25"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</row>
    <row r="80" spans="3:70" x14ac:dyDescent="0.25"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</row>
    <row r="81" spans="3:70" x14ac:dyDescent="0.25"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</row>
    <row r="82" spans="3:70" x14ac:dyDescent="0.25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</row>
    <row r="83" spans="3:70" x14ac:dyDescent="0.25"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</row>
    <row r="84" spans="3:70" x14ac:dyDescent="0.25"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</row>
    <row r="85" spans="3:70" x14ac:dyDescent="0.25"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</row>
    <row r="86" spans="3:70" x14ac:dyDescent="0.25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</row>
    <row r="87" spans="3:70" x14ac:dyDescent="0.25"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</row>
    <row r="88" spans="3:70" x14ac:dyDescent="0.25"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</row>
    <row r="89" spans="3:70" x14ac:dyDescent="0.25"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</row>
    <row r="90" spans="3:70" x14ac:dyDescent="0.25"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</row>
    <row r="91" spans="3:70" x14ac:dyDescent="0.25"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</row>
    <row r="92" spans="3:70" x14ac:dyDescent="0.25"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</row>
    <row r="93" spans="3:70" x14ac:dyDescent="0.25"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</row>
    <row r="94" spans="3:70" x14ac:dyDescent="0.25"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</row>
    <row r="95" spans="3:70" x14ac:dyDescent="0.25"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</row>
    <row r="96" spans="3:70" x14ac:dyDescent="0.25"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</row>
    <row r="97" spans="3:70" x14ac:dyDescent="0.25"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</row>
    <row r="98" spans="3:70" x14ac:dyDescent="0.25"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</row>
    <row r="99" spans="3:70" x14ac:dyDescent="0.25"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</row>
    <row r="100" spans="3:70" x14ac:dyDescent="0.25"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</row>
    <row r="101" spans="3:70" x14ac:dyDescent="0.25"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</row>
    <row r="102" spans="3:70" x14ac:dyDescent="0.25"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</row>
    <row r="103" spans="3:70" x14ac:dyDescent="0.25"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</row>
    <row r="104" spans="3:70" x14ac:dyDescent="0.25"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</row>
    <row r="105" spans="3:70" x14ac:dyDescent="0.25"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</row>
    <row r="106" spans="3:70" x14ac:dyDescent="0.25"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</row>
    <row r="107" spans="3:70" x14ac:dyDescent="0.25"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</row>
    <row r="108" spans="3:70" x14ac:dyDescent="0.25"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</row>
    <row r="109" spans="3:70" x14ac:dyDescent="0.25"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</row>
    <row r="110" spans="3:70" x14ac:dyDescent="0.25"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</row>
    <row r="111" spans="3:70" x14ac:dyDescent="0.25"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</row>
    <row r="112" spans="3:70" x14ac:dyDescent="0.25"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</row>
    <row r="113" spans="3:70" x14ac:dyDescent="0.25"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</row>
    <row r="114" spans="3:70" x14ac:dyDescent="0.25"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</row>
    <row r="115" spans="3:70" x14ac:dyDescent="0.25"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</row>
    <row r="116" spans="3:70" x14ac:dyDescent="0.25"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</row>
    <row r="117" spans="3:70" x14ac:dyDescent="0.25"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</row>
    <row r="118" spans="3:70" x14ac:dyDescent="0.25"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</row>
    <row r="119" spans="3:70" x14ac:dyDescent="0.25"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</row>
    <row r="120" spans="3:70" x14ac:dyDescent="0.25"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</row>
    <row r="121" spans="3:70" x14ac:dyDescent="0.25"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</row>
    <row r="122" spans="3:70" x14ac:dyDescent="0.25"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</row>
    <row r="123" spans="3:70" x14ac:dyDescent="0.25"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</row>
    <row r="124" spans="3:70" x14ac:dyDescent="0.25"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</row>
    <row r="125" spans="3:70" x14ac:dyDescent="0.25"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</row>
    <row r="126" spans="3:70" x14ac:dyDescent="0.25"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</row>
    <row r="127" spans="3:70" x14ac:dyDescent="0.25"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</row>
    <row r="128" spans="3:70" x14ac:dyDescent="0.25"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</row>
    <row r="129" spans="3:70" x14ac:dyDescent="0.25"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</row>
    <row r="130" spans="3:70" x14ac:dyDescent="0.25"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</row>
    <row r="131" spans="3:70" x14ac:dyDescent="0.25"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</row>
    <row r="132" spans="3:70" x14ac:dyDescent="0.25"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</row>
    <row r="133" spans="3:70" x14ac:dyDescent="0.25"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</row>
    <row r="134" spans="3:70" x14ac:dyDescent="0.25"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</row>
    <row r="135" spans="3:70" x14ac:dyDescent="0.25"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</row>
    <row r="136" spans="3:70" x14ac:dyDescent="0.25"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</row>
    <row r="137" spans="3:70" x14ac:dyDescent="0.25"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</row>
    <row r="138" spans="3:70" x14ac:dyDescent="0.25"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</row>
    <row r="139" spans="3:70" x14ac:dyDescent="0.25"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</row>
    <row r="140" spans="3:70" x14ac:dyDescent="0.25"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</row>
    <row r="141" spans="3:70" x14ac:dyDescent="0.25"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</row>
    <row r="142" spans="3:70" x14ac:dyDescent="0.25"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</row>
    <row r="143" spans="3:70" x14ac:dyDescent="0.25"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</row>
    <row r="144" spans="3:70" x14ac:dyDescent="0.25"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</row>
    <row r="145" spans="3:70" x14ac:dyDescent="0.25"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</row>
    <row r="146" spans="3:70" x14ac:dyDescent="0.25"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</row>
    <row r="147" spans="3:70" x14ac:dyDescent="0.25"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</row>
    <row r="148" spans="3:70" x14ac:dyDescent="0.25"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</row>
    <row r="149" spans="3:70" x14ac:dyDescent="0.25"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</row>
    <row r="150" spans="3:70" x14ac:dyDescent="0.25"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</row>
    <row r="151" spans="3:70" x14ac:dyDescent="0.25"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</row>
    <row r="152" spans="3:70" x14ac:dyDescent="0.25"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</row>
    <row r="153" spans="3:70" x14ac:dyDescent="0.25"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</row>
    <row r="154" spans="3:70" x14ac:dyDescent="0.25"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</row>
    <row r="155" spans="3:70" x14ac:dyDescent="0.25"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</row>
    <row r="156" spans="3:70" x14ac:dyDescent="0.25"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</row>
    <row r="157" spans="3:70" x14ac:dyDescent="0.25"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</row>
    <row r="158" spans="3:70" x14ac:dyDescent="0.25"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</row>
    <row r="159" spans="3:70" x14ac:dyDescent="0.25"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</row>
    <row r="160" spans="3:70" x14ac:dyDescent="0.25"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</row>
    <row r="161" spans="3:70" x14ac:dyDescent="0.25"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</row>
    <row r="162" spans="3:70" x14ac:dyDescent="0.25"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</row>
    <row r="163" spans="3:70" x14ac:dyDescent="0.25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</row>
    <row r="164" spans="3:70" x14ac:dyDescent="0.25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</row>
    <row r="165" spans="3:70" x14ac:dyDescent="0.25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</row>
    <row r="166" spans="3:70" x14ac:dyDescent="0.25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</row>
    <row r="167" spans="3:70" x14ac:dyDescent="0.25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</row>
    <row r="168" spans="3:70" x14ac:dyDescent="0.25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</row>
    <row r="169" spans="3:70" x14ac:dyDescent="0.25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</row>
    <row r="170" spans="3:70" x14ac:dyDescent="0.25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</row>
    <row r="171" spans="3:70" x14ac:dyDescent="0.25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</row>
    <row r="172" spans="3:70" x14ac:dyDescent="0.25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</row>
    <row r="173" spans="3:70" x14ac:dyDescent="0.25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</row>
    <row r="174" spans="3:70" x14ac:dyDescent="0.25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</row>
    <row r="175" spans="3:70" x14ac:dyDescent="0.25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</row>
    <row r="176" spans="3:70" x14ac:dyDescent="0.25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</row>
    <row r="177" spans="3:70" x14ac:dyDescent="0.25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</row>
    <row r="178" spans="3:70" x14ac:dyDescent="0.25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</row>
    <row r="179" spans="3:70" x14ac:dyDescent="0.25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</row>
    <row r="180" spans="3:70" x14ac:dyDescent="0.25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</row>
    <row r="181" spans="3:70" x14ac:dyDescent="0.25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</row>
    <row r="182" spans="3:70" x14ac:dyDescent="0.25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</row>
    <row r="183" spans="3:70" x14ac:dyDescent="0.25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</row>
    <row r="184" spans="3:70" x14ac:dyDescent="0.25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</row>
    <row r="185" spans="3:70" x14ac:dyDescent="0.25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</row>
    <row r="186" spans="3:70" x14ac:dyDescent="0.25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</row>
    <row r="187" spans="3:70" x14ac:dyDescent="0.25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</row>
    <row r="188" spans="3:70" x14ac:dyDescent="0.25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</row>
    <row r="189" spans="3:70" x14ac:dyDescent="0.25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</row>
    <row r="190" spans="3:70" x14ac:dyDescent="0.25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</row>
    <row r="191" spans="3:70" x14ac:dyDescent="0.25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</row>
    <row r="192" spans="3:70" x14ac:dyDescent="0.25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</row>
    <row r="193" spans="3:70" x14ac:dyDescent="0.25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</row>
    <row r="194" spans="3:70" x14ac:dyDescent="0.25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</row>
    <row r="195" spans="3:70" x14ac:dyDescent="0.25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</row>
    <row r="196" spans="3:70" x14ac:dyDescent="0.25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</row>
    <row r="197" spans="3:70" x14ac:dyDescent="0.25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</row>
    <row r="198" spans="3:70" x14ac:dyDescent="0.25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</row>
    <row r="199" spans="3:70" x14ac:dyDescent="0.25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</row>
    <row r="200" spans="3:70" x14ac:dyDescent="0.25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</row>
    <row r="201" spans="3:70" x14ac:dyDescent="0.25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</row>
    <row r="202" spans="3:70" x14ac:dyDescent="0.25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</row>
    <row r="203" spans="3:70" x14ac:dyDescent="0.25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</row>
    <row r="204" spans="3:70" x14ac:dyDescent="0.25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</row>
    <row r="205" spans="3:70" x14ac:dyDescent="0.25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</row>
    <row r="206" spans="3:70" x14ac:dyDescent="0.25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</row>
    <row r="207" spans="3:70" x14ac:dyDescent="0.25"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</row>
    <row r="208" spans="3:70" x14ac:dyDescent="0.25"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</row>
    <row r="209" spans="3:70" x14ac:dyDescent="0.25"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</row>
    <row r="210" spans="3:70" x14ac:dyDescent="0.25"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</row>
    <row r="211" spans="3:70" x14ac:dyDescent="0.25"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</row>
    <row r="212" spans="3:70" x14ac:dyDescent="0.25"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</row>
    <row r="213" spans="3:70" x14ac:dyDescent="0.25"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</row>
    <row r="214" spans="3:70" x14ac:dyDescent="0.25"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</row>
    <row r="215" spans="3:70" x14ac:dyDescent="0.25"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</row>
    <row r="216" spans="3:70" x14ac:dyDescent="0.25"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</row>
    <row r="217" spans="3:70" x14ac:dyDescent="0.25"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</row>
    <row r="218" spans="3:70" x14ac:dyDescent="0.25"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</row>
    <row r="219" spans="3:70" x14ac:dyDescent="0.25"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</row>
    <row r="220" spans="3:70" x14ac:dyDescent="0.25"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</row>
    <row r="221" spans="3:70" x14ac:dyDescent="0.25"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</row>
    <row r="222" spans="3:70" x14ac:dyDescent="0.25"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</row>
    <row r="223" spans="3:70" x14ac:dyDescent="0.25"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</row>
    <row r="224" spans="3:70" x14ac:dyDescent="0.25"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</row>
    <row r="225" spans="3:70" x14ac:dyDescent="0.25"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</row>
    <row r="226" spans="3:70" x14ac:dyDescent="0.25"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</row>
    <row r="227" spans="3:70" x14ac:dyDescent="0.25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</row>
    <row r="228" spans="3:70" x14ac:dyDescent="0.25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</row>
    <row r="229" spans="3:70" x14ac:dyDescent="0.25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</row>
    <row r="230" spans="3:70" x14ac:dyDescent="0.25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</row>
    <row r="231" spans="3:70" x14ac:dyDescent="0.25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</row>
    <row r="232" spans="3:70" x14ac:dyDescent="0.25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</row>
    <row r="233" spans="3:70" x14ac:dyDescent="0.25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</row>
    <row r="234" spans="3:70" x14ac:dyDescent="0.25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</row>
    <row r="235" spans="3:70" x14ac:dyDescent="0.25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</row>
    <row r="236" spans="3:70" x14ac:dyDescent="0.25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</row>
    <row r="237" spans="3:70" x14ac:dyDescent="0.25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</row>
    <row r="238" spans="3:70" x14ac:dyDescent="0.25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</row>
    <row r="239" spans="3:70" x14ac:dyDescent="0.25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</row>
    <row r="240" spans="3:70" x14ac:dyDescent="0.25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</row>
    <row r="241" spans="3:65" x14ac:dyDescent="0.25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</row>
    <row r="242" spans="3:65" x14ac:dyDescent="0.25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</row>
    <row r="243" spans="3:65" x14ac:dyDescent="0.25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</row>
    <row r="244" spans="3:65" x14ac:dyDescent="0.25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</row>
    <row r="245" spans="3:65" x14ac:dyDescent="0.25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</row>
    <row r="246" spans="3:65" x14ac:dyDescent="0.25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</row>
    <row r="247" spans="3:65" x14ac:dyDescent="0.25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</row>
    <row r="248" spans="3:65" x14ac:dyDescent="0.25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</row>
    <row r="249" spans="3:65" x14ac:dyDescent="0.25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</row>
    <row r="250" spans="3:65" x14ac:dyDescent="0.25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</row>
    <row r="251" spans="3:65" x14ac:dyDescent="0.25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</row>
    <row r="252" spans="3:65" x14ac:dyDescent="0.25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</row>
    <row r="253" spans="3:65" x14ac:dyDescent="0.25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</row>
    <row r="254" spans="3:65" x14ac:dyDescent="0.25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</row>
    <row r="255" spans="3:65" x14ac:dyDescent="0.25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</row>
    <row r="256" spans="3:65" x14ac:dyDescent="0.25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</row>
    <row r="257" spans="3:65" x14ac:dyDescent="0.25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</row>
    <row r="258" spans="3:65" x14ac:dyDescent="0.25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</row>
    <row r="259" spans="3:65" x14ac:dyDescent="0.25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</row>
    <row r="260" spans="3:65" x14ac:dyDescent="0.25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</row>
    <row r="261" spans="3:65" x14ac:dyDescent="0.25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</row>
    <row r="262" spans="3:65" x14ac:dyDescent="0.25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</row>
    <row r="263" spans="3:65" x14ac:dyDescent="0.25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</row>
    <row r="264" spans="3:65" x14ac:dyDescent="0.25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</row>
    <row r="265" spans="3:65" x14ac:dyDescent="0.25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</row>
    <row r="266" spans="3:65" x14ac:dyDescent="0.25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</row>
    <row r="267" spans="3:65" x14ac:dyDescent="0.25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</row>
    <row r="268" spans="3:65" x14ac:dyDescent="0.25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</row>
    <row r="269" spans="3:65" x14ac:dyDescent="0.25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</row>
    <row r="270" spans="3:65" x14ac:dyDescent="0.25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</row>
    <row r="271" spans="3:65" x14ac:dyDescent="0.25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</row>
    <row r="272" spans="3:65" x14ac:dyDescent="0.25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</row>
    <row r="273" spans="3:65" x14ac:dyDescent="0.25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</row>
    <row r="274" spans="3:65" x14ac:dyDescent="0.25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</row>
    <row r="275" spans="3:65" x14ac:dyDescent="0.25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</row>
    <row r="276" spans="3:65" x14ac:dyDescent="0.25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</row>
    <row r="277" spans="3:65" x14ac:dyDescent="0.25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</row>
    <row r="278" spans="3:65" x14ac:dyDescent="0.25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</row>
    <row r="279" spans="3:65" x14ac:dyDescent="0.25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</row>
    <row r="280" spans="3:65" x14ac:dyDescent="0.25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</row>
    <row r="281" spans="3:65" x14ac:dyDescent="0.25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</row>
    <row r="282" spans="3:65" x14ac:dyDescent="0.25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</row>
    <row r="283" spans="3:65" x14ac:dyDescent="0.25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</row>
    <row r="284" spans="3:65" x14ac:dyDescent="0.25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</row>
    <row r="285" spans="3:65" x14ac:dyDescent="0.25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</row>
    <row r="286" spans="3:65" x14ac:dyDescent="0.25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</row>
    <row r="287" spans="3:65" x14ac:dyDescent="0.25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</row>
    <row r="288" spans="3:65" x14ac:dyDescent="0.25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</row>
    <row r="289" spans="3:65" x14ac:dyDescent="0.25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</row>
    <row r="290" spans="3:65" x14ac:dyDescent="0.25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</row>
    <row r="291" spans="3:65" x14ac:dyDescent="0.25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</row>
    <row r="292" spans="3:65" x14ac:dyDescent="0.25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</row>
    <row r="293" spans="3:65" x14ac:dyDescent="0.25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</row>
    <row r="294" spans="3:65" x14ac:dyDescent="0.25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</row>
    <row r="295" spans="3:65" x14ac:dyDescent="0.25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</row>
    <row r="296" spans="3:65" x14ac:dyDescent="0.25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</row>
    <row r="297" spans="3:65" x14ac:dyDescent="0.25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</row>
    <row r="298" spans="3:65" x14ac:dyDescent="0.25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</row>
    <row r="299" spans="3:65" x14ac:dyDescent="0.25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</row>
    <row r="300" spans="3:65" x14ac:dyDescent="0.25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</row>
    <row r="301" spans="3:65" x14ac:dyDescent="0.25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</row>
    <row r="302" spans="3:65" x14ac:dyDescent="0.25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</row>
    <row r="303" spans="3:65" x14ac:dyDescent="0.25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</row>
    <row r="304" spans="3:65" x14ac:dyDescent="0.25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</row>
    <row r="305" spans="3:65" x14ac:dyDescent="0.25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</row>
    <row r="306" spans="3:65" x14ac:dyDescent="0.25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</row>
    <row r="307" spans="3:65" x14ac:dyDescent="0.25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</row>
    <row r="308" spans="3:65" x14ac:dyDescent="0.25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</row>
    <row r="309" spans="3:65" x14ac:dyDescent="0.25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</row>
    <row r="310" spans="3:65" x14ac:dyDescent="0.25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</row>
    <row r="311" spans="3:65" x14ac:dyDescent="0.25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</row>
    <row r="312" spans="3:65" x14ac:dyDescent="0.25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</row>
    <row r="313" spans="3:65" x14ac:dyDescent="0.25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</row>
    <row r="314" spans="3:65" x14ac:dyDescent="0.25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</row>
    <row r="315" spans="3:65" x14ac:dyDescent="0.25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</row>
    <row r="316" spans="3:65" x14ac:dyDescent="0.25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</row>
    <row r="317" spans="3:65" x14ac:dyDescent="0.25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</row>
    <row r="318" spans="3:65" x14ac:dyDescent="0.25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</row>
    <row r="319" spans="3:65" x14ac:dyDescent="0.25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</row>
    <row r="320" spans="3:65" x14ac:dyDescent="0.25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</row>
    <row r="321" spans="3:65" x14ac:dyDescent="0.25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</row>
    <row r="322" spans="3:65" x14ac:dyDescent="0.25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</row>
    <row r="323" spans="3:65" x14ac:dyDescent="0.25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</row>
    <row r="324" spans="3:65" x14ac:dyDescent="0.25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</row>
    <row r="325" spans="3:65" x14ac:dyDescent="0.25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</row>
    <row r="326" spans="3:65" x14ac:dyDescent="0.25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</row>
    <row r="327" spans="3:65" x14ac:dyDescent="0.25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</row>
    <row r="328" spans="3:65" x14ac:dyDescent="0.25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</row>
    <row r="329" spans="3:65" x14ac:dyDescent="0.25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</row>
    <row r="330" spans="3:65" x14ac:dyDescent="0.25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</row>
    <row r="331" spans="3:65" x14ac:dyDescent="0.25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</row>
    <row r="332" spans="3:65" x14ac:dyDescent="0.25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</row>
    <row r="333" spans="3:65" x14ac:dyDescent="0.25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</row>
    <row r="334" spans="3:65" x14ac:dyDescent="0.25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</row>
    <row r="335" spans="3:65" x14ac:dyDescent="0.25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</row>
    <row r="336" spans="3:65" x14ac:dyDescent="0.25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</row>
    <row r="337" spans="3:65" x14ac:dyDescent="0.25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</row>
    <row r="338" spans="3:65" x14ac:dyDescent="0.25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</row>
    <row r="339" spans="3:65" x14ac:dyDescent="0.25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</row>
    <row r="340" spans="3:65" x14ac:dyDescent="0.25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</row>
    <row r="341" spans="3:65" x14ac:dyDescent="0.25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</row>
    <row r="342" spans="3:65" x14ac:dyDescent="0.25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</row>
    <row r="343" spans="3:65" x14ac:dyDescent="0.25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</row>
    <row r="344" spans="3:65" x14ac:dyDescent="0.25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</row>
    <row r="345" spans="3:65" x14ac:dyDescent="0.25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</row>
    <row r="346" spans="3:65" x14ac:dyDescent="0.25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</row>
    <row r="347" spans="3:65" x14ac:dyDescent="0.25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</row>
    <row r="348" spans="3:65" x14ac:dyDescent="0.25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</row>
    <row r="349" spans="3:65" x14ac:dyDescent="0.25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</row>
    <row r="350" spans="3:65" x14ac:dyDescent="0.25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</row>
    <row r="351" spans="3:65" x14ac:dyDescent="0.25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</row>
    <row r="352" spans="3:65" x14ac:dyDescent="0.25"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</row>
    <row r="353" spans="3:65" x14ac:dyDescent="0.25"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</row>
    <row r="354" spans="3:65" x14ac:dyDescent="0.25"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</row>
    <row r="355" spans="3:65" x14ac:dyDescent="0.25"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</row>
    <row r="356" spans="3:65" x14ac:dyDescent="0.25"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</row>
    <row r="357" spans="3:65" x14ac:dyDescent="0.25"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</row>
    <row r="358" spans="3:65" x14ac:dyDescent="0.25"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</row>
    <row r="359" spans="3:65" x14ac:dyDescent="0.25"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</row>
    <row r="360" spans="3:65" x14ac:dyDescent="0.25"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</row>
    <row r="361" spans="3:65" x14ac:dyDescent="0.25"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</row>
    <row r="362" spans="3:65" x14ac:dyDescent="0.25"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</row>
    <row r="363" spans="3:65" x14ac:dyDescent="0.25"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</row>
    <row r="364" spans="3:65" x14ac:dyDescent="0.25"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</row>
    <row r="365" spans="3:65" x14ac:dyDescent="0.25"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</row>
    <row r="366" spans="3:65" x14ac:dyDescent="0.25"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</row>
    <row r="367" spans="3:65" x14ac:dyDescent="0.25"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</row>
    <row r="368" spans="3:65" x14ac:dyDescent="0.25"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</row>
    <row r="369" spans="3:65" x14ac:dyDescent="0.25"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</row>
    <row r="370" spans="3:65" x14ac:dyDescent="0.25"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</row>
    <row r="371" spans="3:65" x14ac:dyDescent="0.25"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</row>
    <row r="372" spans="3:65" x14ac:dyDescent="0.25"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</row>
    <row r="373" spans="3:65" x14ac:dyDescent="0.25"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</row>
    <row r="374" spans="3:65" x14ac:dyDescent="0.25"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</row>
    <row r="375" spans="3:65" x14ac:dyDescent="0.25"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</row>
    <row r="376" spans="3:65" x14ac:dyDescent="0.25"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</row>
    <row r="377" spans="3:65" x14ac:dyDescent="0.25"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</row>
    <row r="378" spans="3:65" x14ac:dyDescent="0.25"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</row>
    <row r="379" spans="3:65" x14ac:dyDescent="0.25"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</row>
    <row r="380" spans="3:65" x14ac:dyDescent="0.25"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</row>
    <row r="381" spans="3:65" x14ac:dyDescent="0.25"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</row>
    <row r="382" spans="3:65" x14ac:dyDescent="0.25"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</row>
    <row r="383" spans="3:65" x14ac:dyDescent="0.25"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</row>
    <row r="384" spans="3:65" x14ac:dyDescent="0.25"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</row>
    <row r="385" spans="3:65" x14ac:dyDescent="0.25"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</row>
    <row r="386" spans="3:65" x14ac:dyDescent="0.25"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</row>
    <row r="387" spans="3:65" x14ac:dyDescent="0.25"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</row>
    <row r="388" spans="3:65" x14ac:dyDescent="0.25"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</row>
    <row r="389" spans="3:65" x14ac:dyDescent="0.25"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</row>
    <row r="390" spans="3:65" x14ac:dyDescent="0.25"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</row>
    <row r="391" spans="3:65" x14ac:dyDescent="0.25"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</row>
    <row r="392" spans="3:65" x14ac:dyDescent="0.25"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</row>
    <row r="393" spans="3:65" x14ac:dyDescent="0.25"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</row>
    <row r="394" spans="3:65" x14ac:dyDescent="0.25"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</row>
    <row r="395" spans="3:65" x14ac:dyDescent="0.25"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</row>
    <row r="396" spans="3:65" x14ac:dyDescent="0.25"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</row>
    <row r="397" spans="3:65" x14ac:dyDescent="0.25"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</row>
    <row r="398" spans="3:65" x14ac:dyDescent="0.25"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</row>
    <row r="399" spans="3:65" x14ac:dyDescent="0.25"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</row>
    <row r="400" spans="3:65" x14ac:dyDescent="0.25"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</row>
    <row r="401" spans="3:65" x14ac:dyDescent="0.25"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</row>
    <row r="402" spans="3:65" x14ac:dyDescent="0.25"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</row>
    <row r="403" spans="3:65" x14ac:dyDescent="0.25"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</row>
    <row r="404" spans="3:65" x14ac:dyDescent="0.25"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</row>
    <row r="405" spans="3:65" x14ac:dyDescent="0.25"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</row>
    <row r="406" spans="3:65" x14ac:dyDescent="0.25"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</row>
    <row r="407" spans="3:65" x14ac:dyDescent="0.25"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</row>
    <row r="408" spans="3:65" x14ac:dyDescent="0.25"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</row>
    <row r="409" spans="3:65" x14ac:dyDescent="0.25"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</row>
    <row r="410" spans="3:65" x14ac:dyDescent="0.25"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</row>
    <row r="411" spans="3:65" x14ac:dyDescent="0.25"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</row>
    <row r="412" spans="3:65" x14ac:dyDescent="0.25"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</row>
    <row r="413" spans="3:65" x14ac:dyDescent="0.25"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</row>
    <row r="414" spans="3:65" x14ac:dyDescent="0.25"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</row>
    <row r="415" spans="3:65" x14ac:dyDescent="0.25"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</row>
    <row r="416" spans="3:65" x14ac:dyDescent="0.25"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</row>
    <row r="417" spans="3:65" x14ac:dyDescent="0.25"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</row>
    <row r="418" spans="3:65" x14ac:dyDescent="0.25"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</row>
    <row r="419" spans="3:65" x14ac:dyDescent="0.25"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</row>
    <row r="420" spans="3:65" x14ac:dyDescent="0.25"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</row>
    <row r="421" spans="3:65" x14ac:dyDescent="0.25"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</row>
    <row r="422" spans="3:65" x14ac:dyDescent="0.25"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</row>
    <row r="423" spans="3:65" x14ac:dyDescent="0.25"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</row>
    <row r="424" spans="3:65" x14ac:dyDescent="0.25"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</row>
    <row r="425" spans="3:65" x14ac:dyDescent="0.25"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</row>
    <row r="426" spans="3:65" x14ac:dyDescent="0.25"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</row>
    <row r="427" spans="3:65" x14ac:dyDescent="0.25"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</row>
    <row r="428" spans="3:65" x14ac:dyDescent="0.25"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</row>
    <row r="429" spans="3:65" x14ac:dyDescent="0.25"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</row>
    <row r="430" spans="3:65" x14ac:dyDescent="0.25"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</row>
    <row r="431" spans="3:65" x14ac:dyDescent="0.25"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</row>
    <row r="432" spans="3:65" x14ac:dyDescent="0.25"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</row>
    <row r="433" spans="3:65" x14ac:dyDescent="0.25"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</row>
    <row r="434" spans="3:65" x14ac:dyDescent="0.25"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</row>
    <row r="435" spans="3:65" x14ac:dyDescent="0.25"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</row>
    <row r="436" spans="3:65" x14ac:dyDescent="0.25"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</row>
    <row r="437" spans="3:65" x14ac:dyDescent="0.25"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</row>
    <row r="438" spans="3:65" x14ac:dyDescent="0.25"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</row>
    <row r="439" spans="3:65" x14ac:dyDescent="0.25"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</row>
    <row r="440" spans="3:65" x14ac:dyDescent="0.25"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</row>
    <row r="441" spans="3:65" x14ac:dyDescent="0.25"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</row>
    <row r="442" spans="3:65" x14ac:dyDescent="0.25"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</row>
    <row r="443" spans="3:65" x14ac:dyDescent="0.25"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</row>
    <row r="444" spans="3:65" x14ac:dyDescent="0.25"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</row>
    <row r="445" spans="3:65" x14ac:dyDescent="0.25"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</row>
    <row r="446" spans="3:65" x14ac:dyDescent="0.25"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</row>
    <row r="447" spans="3:65" x14ac:dyDescent="0.25"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</row>
    <row r="448" spans="3:65" x14ac:dyDescent="0.25"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</row>
    <row r="449" spans="3:65" x14ac:dyDescent="0.25"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</row>
    <row r="450" spans="3:65" x14ac:dyDescent="0.25"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</row>
    <row r="451" spans="3:65" x14ac:dyDescent="0.25"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</row>
    <row r="452" spans="3:65" x14ac:dyDescent="0.25"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</row>
    <row r="453" spans="3:65" x14ac:dyDescent="0.25"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</row>
    <row r="454" spans="3:65" x14ac:dyDescent="0.25"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</row>
    <row r="455" spans="3:65" x14ac:dyDescent="0.25"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</row>
    <row r="456" spans="3:65" x14ac:dyDescent="0.25"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</row>
    <row r="457" spans="3:65" x14ac:dyDescent="0.25"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</row>
    <row r="458" spans="3:65" x14ac:dyDescent="0.25"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</row>
    <row r="459" spans="3:65" x14ac:dyDescent="0.25"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</row>
    <row r="460" spans="3:65" x14ac:dyDescent="0.25"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</row>
    <row r="461" spans="3:65" x14ac:dyDescent="0.25"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</row>
    <row r="462" spans="3:65" x14ac:dyDescent="0.25"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</row>
    <row r="463" spans="3:65" x14ac:dyDescent="0.25"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</row>
    <row r="464" spans="3:65" x14ac:dyDescent="0.25"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</row>
    <row r="465" spans="3:65" x14ac:dyDescent="0.25"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</row>
    <row r="466" spans="3:65" x14ac:dyDescent="0.25"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</row>
    <row r="467" spans="3:65" x14ac:dyDescent="0.25"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</row>
    <row r="468" spans="3:65" x14ac:dyDescent="0.25"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</row>
    <row r="469" spans="3:65" x14ac:dyDescent="0.25"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</row>
    <row r="470" spans="3:65" x14ac:dyDescent="0.25"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</row>
    <row r="471" spans="3:65" x14ac:dyDescent="0.25"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</row>
    <row r="472" spans="3:65" x14ac:dyDescent="0.25"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</row>
    <row r="473" spans="3:65" x14ac:dyDescent="0.25"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</row>
    <row r="474" spans="3:65" x14ac:dyDescent="0.25"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</row>
    <row r="475" spans="3:65" x14ac:dyDescent="0.25"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</row>
    <row r="476" spans="3:65" x14ac:dyDescent="0.25"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</row>
    <row r="477" spans="3:65" x14ac:dyDescent="0.25"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</row>
    <row r="478" spans="3:65" x14ac:dyDescent="0.25"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</row>
    <row r="479" spans="3:65" x14ac:dyDescent="0.25"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</row>
    <row r="480" spans="3:65" x14ac:dyDescent="0.25"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</row>
    <row r="481" spans="3:65" x14ac:dyDescent="0.25"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</row>
    <row r="482" spans="3:65" x14ac:dyDescent="0.25"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</row>
    <row r="483" spans="3:65" x14ac:dyDescent="0.25"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</row>
    <row r="484" spans="3:65" x14ac:dyDescent="0.25"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</row>
    <row r="485" spans="3:65" x14ac:dyDescent="0.25"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</row>
    <row r="486" spans="3:65" x14ac:dyDescent="0.25"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</row>
    <row r="487" spans="3:65" x14ac:dyDescent="0.25"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</row>
    <row r="488" spans="3:65" x14ac:dyDescent="0.25"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</row>
    <row r="489" spans="3:65" x14ac:dyDescent="0.25"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</row>
    <row r="490" spans="3:65" x14ac:dyDescent="0.25"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</row>
    <row r="491" spans="3:65" x14ac:dyDescent="0.25"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</row>
    <row r="492" spans="3:65" x14ac:dyDescent="0.25"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</row>
    <row r="493" spans="3:65" x14ac:dyDescent="0.25"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</row>
    <row r="494" spans="3:65" x14ac:dyDescent="0.25"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</row>
    <row r="495" spans="3:65" x14ac:dyDescent="0.25"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</row>
    <row r="496" spans="3:65" x14ac:dyDescent="0.25"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</row>
    <row r="497" spans="3:65" x14ac:dyDescent="0.25"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</row>
    <row r="498" spans="3:65" x14ac:dyDescent="0.25"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</row>
    <row r="499" spans="3:65" x14ac:dyDescent="0.25"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</row>
    <row r="500" spans="3:65" x14ac:dyDescent="0.25"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</row>
    <row r="501" spans="3:65" x14ac:dyDescent="0.25"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</row>
    <row r="502" spans="3:65" x14ac:dyDescent="0.25"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</row>
    <row r="503" spans="3:65" x14ac:dyDescent="0.25"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</row>
    <row r="504" spans="3:65" x14ac:dyDescent="0.25"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</row>
    <row r="505" spans="3:65" x14ac:dyDescent="0.25"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</row>
    <row r="506" spans="3:65" x14ac:dyDescent="0.25"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</row>
    <row r="507" spans="3:65" x14ac:dyDescent="0.25"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</row>
    <row r="508" spans="3:65" x14ac:dyDescent="0.25"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</row>
    <row r="509" spans="3:65" x14ac:dyDescent="0.25"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</row>
    <row r="510" spans="3:65" x14ac:dyDescent="0.25"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</row>
    <row r="511" spans="3:65" x14ac:dyDescent="0.25"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</row>
    <row r="512" spans="3:65" x14ac:dyDescent="0.25"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</row>
    <row r="513" spans="3:65" x14ac:dyDescent="0.25"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</row>
    <row r="514" spans="3:65" x14ac:dyDescent="0.25"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</row>
    <row r="515" spans="3:65" x14ac:dyDescent="0.25"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</row>
    <row r="516" spans="3:65" x14ac:dyDescent="0.25"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</row>
    <row r="517" spans="3:65" x14ac:dyDescent="0.25"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</row>
    <row r="518" spans="3:65" x14ac:dyDescent="0.25"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</row>
    <row r="519" spans="3:65" x14ac:dyDescent="0.25"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</row>
    <row r="520" spans="3:65" x14ac:dyDescent="0.25"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</row>
    <row r="521" spans="3:65" x14ac:dyDescent="0.25"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</row>
    <row r="522" spans="3:65" x14ac:dyDescent="0.25"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</row>
    <row r="523" spans="3:65" x14ac:dyDescent="0.25"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</row>
    <row r="524" spans="3:65" x14ac:dyDescent="0.25"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</row>
    <row r="525" spans="3:65" x14ac:dyDescent="0.25"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</row>
    <row r="526" spans="3:65" x14ac:dyDescent="0.25"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</row>
    <row r="527" spans="3:65" x14ac:dyDescent="0.25"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</row>
    <row r="528" spans="3:65" x14ac:dyDescent="0.25"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</row>
    <row r="529" spans="3:65" x14ac:dyDescent="0.25"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</row>
    <row r="530" spans="3:65" x14ac:dyDescent="0.25"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</row>
    <row r="531" spans="3:65" x14ac:dyDescent="0.25"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</row>
    <row r="532" spans="3:65" x14ac:dyDescent="0.25"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</row>
    <row r="533" spans="3:65" x14ac:dyDescent="0.25"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</row>
    <row r="534" spans="3:65" x14ac:dyDescent="0.25"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</row>
    <row r="535" spans="3:65" x14ac:dyDescent="0.25"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</row>
  </sheetData>
  <hyperlinks>
    <hyperlink ref="A1" location="Main!A1" display="Main" xr:uid="{66FE9E1D-2088-495C-A216-40B6EA47F83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2025-03-17T12:12:41Z</dcterms:created>
  <dcterms:modified xsi:type="dcterms:W3CDTF">2025-03-17T12:45:54Z</dcterms:modified>
</cp:coreProperties>
</file>