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CEEA2CC-A8C1-4A8D-B80C-EDB716228BD7}" xr6:coauthVersionLast="47" xr6:coauthVersionMax="47" xr10:uidLastSave="{00000000-0000-0000-0000-000000000000}"/>
  <bookViews>
    <workbookView xWindow="19095" yWindow="0" windowWidth="19410" windowHeight="20925" xr2:uid="{E11AB79D-6789-46B9-A65D-613D2D1138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2" i="2" s="1"/>
  <c r="J16" i="2" s="1"/>
  <c r="J19" i="2" s="1"/>
  <c r="J21" i="2" s="1"/>
  <c r="I8" i="2"/>
  <c r="I12" i="2" s="1"/>
  <c r="I16" i="2" s="1"/>
  <c r="I19" i="2" s="1"/>
  <c r="I21" i="2" s="1"/>
  <c r="H8" i="2"/>
  <c r="H12" i="2" s="1"/>
  <c r="H16" i="2" s="1"/>
  <c r="H19" i="2" s="1"/>
  <c r="H21" i="2" s="1"/>
  <c r="G8" i="2"/>
  <c r="G12" i="2" s="1"/>
  <c r="G16" i="2" s="1"/>
  <c r="G19" i="2" s="1"/>
  <c r="G21" i="2" s="1"/>
  <c r="F8" i="2"/>
  <c r="F12" i="2" s="1"/>
  <c r="F16" i="2" s="1"/>
  <c r="F19" i="2" s="1"/>
  <c r="F21" i="2" s="1"/>
  <c r="D8" i="2"/>
  <c r="D12" i="2" s="1"/>
  <c r="D16" i="2" s="1"/>
  <c r="D19" i="2" s="1"/>
  <c r="D21" i="2" s="1"/>
  <c r="C8" i="2"/>
  <c r="C12" i="2" s="1"/>
  <c r="C16" i="2" s="1"/>
  <c r="C19" i="2" s="1"/>
  <c r="C21" i="2" s="1"/>
  <c r="E8" i="2"/>
  <c r="E12" i="2" s="1"/>
  <c r="E16" i="2" s="1"/>
  <c r="E19" i="2" s="1"/>
  <c r="E21" i="2" s="1"/>
  <c r="H7" i="1"/>
  <c r="H6" i="1"/>
  <c r="H5" i="1"/>
  <c r="H4" i="1"/>
</calcChain>
</file>

<file path=xl/sharedStrings.xml><?xml version="1.0" encoding="utf-8"?>
<sst xmlns="http://schemas.openxmlformats.org/spreadsheetml/2006/main" count="41" uniqueCount="37">
  <si>
    <t>MU</t>
  </si>
  <si>
    <t>Micron Technologies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</si>
  <si>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</si>
  <si>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</si>
  <si>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</si>
  <si>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</si>
  <si>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</si>
  <si>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</si>
  <si>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</si>
  <si>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</si>
  <si>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</si>
  <si>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</si>
  <si>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</si>
  <si>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</si>
  <si>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</si>
  <si>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</si>
  <si>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</si>
  <si>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</si>
  <si>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</si>
  <si>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</si>
  <si>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</si>
  <si>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</si>
  <si>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</si>
  <si>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SG&amp;A</t>
  </si>
  <si>
    <t>Other operating Income</t>
  </si>
  <si>
    <t>Operating Income</t>
  </si>
  <si>
    <t>Interest Income</t>
  </si>
  <si>
    <t>Interest Expense</t>
  </si>
  <si>
    <t>Other non-operating income</t>
  </si>
  <si>
    <t>Pretax Income</t>
  </si>
  <si>
    <t>Tax Expense</t>
  </si>
  <si>
    <t>Equity investments</t>
  </si>
  <si>
    <t>Net Income</t>
  </si>
  <si>
    <t>EPS</t>
  </si>
  <si>
    <t>DRAM Revenue</t>
  </si>
  <si>
    <t>NAND Revenue</t>
  </si>
  <si>
    <t>Other (primarily 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</si>
</sst>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;\(#,##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0" fillId="0" borderId="0" xfId="0" applyNumberFormat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A930-1AA6-44FD-BF38-CEBED144D4D5}">
  <dimension ref="A1:I7"/>
  <sheetViews>
    <sheetView tabSelected="1" zoomScale="200" zoomScaleNormal="200" workbookViewId="0">
      <selection activeCell="A5" sqref="A5"/>
    </sheetView>
  </sheetViews>
  <sheetFormatPr defaultRowHeight="15" x14ac:dyDescent="0.25"/>
  <cols>
    <col min="1" max="1" width="3.7109375" customWidth="1"/>
  </cols>
  <sheetData>
    <row r="1" spans="1:9" x14ac:dyDescent="0.25">
      <c r="A1" s="1" t="s">
        <v>1</v>
      </c>
    </row>
    <row r="2" spans="1:9" x14ac:dyDescent="0.25">
      <c r="A2" t="s">
        <v>2</v>
      </c>
      <c r="G2" t="s">
        <v>4</v>
      </c>
      <c r="H2" s="2">
        <v>97.8</v>
      </c>
    </row>
    <row r="3" spans="1:9" x14ac:dyDescent="0.25">
      <c r="G3" t="s">
        <v>5</v>
      </c>
      <c r="H3" s="3">
        <v>1114.171932</v>
      </c>
      <c r="I3" s="4" t="s">
        <v>10</v>
      </c>
    </row>
    <row r="4" spans="1:9" x14ac:dyDescent="0.25">
      <c r="B4" t="s">
        <v>0</v>
      </c>
      <c r="G4" t="s">
        <v>6</v>
      </c>
      <c r="H4" s="3">
        <f>+H2*H3</f>
        <v>108966.01494959999</v>
      </c>
    </row>
    <row r="5" spans="1:9" x14ac:dyDescent="0.25">
      <c r="B5" t="s">
        <v>3</v>
      </c>
      <c r="G5" t="s">
        <v>7</v>
      </c>
      <c r="H5" s="3">
        <f>6693+895+1156</f>
        <v>8744</v>
      </c>
      <c r="I5" s="4" t="s">
        <v>10</v>
      </c>
    </row>
    <row r="6" spans="1:9" x14ac:dyDescent="0.25">
      <c r="G6" t="s">
        <v>8</v>
      </c>
      <c r="H6" s="3">
        <f>533+13252</f>
        <v>13785</v>
      </c>
      <c r="I6" s="4" t="s">
        <v>10</v>
      </c>
    </row>
    <row r="7" spans="1:9" x14ac:dyDescent="0.25">
      <c r="G7" t="s">
        <v>9</v>
      </c>
      <c r="H7" s="3">
        <f>+H4-H5+H6</f>
        <v>114007.01494959999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2DB8-D4FF-42D8-9526-44541605E861}">
  <dimension ref="A1:AR267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5" x14ac:dyDescent="0.25"/>
  <cols>
    <col min="1" max="1" width="5.42578125" bestFit="1" customWidth="1"/>
    <col min="2" max="2" width="24.7109375" customWidth="1"/>
  </cols>
  <sheetData>
    <row r="1" spans="1:44" x14ac:dyDescent="0.25">
      <c r="A1" s="5" t="s">
        <v>11</v>
      </c>
    </row>
    <row r="2" spans="1:4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44" x14ac:dyDescent="0.25">
      <c r="B3" t="s">
        <v>34</v>
      </c>
      <c r="C3" s="6"/>
      <c r="D3" s="6"/>
      <c r="E3" s="6">
        <v>3427</v>
      </c>
      <c r="F3" s="6"/>
      <c r="G3" s="6"/>
      <c r="H3" s="6"/>
      <c r="I3" s="6">
        <v>6400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25">
      <c r="B4" t="s">
        <v>35</v>
      </c>
      <c r="C4" s="6"/>
      <c r="D4" s="6"/>
      <c r="E4" s="6">
        <v>1230</v>
      </c>
      <c r="F4" s="6"/>
      <c r="G4" s="6"/>
      <c r="H4" s="6"/>
      <c r="I4" s="6">
        <v>2241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x14ac:dyDescent="0.25">
      <c r="B5" t="s">
        <v>36</v>
      </c>
      <c r="C5" s="6"/>
      <c r="D5" s="6"/>
      <c r="E5" s="6">
        <v>69</v>
      </c>
      <c r="F5" s="6"/>
      <c r="G5" s="6"/>
      <c r="H5" s="6"/>
      <c r="I5" s="6">
        <v>68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x14ac:dyDescent="0.25">
      <c r="B6" s="1" t="s">
        <v>19</v>
      </c>
      <c r="C6" s="7"/>
      <c r="D6" s="7"/>
      <c r="E6" s="7">
        <v>4726</v>
      </c>
      <c r="F6" s="7"/>
      <c r="G6" s="7"/>
      <c r="H6" s="7"/>
      <c r="I6" s="7">
        <v>8709</v>
      </c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x14ac:dyDescent="0.25">
      <c r="B7" t="s">
        <v>20</v>
      </c>
      <c r="C7" s="6"/>
      <c r="D7" s="6"/>
      <c r="E7" s="6">
        <v>4761</v>
      </c>
      <c r="F7" s="6"/>
      <c r="G7" s="6"/>
      <c r="H7" s="6"/>
      <c r="I7" s="6">
        <v>5361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x14ac:dyDescent="0.25">
      <c r="B8" t="s">
        <v>21</v>
      </c>
      <c r="C8" s="6">
        <f t="shared" ref="C8:D8" si="0">+C6-C7</f>
        <v>0</v>
      </c>
      <c r="D8" s="6">
        <f t="shared" si="0"/>
        <v>0</v>
      </c>
      <c r="E8" s="6">
        <f>+E6-E7</f>
        <v>-35</v>
      </c>
      <c r="F8" s="6">
        <f t="shared" ref="F8:J8" si="1">+F6-F7</f>
        <v>0</v>
      </c>
      <c r="G8" s="6">
        <f t="shared" si="1"/>
        <v>0</v>
      </c>
      <c r="H8" s="6">
        <f t="shared" si="1"/>
        <v>0</v>
      </c>
      <c r="I8" s="6">
        <f t="shared" si="1"/>
        <v>3348</v>
      </c>
      <c r="J8" s="6">
        <f t="shared" si="1"/>
        <v>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x14ac:dyDescent="0.25">
      <c r="B9" t="s">
        <v>22</v>
      </c>
      <c r="C9" s="6"/>
      <c r="D9" s="6"/>
      <c r="E9" s="6">
        <v>845</v>
      </c>
      <c r="F9" s="6"/>
      <c r="G9" s="6"/>
      <c r="H9" s="6"/>
      <c r="I9" s="6">
        <v>888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x14ac:dyDescent="0.25">
      <c r="B10" t="s">
        <v>23</v>
      </c>
      <c r="C10" s="6"/>
      <c r="D10" s="6"/>
      <c r="E10" s="6">
        <v>263</v>
      </c>
      <c r="F10" s="6"/>
      <c r="G10" s="6"/>
      <c r="H10" s="6"/>
      <c r="I10" s="6">
        <v>288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x14ac:dyDescent="0.25">
      <c r="B11" t="s">
        <v>24</v>
      </c>
      <c r="C11" s="6"/>
      <c r="D11" s="6"/>
      <c r="E11" s="6">
        <v>15</v>
      </c>
      <c r="F11" s="6"/>
      <c r="G11" s="6"/>
      <c r="H11" s="6"/>
      <c r="I11" s="6">
        <v>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x14ac:dyDescent="0.25">
      <c r="B12" t="s">
        <v>25</v>
      </c>
      <c r="C12" s="6">
        <f t="shared" ref="C12:H12" si="2">+C8-C9-C10+C11</f>
        <v>0</v>
      </c>
      <c r="D12" s="6">
        <f t="shared" si="2"/>
        <v>0</v>
      </c>
      <c r="E12" s="6">
        <f t="shared" si="2"/>
        <v>-1128</v>
      </c>
      <c r="F12" s="6">
        <f t="shared" si="2"/>
        <v>0</v>
      </c>
      <c r="G12" s="6">
        <f t="shared" si="2"/>
        <v>0</v>
      </c>
      <c r="H12" s="6">
        <f t="shared" si="2"/>
        <v>0</v>
      </c>
      <c r="I12" s="6">
        <f>+I8-I9-I10+I11</f>
        <v>2174</v>
      </c>
      <c r="J12" s="6">
        <f t="shared" ref="J12" si="3">+J8-J9-J10+J11</f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x14ac:dyDescent="0.25">
      <c r="B13" t="s">
        <v>26</v>
      </c>
      <c r="C13" s="6"/>
      <c r="D13" s="6"/>
      <c r="E13" s="6">
        <v>132</v>
      </c>
      <c r="F13" s="6"/>
      <c r="G13" s="6"/>
      <c r="H13" s="6"/>
      <c r="I13" s="6">
        <v>107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x14ac:dyDescent="0.25">
      <c r="B14" t="s">
        <v>27</v>
      </c>
      <c r="C14" s="6"/>
      <c r="D14" s="6"/>
      <c r="E14" s="6">
        <v>132</v>
      </c>
      <c r="F14" s="6"/>
      <c r="G14" s="6"/>
      <c r="H14" s="6"/>
      <c r="I14" s="6">
        <v>118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x14ac:dyDescent="0.25">
      <c r="B15" t="s">
        <v>28</v>
      </c>
      <c r="C15" s="6"/>
      <c r="D15" s="6"/>
      <c r="E15" s="6">
        <v>-27</v>
      </c>
      <c r="F15" s="6"/>
      <c r="G15" s="6"/>
      <c r="H15" s="6"/>
      <c r="I15" s="6">
        <v>-11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x14ac:dyDescent="0.25">
      <c r="B16" t="s">
        <v>29</v>
      </c>
      <c r="C16" s="6">
        <f t="shared" ref="C16:H16" si="4">+C12+C13-C14+C15</f>
        <v>0</v>
      </c>
      <c r="D16" s="6">
        <f t="shared" si="4"/>
        <v>0</v>
      </c>
      <c r="E16" s="6">
        <f t="shared" si="4"/>
        <v>-1155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>+I12+I13-I14+I15</f>
        <v>2152</v>
      </c>
      <c r="J16" s="6">
        <f t="shared" ref="J16" si="5">+J12+J13-J14+J15</f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2:44" x14ac:dyDescent="0.25">
      <c r="B17" t="s">
        <v>30</v>
      </c>
      <c r="C17" s="6"/>
      <c r="D17" s="6"/>
      <c r="E17" s="6">
        <v>73</v>
      </c>
      <c r="F17" s="6"/>
      <c r="G17" s="6"/>
      <c r="H17" s="6"/>
      <c r="I17" s="6">
        <v>283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2:44" x14ac:dyDescent="0.25">
      <c r="B18" t="s">
        <v>31</v>
      </c>
      <c r="C18" s="6"/>
      <c r="D18" s="6"/>
      <c r="E18" s="6">
        <v>-6</v>
      </c>
      <c r="F18" s="6"/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2:44" x14ac:dyDescent="0.25">
      <c r="B19" t="s">
        <v>32</v>
      </c>
      <c r="C19" s="6">
        <f t="shared" ref="C19:H19" si="6">+C16-C17+C18</f>
        <v>0</v>
      </c>
      <c r="D19" s="6">
        <f t="shared" si="6"/>
        <v>0</v>
      </c>
      <c r="E19" s="6">
        <f t="shared" si="6"/>
        <v>-1234</v>
      </c>
      <c r="F19" s="6">
        <f t="shared" si="6"/>
        <v>0</v>
      </c>
      <c r="G19" s="6">
        <f t="shared" si="6"/>
        <v>0</v>
      </c>
      <c r="H19" s="6">
        <f t="shared" si="6"/>
        <v>0</v>
      </c>
      <c r="I19" s="6">
        <f>+I16-I17+I18</f>
        <v>1870</v>
      </c>
      <c r="J19" s="6">
        <f t="shared" ref="J19" si="7">+J16-J17+J18</f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2:44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2:44" x14ac:dyDescent="0.25">
      <c r="B21" t="s">
        <v>33</v>
      </c>
      <c r="C21" s="8" t="e">
        <f t="shared" ref="C21:D21" si="8">+C19/C22</f>
        <v>#DIV/0!</v>
      </c>
      <c r="D21" s="8" t="e">
        <f t="shared" si="8"/>
        <v>#DIV/0!</v>
      </c>
      <c r="E21" s="8">
        <f>+E19/E22</f>
        <v>-1.1218181818181818</v>
      </c>
      <c r="F21" s="8" t="e">
        <f t="shared" ref="F21:J21" si="9">+F19/F22</f>
        <v>#DIV/0!</v>
      </c>
      <c r="G21" s="8" t="e">
        <f t="shared" si="9"/>
        <v>#DIV/0!</v>
      </c>
      <c r="H21" s="8" t="e">
        <f t="shared" si="9"/>
        <v>#DIV/0!</v>
      </c>
      <c r="I21" s="8">
        <f t="shared" si="9"/>
        <v>1.6831683168316831</v>
      </c>
      <c r="J21" s="8" t="e">
        <f t="shared" si="9"/>
        <v>#DIV/0!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2:44" x14ac:dyDescent="0.25">
      <c r="B22" t="s">
        <v>5</v>
      </c>
      <c r="C22" s="6"/>
      <c r="D22" s="6"/>
      <c r="E22" s="6">
        <v>1100</v>
      </c>
      <c r="F22" s="6"/>
      <c r="G22" s="6"/>
      <c r="H22" s="6"/>
      <c r="I22" s="6">
        <v>1111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2:44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2:44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2:44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2:44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2:44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2:4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2:4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2:44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2:44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2:44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3:44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3:44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3:44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3:44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3:44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3:44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3:44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3:44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3:44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3:44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3:44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3:44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3:44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3:44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3:44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3:44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3:44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3:44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3:44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3:44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3:44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3:44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3:44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3:44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3:44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3:44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3:44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3:44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3:44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3:44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3:44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3:44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3:44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3:44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3:44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3:44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3:44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3:44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3:44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3:44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3:44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3:44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3:44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3:44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3:44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3:44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3:44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3:44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3:44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3:44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3:44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3:44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3:44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3:44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3:44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3:44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3:44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3:44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3:44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3:44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3:44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3:44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3:44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3:44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3:44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3:44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3:44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3:44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3:44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3:44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3:44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3:44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3:44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3:44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3:44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3:44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3:44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3:44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3:44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3:44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3:44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3:44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3:44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3:44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3:44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3:44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3:44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3:44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3:44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3:44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3:44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3:44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3:44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3:44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3:44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3:44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3:44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3:44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3:44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3:44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3:44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3:44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3:44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3:44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3:44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3:44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3:44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3:44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3:44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3:44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3:44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3:44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3:44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3:44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3:44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3:44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3:44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3:44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3:44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3:44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3:44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3:44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3:44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3:44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3:44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3:44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3:44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3:44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3:44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3:44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3:44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3:44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3:44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3:44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3:44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3:44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3:44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3:44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3:44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3:44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3:44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3:44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3:44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3:44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3:44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3:44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3:44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3:44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3:44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3:44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3:44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3:44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3:44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3:44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3:44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3:44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3:44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3:44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3:44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3:44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3:44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3:44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3:44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3:44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3:44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3:44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3:44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3:44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3:44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3:44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3:44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3:44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3:44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3:44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3:44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3:44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3:44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3:44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3:44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3:44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3:44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3:44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3:44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3:44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3:44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3:44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3:44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3:44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3:44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3:44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3:44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3:44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3:44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3:44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3:44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3:44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3:44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3:44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3:44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3:44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3:44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3:44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3:44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3:44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3:44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3:44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3:44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3:44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3:44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3:44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3:44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3:44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3:44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3:44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3:44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3:44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3:44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3:44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3:44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3:44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3:44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3:44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3:44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3:44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3:44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3:44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3:44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3:44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3:44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3:44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3:44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3:44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3:44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3:44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3:44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</sheetData>
  <hyperlinks>
    <hyperlink ref="A1" location="Main!A1" display="Main" xr:uid="{9448CEB6-E1C4-42DE-B426-4CECE8D22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2025-03-14T12:12:11Z</dcterms:created>
  <dcterms:modified xsi:type="dcterms:W3CDTF">2025-03-14T12:23:16Z</dcterms:modified>
</cp:coreProperties>
</file>