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AD1B387-6756-49A5-B830-B6F12A1E5506}" xr6:coauthVersionLast="47" xr6:coauthVersionMax="47" xr10:uidLastSave="{00000000-0000-0000-0000-000000000000}"/>
  <bookViews>
    <workbookView xWindow="19095" yWindow="0" windowWidth="19410" windowHeight="20925" xr2:uid="{175A7000-C55F-4819-AB9F-1BE087EDC2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5" i="1"/>
  <c r="H4" i="1"/>
  <c r="E14" i="2"/>
  <c r="E19" i="2" s="1"/>
  <c r="E22" i="2" s="1"/>
  <c r="E24" i="2" s="1"/>
  <c r="D14" i="2"/>
  <c r="D19" i="2" s="1"/>
  <c r="D22" i="2" s="1"/>
  <c r="D24" i="2" s="1"/>
  <c r="F14" i="2"/>
  <c r="F19" i="2" s="1"/>
  <c r="F22" i="2" s="1"/>
  <c r="F24" i="2" s="1"/>
  <c r="D7" i="2"/>
  <c r="E7" i="2"/>
  <c r="F7" i="2"/>
</calcChain>
</file>

<file path=xl/sharedStrings.xml><?xml version="1.0" encoding="utf-8"?>
<sst xmlns="http://schemas.openxmlformats.org/spreadsheetml/2006/main" count="45" uniqueCount="43">
  <si>
    <t>Ferrari</t>
  </si>
  <si>
    <t>numbers in mio EUR</t>
  </si>
  <si>
    <t>Price</t>
  </si>
  <si>
    <t>Shares</t>
  </si>
  <si>
    <t>MC</t>
  </si>
  <si>
    <t>Cash</t>
  </si>
  <si>
    <t>Debt</t>
  </si>
  <si>
    <t>EV</t>
  </si>
  <si>
    <t>Main</t>
  </si>
  <si>
    <t>FY21</t>
  </si>
  <si>
    <t>FY22</t>
  </si>
  <si>
    <t>FY23</t>
  </si>
  <si>
    <t>FY24</t>
  </si>
  <si>
    <t>Car Shipments</t>
  </si>
  <si>
    <t>Average Car Price</t>
  </si>
  <si>
    <t>Revenues</t>
  </si>
  <si>
    <t>Race</t>
  </si>
  <si>
    <t>IR</t>
  </si>
  <si>
    <t>Q424</t>
  </si>
  <si>
    <t>Notes</t>
  </si>
  <si>
    <t>2024: three new models: 12Cilindri, 12 Cilindri Spider, F80</t>
  </si>
  <si>
    <t>Segments</t>
  </si>
  <si>
    <t>Cars</t>
  </si>
  <si>
    <t>Scuderia Ferrari</t>
  </si>
  <si>
    <t>Employees: 5.435</t>
  </si>
  <si>
    <t>EMEA Cars</t>
  </si>
  <si>
    <t>Americas Cars</t>
  </si>
  <si>
    <t>APAC Cars</t>
  </si>
  <si>
    <t>COGS</t>
  </si>
  <si>
    <t>Gross Profit</t>
  </si>
  <si>
    <t>SG&amp;A</t>
  </si>
  <si>
    <t>R&amp;D</t>
  </si>
  <si>
    <t>Other Expenses</t>
  </si>
  <si>
    <t>Results from subsidaries</t>
  </si>
  <si>
    <t>Operating Income</t>
  </si>
  <si>
    <t>Interest Income</t>
  </si>
  <si>
    <t>Interest Expense</t>
  </si>
  <si>
    <t xml:space="preserve">Pretax Income </t>
  </si>
  <si>
    <t>Tax Expense</t>
  </si>
  <si>
    <t>Net Income</t>
  </si>
  <si>
    <t>Cars and spare parts</t>
  </si>
  <si>
    <t>Sponsorships &amp; Commercial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</si>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</sst>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rrari.com/en-EN/corporate/financial-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20D1-676B-4902-B4A7-0A4DA5B0F7B3}">
  <dimension ref="A1:I14"/>
  <sheetViews>
    <sheetView tabSelected="1" zoomScale="200" zoomScaleNormal="200" workbookViewId="0">
      <selection activeCell="H8" sqref="H8"/>
    </sheetView>
  </sheetViews>
  <sheetFormatPr defaultRowHeight="15" x14ac:dyDescent="0.25"/>
  <cols>
    <col min="1" max="1" width="3.8554687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399</v>
      </c>
    </row>
    <row r="3" spans="1:9" x14ac:dyDescent="0.25">
      <c r="G3" t="s">
        <v>3</v>
      </c>
      <c r="H3" s="2">
        <v>179.99199999999999</v>
      </c>
      <c r="I3" s="4" t="s">
        <v>18</v>
      </c>
    </row>
    <row r="4" spans="1:9" x14ac:dyDescent="0.25">
      <c r="B4" t="s">
        <v>16</v>
      </c>
      <c r="G4" t="s">
        <v>4</v>
      </c>
      <c r="H4" s="2">
        <f>+H2*H3</f>
        <v>71816.80799999999</v>
      </c>
    </row>
    <row r="5" spans="1:9" x14ac:dyDescent="0.25">
      <c r="B5" s="3" t="s">
        <v>17</v>
      </c>
      <c r="G5" t="s">
        <v>5</v>
      </c>
      <c r="H5" s="2">
        <f>1742.214+25.006</f>
        <v>1767.22</v>
      </c>
      <c r="I5" s="4" t="s">
        <v>18</v>
      </c>
    </row>
    <row r="6" spans="1:9" x14ac:dyDescent="0.25">
      <c r="G6" t="s">
        <v>6</v>
      </c>
      <c r="H6" s="2">
        <v>3351.8879999999999</v>
      </c>
      <c r="I6" s="4" t="s">
        <v>18</v>
      </c>
    </row>
    <row r="7" spans="1:9" x14ac:dyDescent="0.25">
      <c r="B7" t="s">
        <v>21</v>
      </c>
      <c r="G7" t="s">
        <v>7</v>
      </c>
      <c r="H7" s="2">
        <f>+H4-H5+H6</f>
        <v>73401.475999999995</v>
      </c>
    </row>
    <row r="8" spans="1:9" x14ac:dyDescent="0.25">
      <c r="B8" t="s">
        <v>22</v>
      </c>
    </row>
    <row r="9" spans="1:9" x14ac:dyDescent="0.25">
      <c r="B9" t="s">
        <v>23</v>
      </c>
      <c r="G9" t="s">
        <v>24</v>
      </c>
    </row>
    <row r="12" spans="1:9" x14ac:dyDescent="0.25">
      <c r="B12" s="4"/>
    </row>
    <row r="13" spans="1:9" x14ac:dyDescent="0.25">
      <c r="B13" s="6" t="s">
        <v>19</v>
      </c>
    </row>
    <row r="14" spans="1:9" x14ac:dyDescent="0.25">
      <c r="B14" t="s">
        <v>20</v>
      </c>
    </row>
  </sheetData>
  <hyperlinks>
    <hyperlink ref="B5" r:id="rId1" xr:uid="{39BD3AD8-1DB2-4519-B716-EC5E3AF472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FB8A-F0CD-4246-A4B5-40685DD14F0D}">
  <dimension ref="A1:CF534"/>
  <sheetViews>
    <sheetView zoomScale="200" zoomScaleNormal="200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defaultRowHeight="15" x14ac:dyDescent="0.25"/>
  <cols>
    <col min="1" max="1" width="5.42578125" bestFit="1" customWidth="1"/>
    <col min="2" max="2" width="24.85546875" customWidth="1"/>
  </cols>
  <sheetData>
    <row r="1" spans="1:84" x14ac:dyDescent="0.25">
      <c r="A1" s="3" t="s">
        <v>8</v>
      </c>
    </row>
    <row r="2" spans="1:84" x14ac:dyDescent="0.25">
      <c r="C2" s="4" t="s">
        <v>9</v>
      </c>
      <c r="D2" s="4" t="s">
        <v>10</v>
      </c>
      <c r="E2" s="4" t="s">
        <v>11</v>
      </c>
      <c r="F2" s="4" t="s">
        <v>12</v>
      </c>
    </row>
    <row r="3" spans="1:84" x14ac:dyDescent="0.25">
      <c r="B3" t="s">
        <v>25</v>
      </c>
      <c r="C3" s="2"/>
      <c r="D3" s="2">
        <v>5958</v>
      </c>
      <c r="E3" s="2">
        <v>6063</v>
      </c>
      <c r="F3" s="2">
        <v>6204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84" x14ac:dyDescent="0.25">
      <c r="B4" t="s">
        <v>26</v>
      </c>
      <c r="C4" s="2"/>
      <c r="D4" s="2">
        <v>3447</v>
      </c>
      <c r="E4" s="2">
        <v>3811</v>
      </c>
      <c r="F4" s="2">
        <v>4003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84" x14ac:dyDescent="0.25">
      <c r="B5" t="s">
        <v>27</v>
      </c>
      <c r="C5" s="2"/>
      <c r="D5" s="2">
        <v>2264</v>
      </c>
      <c r="E5" s="2">
        <v>2299</v>
      </c>
      <c r="F5" s="2">
        <v>2383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84" x14ac:dyDescent="0.25">
      <c r="B6" t="s">
        <v>13</v>
      </c>
      <c r="C6" s="2"/>
      <c r="D6" s="2">
        <v>13221</v>
      </c>
      <c r="E6" s="2">
        <v>13663</v>
      </c>
      <c r="F6" s="2">
        <v>13752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 x14ac:dyDescent="0.25">
      <c r="B7" t="s">
        <v>14</v>
      </c>
      <c r="C7" s="2"/>
      <c r="D7" s="2">
        <f>+D12/D6*100000</f>
        <v>38537.175705317299</v>
      </c>
      <c r="E7" s="2">
        <f>+E12/E6*100000</f>
        <v>43694.649784088411</v>
      </c>
      <c r="F7" s="2">
        <f>+F12/F6*100000</f>
        <v>48552.937754508435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 x14ac:dyDescent="0.25">
      <c r="B9" t="s">
        <v>40</v>
      </c>
      <c r="C9" s="2"/>
      <c r="D9" s="2">
        <v>4321</v>
      </c>
      <c r="E9" s="2">
        <v>5119</v>
      </c>
      <c r="F9" s="2">
        <v>5728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 x14ac:dyDescent="0.25">
      <c r="B10" t="s">
        <v>41</v>
      </c>
      <c r="C10" s="2"/>
      <c r="D10" s="2">
        <v>499</v>
      </c>
      <c r="E10" s="2">
        <v>572</v>
      </c>
      <c r="F10" s="2">
        <v>670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 x14ac:dyDescent="0.25">
      <c r="B11" t="s">
        <v>42</v>
      </c>
      <c r="C11" s="2"/>
      <c r="D11" s="2">
        <v>275</v>
      </c>
      <c r="E11" s="2">
        <v>279</v>
      </c>
      <c r="F11" s="2">
        <v>279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 x14ac:dyDescent="0.25">
      <c r="B12" s="1" t="s">
        <v>15</v>
      </c>
      <c r="C12" s="5"/>
      <c r="D12" s="5">
        <v>5095</v>
      </c>
      <c r="E12" s="5">
        <v>5970</v>
      </c>
      <c r="F12" s="5">
        <v>6677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 x14ac:dyDescent="0.25">
      <c r="B13" t="s">
        <v>28</v>
      </c>
      <c r="C13" s="2"/>
      <c r="D13" s="2">
        <v>2649</v>
      </c>
      <c r="E13" s="2">
        <v>2996</v>
      </c>
      <c r="F13" s="2">
        <v>3330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 x14ac:dyDescent="0.25">
      <c r="B14" t="s">
        <v>29</v>
      </c>
      <c r="C14" s="2"/>
      <c r="D14" s="2">
        <f t="shared" ref="D14:E14" si="0">+D12-D13</f>
        <v>2446</v>
      </c>
      <c r="E14" s="2">
        <f t="shared" si="0"/>
        <v>2974</v>
      </c>
      <c r="F14" s="2">
        <f>+F12-F13</f>
        <v>3347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 x14ac:dyDescent="0.25">
      <c r="B15" t="s">
        <v>30</v>
      </c>
      <c r="C15" s="2"/>
      <c r="D15" s="2">
        <v>428</v>
      </c>
      <c r="E15" s="2">
        <v>463</v>
      </c>
      <c r="F15" s="2">
        <v>561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 x14ac:dyDescent="0.25">
      <c r="B16" t="s">
        <v>31</v>
      </c>
      <c r="C16" s="2"/>
      <c r="D16" s="2">
        <v>776</v>
      </c>
      <c r="E16" s="2">
        <v>882</v>
      </c>
      <c r="F16" s="2">
        <v>894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2:84" x14ac:dyDescent="0.25">
      <c r="B17" t="s">
        <v>32</v>
      </c>
      <c r="C17" s="2"/>
      <c r="D17" s="2">
        <v>21</v>
      </c>
      <c r="E17" s="2">
        <v>18</v>
      </c>
      <c r="F17" s="2">
        <v>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2:84" x14ac:dyDescent="0.25">
      <c r="B18" t="s">
        <v>33</v>
      </c>
      <c r="C18" s="2"/>
      <c r="D18" s="2">
        <v>6</v>
      </c>
      <c r="E18" s="2">
        <v>6</v>
      </c>
      <c r="F18" s="2">
        <v>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2:84" x14ac:dyDescent="0.25">
      <c r="B19" t="s">
        <v>34</v>
      </c>
      <c r="C19" s="2"/>
      <c r="D19" s="2">
        <f t="shared" ref="D19:E19" si="1">+D14-SUM(D15:D17)+D18</f>
        <v>1227</v>
      </c>
      <c r="E19" s="2">
        <f t="shared" si="1"/>
        <v>1617</v>
      </c>
      <c r="F19" s="2">
        <f>+F14-SUM(F15:F17)+F18</f>
        <v>1888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spans="2:84" x14ac:dyDescent="0.25">
      <c r="B20" t="s">
        <v>35</v>
      </c>
      <c r="C20" s="2"/>
      <c r="D20" s="2">
        <v>84</v>
      </c>
      <c r="E20" s="2">
        <v>132</v>
      </c>
      <c r="F20" s="2">
        <v>147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spans="2:84" x14ac:dyDescent="0.25">
      <c r="B21" t="s">
        <v>36</v>
      </c>
      <c r="C21" s="2"/>
      <c r="D21" s="2">
        <v>133</v>
      </c>
      <c r="E21" s="2">
        <v>147</v>
      </c>
      <c r="F21" s="2">
        <v>146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spans="2:84" x14ac:dyDescent="0.25">
      <c r="B22" t="s">
        <v>37</v>
      </c>
      <c r="C22" s="2"/>
      <c r="D22" s="2">
        <f t="shared" ref="D22:E22" si="2">+D19+D20-D21</f>
        <v>1178</v>
      </c>
      <c r="E22" s="2">
        <f t="shared" si="2"/>
        <v>1602</v>
      </c>
      <c r="F22" s="2">
        <f>+F19+F20-F21</f>
        <v>1889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spans="2:84" x14ac:dyDescent="0.25">
      <c r="B23" t="s">
        <v>38</v>
      </c>
      <c r="C23" s="2"/>
      <c r="D23" s="2">
        <v>239</v>
      </c>
      <c r="E23" s="2">
        <v>345</v>
      </c>
      <c r="F23" s="2">
        <v>363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spans="2:84" x14ac:dyDescent="0.25">
      <c r="B24" t="s">
        <v>39</v>
      </c>
      <c r="C24" s="2"/>
      <c r="D24" s="2">
        <f t="shared" ref="D24:E24" si="3">+D22-D23</f>
        <v>939</v>
      </c>
      <c r="E24" s="2">
        <f t="shared" si="3"/>
        <v>1257</v>
      </c>
      <c r="F24" s="2">
        <f>+F22-F23</f>
        <v>1526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2:84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2:84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2:84" x14ac:dyDescent="0.25">
      <c r="C27" s="2"/>
      <c r="D27" s="2">
        <v>182.83600000000001</v>
      </c>
      <c r="E27" s="2">
        <v>181.22</v>
      </c>
      <c r="F27" s="2">
        <v>179.74299999999999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</row>
    <row r="28" spans="2:84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2:8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2:8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</row>
    <row r="31" spans="2:8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spans="2:8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spans="3:8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spans="3:8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3:8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3:84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3:84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3:84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3:84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3:8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3:8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3:8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3:8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3:8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3:8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3:8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3:8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3:8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3:8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3:8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3:8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3:8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3:8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3:8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3:8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3:8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3:8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3:8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3:8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3:8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3:8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3:8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3:8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3:8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3:8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3:8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3:8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3:8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3:8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3:8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3:8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3:8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3:8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3:8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3:8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3:8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3:8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3:8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3:8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3:8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3:8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3:8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3:8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3:8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  <row r="85" spans="3:8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</row>
    <row r="86" spans="3:8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</row>
    <row r="87" spans="3:8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</row>
    <row r="88" spans="3:8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</row>
    <row r="89" spans="3:8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</row>
    <row r="90" spans="3:8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</row>
    <row r="91" spans="3:8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</row>
    <row r="92" spans="3:8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</row>
    <row r="93" spans="3:8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</row>
    <row r="94" spans="3:8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</row>
    <row r="95" spans="3:8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</row>
    <row r="96" spans="3:8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</row>
    <row r="97" spans="3:8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</row>
    <row r="98" spans="3:8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</row>
    <row r="99" spans="3:8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</row>
    <row r="100" spans="3:8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</row>
    <row r="101" spans="3:8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</row>
    <row r="102" spans="3:8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</row>
    <row r="103" spans="3:8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</row>
    <row r="104" spans="3:8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</row>
    <row r="105" spans="3:8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</row>
    <row r="106" spans="3:8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</row>
    <row r="107" spans="3:8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</row>
    <row r="108" spans="3:8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</row>
    <row r="109" spans="3:8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</row>
    <row r="110" spans="3:8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</row>
    <row r="111" spans="3:8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</row>
    <row r="112" spans="3:8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</row>
    <row r="113" spans="3:8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</row>
    <row r="114" spans="3:8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</row>
    <row r="115" spans="3:8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</row>
    <row r="116" spans="3:8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</row>
    <row r="117" spans="3:8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</row>
    <row r="118" spans="3:8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</row>
    <row r="119" spans="3:8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</row>
    <row r="120" spans="3:8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</row>
    <row r="121" spans="3:8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</row>
    <row r="122" spans="3:8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</row>
    <row r="123" spans="3:8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</row>
    <row r="124" spans="3:8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</row>
    <row r="125" spans="3:8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</row>
    <row r="126" spans="3:8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</row>
    <row r="127" spans="3:8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</row>
    <row r="128" spans="3:8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</row>
    <row r="129" spans="3:8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</row>
    <row r="130" spans="3:8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</row>
    <row r="131" spans="3:8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</row>
    <row r="132" spans="3:8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</row>
    <row r="133" spans="3:8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</row>
    <row r="134" spans="3:8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</row>
    <row r="135" spans="3:8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</row>
    <row r="136" spans="3:8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3:8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3:8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3:8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3:8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</row>
    <row r="141" spans="3:8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</row>
    <row r="142" spans="3:8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</row>
    <row r="143" spans="3:8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</row>
    <row r="144" spans="3:8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</row>
    <row r="145" spans="3:8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</row>
    <row r="146" spans="3:8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3:8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3:8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</row>
    <row r="149" spans="3:8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</row>
    <row r="150" spans="3:8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</row>
    <row r="151" spans="3:8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</row>
    <row r="152" spans="3:8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</row>
    <row r="153" spans="3:8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</row>
    <row r="154" spans="3:8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</row>
    <row r="155" spans="3:8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3:8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3:8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3:8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</row>
    <row r="159" spans="3:8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3:8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</row>
    <row r="161" spans="3:8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</row>
    <row r="162" spans="3:8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</row>
    <row r="163" spans="3:8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</row>
    <row r="164" spans="3:8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</row>
    <row r="165" spans="3:8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</row>
    <row r="166" spans="3:8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3:8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3:8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3:8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</row>
    <row r="170" spans="3:8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3:8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</row>
    <row r="172" spans="3:8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</row>
    <row r="173" spans="3:8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</row>
    <row r="174" spans="3:8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</row>
    <row r="175" spans="3:8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</row>
    <row r="176" spans="3:8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</row>
    <row r="177" spans="3:8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</row>
    <row r="178" spans="3:8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</row>
    <row r="179" spans="3:8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</row>
    <row r="180" spans="3:8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</row>
    <row r="181" spans="3:8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</row>
    <row r="182" spans="3:8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</row>
    <row r="183" spans="3:8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</row>
    <row r="184" spans="3:8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</row>
    <row r="185" spans="3:8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</row>
    <row r="186" spans="3:84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</row>
    <row r="187" spans="3:84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</row>
    <row r="188" spans="3:84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</row>
    <row r="189" spans="3:84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</row>
    <row r="190" spans="3:84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</row>
    <row r="191" spans="3:84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</row>
    <row r="192" spans="3:84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</row>
    <row r="193" spans="3:84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</row>
    <row r="194" spans="3:84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</row>
    <row r="195" spans="3:84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</row>
    <row r="196" spans="3:84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</row>
    <row r="197" spans="3:84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</row>
    <row r="198" spans="3:84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</row>
    <row r="199" spans="3:84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</row>
    <row r="200" spans="3:84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</row>
    <row r="201" spans="3:84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</row>
    <row r="202" spans="3:84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</row>
    <row r="203" spans="3:84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</row>
    <row r="204" spans="3:8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</row>
    <row r="205" spans="3:84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</row>
    <row r="206" spans="3:84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</row>
    <row r="207" spans="3:8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</row>
    <row r="208" spans="3:84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</row>
    <row r="209" spans="3:84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</row>
    <row r="210" spans="3:84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</row>
    <row r="211" spans="3:84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</row>
    <row r="212" spans="3:84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</row>
    <row r="213" spans="3:84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</row>
    <row r="214" spans="3:84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</row>
    <row r="215" spans="3:8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</row>
    <row r="216" spans="3:84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</row>
    <row r="217" spans="3:84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</row>
    <row r="218" spans="3:84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</row>
    <row r="219" spans="3:84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</row>
    <row r="220" spans="3:84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</row>
    <row r="221" spans="3:84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</row>
    <row r="222" spans="3:84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</row>
    <row r="223" spans="3:84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</row>
    <row r="224" spans="3:84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</row>
    <row r="225" spans="3:84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</row>
    <row r="226" spans="3:84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</row>
    <row r="227" spans="3:84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</row>
    <row r="228" spans="3:84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</row>
    <row r="229" spans="3:84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</row>
    <row r="230" spans="3:84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</row>
    <row r="231" spans="3:84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</row>
    <row r="232" spans="3:84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</row>
    <row r="233" spans="3:84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</row>
    <row r="234" spans="3:84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</row>
    <row r="235" spans="3:84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</row>
    <row r="236" spans="3:84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</row>
    <row r="237" spans="3:84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</row>
    <row r="238" spans="3:84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</row>
    <row r="239" spans="3:84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</row>
    <row r="240" spans="3:84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</row>
    <row r="241" spans="3:84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</row>
    <row r="242" spans="3:84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</row>
    <row r="243" spans="3:84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</row>
    <row r="244" spans="3:84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</row>
    <row r="245" spans="3:84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</row>
    <row r="246" spans="3:84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</row>
    <row r="247" spans="3:84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</row>
    <row r="248" spans="3:84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</row>
    <row r="249" spans="3:84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</row>
    <row r="250" spans="3:84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</row>
    <row r="251" spans="3:84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</row>
    <row r="252" spans="3:84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</row>
    <row r="253" spans="3:84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</row>
    <row r="254" spans="3:84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</row>
    <row r="255" spans="3:8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</row>
    <row r="256" spans="3:84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</row>
    <row r="257" spans="3:84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</row>
    <row r="258" spans="3:8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</row>
    <row r="259" spans="3:84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</row>
    <row r="260" spans="3:84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</row>
    <row r="261" spans="3:84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</row>
    <row r="262" spans="3:84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</row>
    <row r="263" spans="3:84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</row>
    <row r="264" spans="3:8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</row>
    <row r="265" spans="3:84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</row>
    <row r="266" spans="3:84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</row>
    <row r="267" spans="3:84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</row>
    <row r="268" spans="3:84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</row>
    <row r="269" spans="3:84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</row>
    <row r="270" spans="3:84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</row>
    <row r="271" spans="3:84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</row>
    <row r="272" spans="3:84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</row>
    <row r="273" spans="3:84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</row>
    <row r="274" spans="3:84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</row>
    <row r="275" spans="3:84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</row>
    <row r="276" spans="3:84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</row>
    <row r="277" spans="3:84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</row>
    <row r="278" spans="3:84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</row>
    <row r="279" spans="3:84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</row>
    <row r="280" spans="3:84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</row>
    <row r="281" spans="3:84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</row>
    <row r="282" spans="3:84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</row>
    <row r="283" spans="3:84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</row>
    <row r="284" spans="3:84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</row>
    <row r="285" spans="3:84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</row>
    <row r="286" spans="3:84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</row>
    <row r="287" spans="3:84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spans="3:84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spans="3:84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spans="3:84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spans="3:84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spans="3:84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</row>
    <row r="293" spans="3:84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</row>
    <row r="294" spans="3:84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</row>
    <row r="295" spans="3:84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</row>
    <row r="296" spans="3:8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</row>
    <row r="297" spans="3:84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</row>
    <row r="298" spans="3:84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</row>
    <row r="299" spans="3:8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</row>
    <row r="300" spans="3:8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</row>
    <row r="301" spans="3:84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</row>
    <row r="302" spans="3:8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</row>
    <row r="303" spans="3:84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</row>
    <row r="304" spans="3:84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</row>
    <row r="305" spans="3:84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</row>
    <row r="306" spans="3:84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</row>
    <row r="307" spans="3:84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</row>
    <row r="308" spans="3:84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</row>
    <row r="309" spans="3:84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</row>
    <row r="310" spans="3:84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</row>
    <row r="311" spans="3:84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</row>
    <row r="312" spans="3:84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</row>
    <row r="313" spans="3:84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</row>
    <row r="314" spans="3:84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</row>
    <row r="315" spans="3:84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</row>
    <row r="316" spans="3:84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</row>
    <row r="317" spans="3:8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</row>
    <row r="318" spans="3:84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</row>
    <row r="319" spans="3:84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</row>
    <row r="320" spans="3:84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</row>
    <row r="321" spans="3:84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</row>
    <row r="322" spans="3:84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</row>
    <row r="323" spans="3:8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</row>
    <row r="324" spans="3:84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</row>
    <row r="325" spans="3:84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</row>
    <row r="326" spans="3:84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</row>
    <row r="327" spans="3:84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</row>
    <row r="328" spans="3:84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</row>
    <row r="329" spans="3:84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</row>
    <row r="330" spans="3:84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</row>
    <row r="331" spans="3:84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</row>
    <row r="332" spans="3:84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</row>
    <row r="333" spans="3:84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</row>
    <row r="334" spans="3:84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</row>
    <row r="335" spans="3:84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</row>
    <row r="336" spans="3:84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</row>
    <row r="337" spans="3:84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</row>
    <row r="338" spans="3:84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</row>
    <row r="339" spans="3:84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</row>
    <row r="340" spans="3:84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</row>
    <row r="341" spans="3:84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</row>
    <row r="342" spans="3:84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</row>
    <row r="343" spans="3:84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</row>
    <row r="344" spans="3:84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</row>
    <row r="345" spans="3:84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</row>
    <row r="346" spans="3:84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</row>
    <row r="347" spans="3:84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</row>
    <row r="348" spans="3:84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</row>
    <row r="349" spans="3:84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</row>
    <row r="350" spans="3:84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</row>
    <row r="351" spans="3:84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</row>
    <row r="352" spans="3:84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</row>
    <row r="353" spans="3:84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</row>
    <row r="354" spans="3:84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</row>
    <row r="355" spans="3:84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</row>
    <row r="356" spans="3:84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</row>
    <row r="357" spans="3:84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</row>
    <row r="358" spans="3:84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</row>
    <row r="359" spans="3:84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</row>
    <row r="360" spans="3:84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</row>
    <row r="361" spans="3:84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</row>
    <row r="362" spans="3:84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</row>
    <row r="363" spans="3:84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</row>
    <row r="364" spans="3:84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</row>
    <row r="365" spans="3:84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</row>
    <row r="366" spans="3:84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</row>
    <row r="367" spans="3:84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</row>
    <row r="368" spans="3:84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</row>
    <row r="369" spans="3:84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</row>
    <row r="370" spans="3:84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</row>
    <row r="371" spans="3:84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</row>
    <row r="372" spans="3:84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</row>
    <row r="373" spans="3:84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</row>
    <row r="374" spans="3:84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</row>
    <row r="375" spans="3:84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</row>
    <row r="376" spans="3:84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</row>
    <row r="377" spans="3:84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</row>
    <row r="378" spans="3:84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</row>
    <row r="379" spans="3:84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</row>
    <row r="380" spans="3:84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</row>
    <row r="381" spans="3:84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</row>
    <row r="382" spans="3:84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</row>
    <row r="383" spans="3:84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</row>
    <row r="384" spans="3:84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</row>
    <row r="385" spans="3:84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</row>
    <row r="386" spans="3:84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</row>
    <row r="387" spans="3:84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</row>
    <row r="388" spans="3:84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</row>
    <row r="389" spans="3:84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</row>
    <row r="390" spans="3:84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</row>
    <row r="391" spans="3:84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</row>
    <row r="392" spans="3:84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</row>
    <row r="393" spans="3:84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</row>
    <row r="394" spans="3:84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</row>
    <row r="395" spans="3:84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</row>
    <row r="396" spans="3:84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</row>
    <row r="397" spans="3:84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</row>
    <row r="398" spans="3:84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</row>
    <row r="399" spans="3:84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</row>
    <row r="400" spans="3:84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</row>
    <row r="401" spans="3:84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</row>
    <row r="402" spans="3:84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</row>
    <row r="403" spans="3:84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</row>
    <row r="404" spans="3:84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</row>
    <row r="405" spans="3:84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</row>
    <row r="406" spans="3:84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</row>
    <row r="407" spans="3:84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</row>
    <row r="408" spans="3:84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</row>
    <row r="409" spans="3:84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</row>
    <row r="410" spans="3:84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</row>
    <row r="411" spans="3:84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</row>
    <row r="412" spans="3:84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</row>
    <row r="413" spans="3:84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</row>
    <row r="414" spans="3:84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</row>
    <row r="415" spans="3:84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</row>
    <row r="416" spans="3:84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</row>
    <row r="417" spans="3:84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</row>
    <row r="418" spans="3:84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</row>
    <row r="419" spans="3:84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</row>
    <row r="420" spans="3:84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</row>
    <row r="421" spans="3:84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</row>
    <row r="422" spans="3:84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</row>
    <row r="423" spans="3:84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</row>
    <row r="424" spans="3:84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</row>
    <row r="425" spans="3:84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</row>
    <row r="426" spans="3:84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</row>
    <row r="427" spans="3:84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</row>
    <row r="428" spans="3:84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</row>
    <row r="429" spans="3:84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</row>
    <row r="430" spans="3:84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</row>
    <row r="431" spans="3:84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</row>
    <row r="432" spans="3:84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</row>
    <row r="433" spans="3:84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</row>
    <row r="434" spans="3:84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</row>
    <row r="435" spans="3:84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</row>
    <row r="436" spans="3:84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</row>
    <row r="437" spans="3:84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</row>
    <row r="438" spans="3:84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</row>
    <row r="439" spans="3:84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</row>
    <row r="440" spans="3:84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</row>
    <row r="441" spans="3:84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</row>
    <row r="442" spans="3:84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</row>
    <row r="443" spans="3:84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</row>
    <row r="444" spans="3:84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</row>
    <row r="445" spans="3:84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</row>
    <row r="446" spans="3:84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</row>
    <row r="447" spans="3:84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</row>
    <row r="448" spans="3:84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</row>
    <row r="449" spans="3:84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</row>
    <row r="450" spans="3:84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</row>
    <row r="451" spans="3:84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</row>
    <row r="452" spans="3:84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</row>
    <row r="453" spans="3:84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</row>
    <row r="454" spans="3:84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</row>
    <row r="455" spans="3:84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</row>
    <row r="456" spans="3:84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</row>
    <row r="457" spans="3:84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</row>
    <row r="458" spans="3:84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</row>
    <row r="459" spans="3:84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</row>
    <row r="460" spans="3:84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</row>
    <row r="461" spans="3:84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</row>
    <row r="462" spans="3:84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</row>
    <row r="463" spans="3:84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</row>
    <row r="464" spans="3:84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</row>
    <row r="465" spans="3:84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</row>
    <row r="466" spans="3:84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</row>
    <row r="467" spans="3:84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</row>
    <row r="468" spans="3:84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</row>
    <row r="469" spans="3:84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</row>
    <row r="470" spans="3:84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</row>
    <row r="471" spans="3:84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</row>
    <row r="472" spans="3:84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</row>
    <row r="473" spans="3:84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</row>
    <row r="474" spans="3:84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</row>
    <row r="475" spans="3:84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</row>
    <row r="476" spans="3:84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</row>
    <row r="477" spans="3:84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</row>
    <row r="478" spans="3:84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</row>
    <row r="479" spans="3:84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</row>
    <row r="480" spans="3:84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</row>
    <row r="481" spans="3:84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</row>
    <row r="482" spans="3:84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</row>
    <row r="483" spans="3:84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</row>
    <row r="484" spans="3:84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</row>
    <row r="485" spans="3:84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</row>
    <row r="486" spans="3:84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</row>
    <row r="487" spans="3:84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</row>
    <row r="488" spans="3:84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</row>
    <row r="489" spans="3:84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</row>
    <row r="490" spans="3:84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</row>
    <row r="491" spans="3:84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</row>
    <row r="492" spans="3:84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</row>
    <row r="493" spans="3:84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</row>
    <row r="494" spans="3:84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</row>
    <row r="495" spans="3:84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</row>
    <row r="496" spans="3:84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</row>
    <row r="497" spans="3:84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</row>
    <row r="498" spans="3:84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</row>
    <row r="499" spans="3:84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</row>
    <row r="500" spans="3:84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</row>
    <row r="501" spans="3:84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</row>
    <row r="502" spans="3:84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</row>
    <row r="503" spans="3:84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</row>
    <row r="504" spans="3:84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</row>
    <row r="505" spans="3:84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</row>
    <row r="506" spans="3:84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</row>
    <row r="507" spans="3:84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</row>
    <row r="508" spans="3:84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</row>
    <row r="509" spans="3:84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</row>
    <row r="510" spans="3:84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</row>
    <row r="511" spans="3:84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</row>
    <row r="512" spans="3:84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</row>
    <row r="513" spans="3:84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</row>
    <row r="514" spans="3:84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</row>
    <row r="515" spans="3:84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</row>
    <row r="516" spans="3:84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</row>
    <row r="517" spans="3:84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</row>
    <row r="518" spans="3:84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</row>
    <row r="519" spans="3:84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</row>
    <row r="520" spans="3:84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</row>
    <row r="521" spans="3:84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</row>
    <row r="522" spans="3:84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</row>
    <row r="523" spans="3:84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</row>
    <row r="524" spans="3:84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</row>
    <row r="525" spans="3:84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</row>
    <row r="526" spans="3:84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</row>
    <row r="527" spans="3:84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</row>
    <row r="528" spans="3:84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</row>
    <row r="529" spans="3:84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</row>
    <row r="530" spans="3:84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</row>
    <row r="531" spans="3:84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</row>
    <row r="532" spans="3:84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</row>
    <row r="533" spans="3:84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</row>
    <row r="534" spans="3:84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</row>
  </sheetData>
  <hyperlinks>
    <hyperlink ref="A1" location="Main!A1" display="Main" xr:uid="{DE4A452B-9493-48EF-902C-2672B26969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2025-03-24T12:28:22Z</dcterms:created>
  <dcterms:modified xsi:type="dcterms:W3CDTF">2025-03-24T12:49:19Z</dcterms:modified>
</cp:coreProperties>
</file>