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AD71F253-777F-4483-BCDA-26C070EC7E60}" xr6:coauthVersionLast="47" xr6:coauthVersionMax="47" xr10:uidLastSave="{00000000-0000-0000-0000-000000000000}"/>
  <bookViews>
    <workbookView xWindow="19095" yWindow="0" windowWidth="19410" windowHeight="20925" activeTab="1" xr2:uid="{88362B84-885C-483A-9E88-67C8EF17C71F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1" i="2" l="1"/>
  <c r="P41" i="2"/>
  <c r="O41" i="2"/>
  <c r="N41" i="2"/>
  <c r="M41" i="2"/>
  <c r="R41" i="2"/>
  <c r="Q39" i="2"/>
  <c r="P39" i="2"/>
  <c r="O39" i="2"/>
  <c r="N39" i="2"/>
  <c r="M39" i="2"/>
  <c r="R39" i="2"/>
  <c r="L37" i="2"/>
  <c r="O31" i="2"/>
  <c r="O35" i="2" s="1"/>
  <c r="O37" i="2" s="1"/>
  <c r="N31" i="2"/>
  <c r="N35" i="2" s="1"/>
  <c r="N37" i="2" s="1"/>
  <c r="M31" i="2"/>
  <c r="M35" i="2" s="1"/>
  <c r="M37" i="2" s="1"/>
  <c r="Q25" i="2"/>
  <c r="Q31" i="2" s="1"/>
  <c r="Q35" i="2" s="1"/>
  <c r="Q37" i="2" s="1"/>
  <c r="P25" i="2"/>
  <c r="P31" i="2" s="1"/>
  <c r="P35" i="2" s="1"/>
  <c r="P37" i="2" s="1"/>
  <c r="R25" i="2"/>
  <c r="R31" i="2" s="1"/>
  <c r="R35" i="2" s="1"/>
  <c r="R37" i="2" s="1"/>
  <c r="H5" i="1"/>
  <c r="R17" i="2"/>
  <c r="Q17" i="2"/>
  <c r="P17" i="2"/>
  <c r="O17" i="2"/>
  <c r="N17" i="2"/>
  <c r="M17" i="2"/>
  <c r="L17" i="2"/>
  <c r="J17" i="2"/>
  <c r="I17" i="2"/>
  <c r="H17" i="2"/>
  <c r="G17" i="2"/>
  <c r="F17" i="2"/>
  <c r="E17" i="2"/>
  <c r="D17" i="2"/>
  <c r="C17" i="2"/>
  <c r="R12" i="2"/>
  <c r="Q12" i="2"/>
  <c r="P12" i="2"/>
  <c r="O12" i="2"/>
  <c r="N12" i="2"/>
  <c r="M12" i="2"/>
  <c r="L12" i="2"/>
  <c r="J12" i="2"/>
  <c r="I12" i="2"/>
  <c r="H12" i="2"/>
  <c r="G12" i="2"/>
  <c r="F12" i="2"/>
  <c r="E12" i="2"/>
  <c r="D12" i="2"/>
  <c r="C12" i="2"/>
  <c r="J7" i="2"/>
  <c r="I7" i="2"/>
  <c r="H7" i="2"/>
  <c r="G7" i="2"/>
  <c r="F7" i="2"/>
  <c r="E7" i="2"/>
  <c r="D7" i="2"/>
  <c r="R7" i="2"/>
  <c r="Q7" i="2"/>
  <c r="P7" i="2"/>
  <c r="C7" i="2"/>
  <c r="H3" i="1"/>
  <c r="H4" i="1" s="1"/>
  <c r="H7" i="1" l="1"/>
</calcChain>
</file>

<file path=xl/sharedStrings.xml><?xml version="1.0" encoding="utf-8"?>
<sst xmlns="http://schemas.openxmlformats.org/spreadsheetml/2006/main" count="67" uniqueCount="63">
  <si>
    <t>Roblox</t>
  </si>
  <si>
    <t>Price</t>
  </si>
  <si>
    <t>Shares</t>
  </si>
  <si>
    <t>MC</t>
  </si>
  <si>
    <t>Cash</t>
  </si>
  <si>
    <t>Debt</t>
  </si>
  <si>
    <t>SEC</t>
  </si>
  <si>
    <t>EV</t>
  </si>
  <si>
    <t>Main</t>
  </si>
  <si>
    <t>Q124</t>
  </si>
  <si>
    <t>Q223</t>
  </si>
  <si>
    <t>Q323</t>
  </si>
  <si>
    <t>Q424</t>
  </si>
  <si>
    <t>Q423</t>
  </si>
  <si>
    <t>Q224</t>
  </si>
  <si>
    <t>Q324</t>
  </si>
  <si>
    <t>FY19</t>
  </si>
  <si>
    <t>FY20</t>
  </si>
  <si>
    <t>FY18</t>
  </si>
  <si>
    <t>FY21</t>
  </si>
  <si>
    <t>FY22</t>
  </si>
  <si>
    <t>FY23</t>
  </si>
  <si>
    <t>FY24</t>
  </si>
  <si>
    <t>RBLX</t>
  </si>
  <si>
    <t>numbers in mio USD</t>
  </si>
  <si>
    <t>Q123</t>
  </si>
  <si>
    <t>Europe DAUs</t>
  </si>
  <si>
    <t>Americas DAUs</t>
  </si>
  <si>
    <t>APAC DAUs</t>
  </si>
  <si>
    <t>ROW DAUs</t>
  </si>
  <si>
    <t>Total DAUs</t>
  </si>
  <si>
    <t>Hours Americas</t>
  </si>
  <si>
    <t>Hours Europe</t>
  </si>
  <si>
    <t>Hours APAC</t>
  </si>
  <si>
    <t>Hours ROW</t>
  </si>
  <si>
    <t>Total Hours Engaged</t>
  </si>
  <si>
    <t>Americas Bookings</t>
  </si>
  <si>
    <t>Europe Bookings</t>
  </si>
  <si>
    <t>APAC Bookings</t>
  </si>
  <si>
    <t>ROW Bookings</t>
  </si>
  <si>
    <t>Total Bookings</t>
  </si>
  <si>
    <t>Americas Revenue</t>
  </si>
  <si>
    <t>Europe Revenue</t>
  </si>
  <si>
    <t>APAC Revenue</t>
  </si>
  <si>
    <t>ROW Revenue</t>
  </si>
  <si>
    <t>Revenue</t>
  </si>
  <si>
    <t>Cost of Revenue</t>
  </si>
  <si>
    <t>Gross Profit</t>
  </si>
  <si>
    <t>Devoloper Exchange</t>
  </si>
  <si>
    <t>Infrastructure &amp; safety</t>
  </si>
  <si>
    <t>R&amp;D</t>
  </si>
  <si>
    <t>G&amp;A</t>
  </si>
  <si>
    <t>S&amp;M</t>
  </si>
  <si>
    <t>Operating Profit</t>
  </si>
  <si>
    <t>Interst Income</t>
  </si>
  <si>
    <t>Interest Expense</t>
  </si>
  <si>
    <t>Pretax Income</t>
  </si>
  <si>
    <t>Tax Expense</t>
  </si>
  <si>
    <t>Net Income</t>
  </si>
  <si>
    <t>EPS</t>
  </si>
  <si>
    <t>Other Income</t>
  </si>
  <si>
    <t>Minority Interest</t>
  </si>
  <si>
    <t>Net Income to 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</si>
</sst>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;\(#,##0.0\)"/>
    <numFmt numFmtId="166" formatCode="#,##0.0;[Red]#,##0.0"/>
    <numFmt numFmtId="168" formatCode="#,##0.00;\(#,##0.00\)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2" fillId="0" borderId="0" xfId="1"/>
    <xf numFmtId="0" fontId="0" fillId="0" borderId="0" xfId="0" applyAlignment="1">
      <alignment horizontal="right"/>
    </xf>
    <xf numFmtId="164" fontId="0" fillId="0" borderId="0" xfId="0" applyNumberFormat="1"/>
    <xf numFmtId="0" fontId="0" fillId="0" borderId="0" xfId="0" applyFont="1"/>
    <xf numFmtId="164" fontId="1" fillId="0" borderId="0" xfId="0" applyNumberFormat="1" applyFont="1"/>
    <xf numFmtId="166" fontId="0" fillId="0" borderId="0" xfId="0" applyNumberFormat="1"/>
    <xf numFmtId="168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ec.gov/edgar/browse/?CIK=1315098&amp;owner=exclude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1561F-513B-42E3-815F-92424C4C99D6}">
  <dimension ref="A1:I7"/>
  <sheetViews>
    <sheetView zoomScale="200" zoomScaleNormal="200" workbookViewId="0">
      <selection activeCell="H9" sqref="H9"/>
    </sheetView>
  </sheetViews>
  <sheetFormatPr defaultRowHeight="15" x14ac:dyDescent="0.25"/>
  <cols>
    <col min="1" max="1" width="3.5703125" customWidth="1"/>
    <col min="7" max="7" width="14.5703125" bestFit="1" customWidth="1"/>
  </cols>
  <sheetData>
    <row r="1" spans="1:9" x14ac:dyDescent="0.25">
      <c r="A1" s="1" t="s">
        <v>0</v>
      </c>
    </row>
    <row r="2" spans="1:9" x14ac:dyDescent="0.25">
      <c r="A2" t="s">
        <v>24</v>
      </c>
      <c r="G2" t="s">
        <v>1</v>
      </c>
      <c r="H2">
        <v>58.14</v>
      </c>
    </row>
    <row r="3" spans="1:9" x14ac:dyDescent="0.25">
      <c r="G3" t="s">
        <v>2</v>
      </c>
      <c r="H3" s="7">
        <f>618.997327+48.302658</f>
        <v>667.29998499999999</v>
      </c>
      <c r="I3" s="3" t="s">
        <v>12</v>
      </c>
    </row>
    <row r="4" spans="1:9" x14ac:dyDescent="0.25">
      <c r="B4" s="2" t="s">
        <v>6</v>
      </c>
      <c r="G4" t="s">
        <v>3</v>
      </c>
      <c r="H4" s="7">
        <f>H3*H2</f>
        <v>38796.821127900002</v>
      </c>
    </row>
    <row r="5" spans="1:9" x14ac:dyDescent="0.25">
      <c r="B5" t="s">
        <v>23</v>
      </c>
      <c r="G5" t="s">
        <v>4</v>
      </c>
      <c r="H5" s="7">
        <f>711.683+1697.862</f>
        <v>2409.5450000000001</v>
      </c>
      <c r="I5" s="3" t="s">
        <v>12</v>
      </c>
    </row>
    <row r="6" spans="1:9" x14ac:dyDescent="0.25">
      <c r="G6" t="s">
        <v>5</v>
      </c>
      <c r="H6" s="7">
        <v>1006.371</v>
      </c>
      <c r="I6" s="3" t="s">
        <v>12</v>
      </c>
    </row>
    <row r="7" spans="1:9" x14ac:dyDescent="0.25">
      <c r="G7" t="s">
        <v>7</v>
      </c>
      <c r="H7" s="7">
        <f>H4+H6-H5</f>
        <v>37393.647127900003</v>
      </c>
    </row>
  </sheetData>
  <hyperlinks>
    <hyperlink ref="B4" r:id="rId1" xr:uid="{E2CB18E7-BCC6-420A-B9F6-302B59F3AC1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99B75-9C66-43AB-B711-77B54E9477D0}">
  <dimension ref="A1:AH704"/>
  <sheetViews>
    <sheetView tabSelected="1" zoomScale="200" zoomScaleNormal="200" workbookViewId="0">
      <pane xSplit="2" ySplit="2" topLeftCell="M17" activePane="bottomRight" state="frozen"/>
      <selection pane="topRight" activeCell="C1" sqref="C1"/>
      <selection pane="bottomLeft" activeCell="A3" sqref="A3"/>
      <selection pane="bottomRight" activeCell="R2" sqref="R2"/>
    </sheetView>
  </sheetViews>
  <sheetFormatPr defaultRowHeight="15" x14ac:dyDescent="0.25"/>
  <cols>
    <col min="1" max="1" width="4.7109375" bestFit="1" customWidth="1"/>
    <col min="2" max="2" width="19.28515625" bestFit="1" customWidth="1"/>
  </cols>
  <sheetData>
    <row r="1" spans="1:34" x14ac:dyDescent="0.25">
      <c r="A1" s="2" t="s">
        <v>8</v>
      </c>
    </row>
    <row r="2" spans="1:34" x14ac:dyDescent="0.25">
      <c r="C2" s="3" t="s">
        <v>25</v>
      </c>
      <c r="D2" s="3" t="s">
        <v>10</v>
      </c>
      <c r="E2" s="3" t="s">
        <v>11</v>
      </c>
      <c r="F2" s="3" t="s">
        <v>13</v>
      </c>
      <c r="G2" s="3" t="s">
        <v>9</v>
      </c>
      <c r="H2" s="3" t="s">
        <v>14</v>
      </c>
      <c r="I2" s="3" t="s">
        <v>15</v>
      </c>
      <c r="J2" s="3" t="s">
        <v>12</v>
      </c>
      <c r="K2" s="3"/>
      <c r="L2" s="3" t="s">
        <v>18</v>
      </c>
      <c r="M2" s="3" t="s">
        <v>16</v>
      </c>
      <c r="N2" s="3" t="s">
        <v>17</v>
      </c>
      <c r="O2" s="3" t="s">
        <v>19</v>
      </c>
      <c r="P2" s="3" t="s">
        <v>20</v>
      </c>
      <c r="Q2" s="3" t="s">
        <v>21</v>
      </c>
      <c r="R2" s="3" t="s">
        <v>22</v>
      </c>
      <c r="S2" s="3"/>
      <c r="T2" s="3"/>
      <c r="U2" s="3"/>
      <c r="V2" s="3"/>
      <c r="W2" s="3"/>
      <c r="X2" s="3"/>
      <c r="Y2" s="3"/>
      <c r="Z2" s="4"/>
      <c r="AA2" s="4"/>
      <c r="AB2" s="4"/>
      <c r="AC2" s="4"/>
      <c r="AD2" s="4"/>
      <c r="AE2" s="4"/>
      <c r="AF2" s="4"/>
      <c r="AG2" s="4"/>
      <c r="AH2" s="4"/>
    </row>
    <row r="3" spans="1:34" x14ac:dyDescent="0.25">
      <c r="B3" s="5" t="s">
        <v>27</v>
      </c>
      <c r="C3" s="4">
        <v>14.3</v>
      </c>
      <c r="D3" s="4">
        <v>14.2</v>
      </c>
      <c r="E3" s="4">
        <v>15.7</v>
      </c>
      <c r="F3" s="4">
        <v>15.6</v>
      </c>
      <c r="G3" s="4">
        <v>16.2</v>
      </c>
      <c r="H3" s="4">
        <v>17.100000000000001</v>
      </c>
      <c r="I3" s="4">
        <v>19.7</v>
      </c>
      <c r="J3" s="4">
        <v>18</v>
      </c>
      <c r="K3" s="4"/>
      <c r="L3" s="4"/>
      <c r="M3" s="4"/>
      <c r="N3" s="4"/>
      <c r="O3" s="4"/>
      <c r="P3" s="4">
        <v>13.3</v>
      </c>
      <c r="Q3" s="4">
        <v>15.6</v>
      </c>
      <c r="R3" s="4">
        <v>18</v>
      </c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</row>
    <row r="4" spans="1:34" x14ac:dyDescent="0.25">
      <c r="B4" t="s">
        <v>26</v>
      </c>
      <c r="C4" s="4">
        <v>19</v>
      </c>
      <c r="D4" s="4">
        <v>18.2</v>
      </c>
      <c r="E4" s="4">
        <v>18.899999999999999</v>
      </c>
      <c r="F4" s="4">
        <v>20</v>
      </c>
      <c r="G4" s="4">
        <v>21.4</v>
      </c>
      <c r="H4" s="4">
        <v>20.6</v>
      </c>
      <c r="I4" s="4">
        <v>21.7</v>
      </c>
      <c r="J4" s="4">
        <v>21.1</v>
      </c>
      <c r="K4" s="4"/>
      <c r="L4" s="4"/>
      <c r="M4" s="4"/>
      <c r="N4" s="4"/>
      <c r="O4" s="4"/>
      <c r="P4" s="4">
        <v>16.600000000000001</v>
      </c>
      <c r="Q4" s="4">
        <v>20</v>
      </c>
      <c r="R4" s="4">
        <v>21.1</v>
      </c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</row>
    <row r="5" spans="1:34" x14ac:dyDescent="0.25">
      <c r="B5" t="s">
        <v>28</v>
      </c>
      <c r="C5" s="4">
        <v>14.9</v>
      </c>
      <c r="D5" s="4">
        <v>15.5</v>
      </c>
      <c r="E5" s="4">
        <v>16.2</v>
      </c>
      <c r="F5" s="4">
        <v>17.2</v>
      </c>
      <c r="G5" s="4">
        <v>18.8</v>
      </c>
      <c r="H5" s="4">
        <v>20.2</v>
      </c>
      <c r="I5" s="4">
        <v>22.3</v>
      </c>
      <c r="J5" s="4">
        <v>22.3</v>
      </c>
      <c r="K5" s="4"/>
      <c r="L5" s="4"/>
      <c r="M5" s="4"/>
      <c r="N5" s="4"/>
      <c r="O5" s="4"/>
      <c r="P5" s="4">
        <v>13.6</v>
      </c>
      <c r="Q5" s="4">
        <v>17.2</v>
      </c>
      <c r="R5" s="4">
        <v>22.3</v>
      </c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</row>
    <row r="6" spans="1:34" x14ac:dyDescent="0.25">
      <c r="B6" t="s">
        <v>29</v>
      </c>
      <c r="C6" s="4">
        <v>17.899999999999999</v>
      </c>
      <c r="D6" s="4">
        <v>17.7</v>
      </c>
      <c r="E6" s="4">
        <v>19.399999999999999</v>
      </c>
      <c r="F6" s="4">
        <v>18.7</v>
      </c>
      <c r="G6" s="4">
        <v>21.3</v>
      </c>
      <c r="H6" s="4">
        <v>21.6</v>
      </c>
      <c r="I6" s="4">
        <v>25.2</v>
      </c>
      <c r="J6" s="4">
        <v>23.8</v>
      </c>
      <c r="K6" s="4"/>
      <c r="L6" s="4"/>
      <c r="M6" s="4"/>
      <c r="N6" s="4"/>
      <c r="O6" s="4"/>
      <c r="P6" s="4">
        <v>15.3</v>
      </c>
      <c r="Q6" s="4">
        <v>18.7</v>
      </c>
      <c r="R6" s="4">
        <v>23.8</v>
      </c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</row>
    <row r="7" spans="1:34" x14ac:dyDescent="0.25">
      <c r="B7" s="1" t="s">
        <v>30</v>
      </c>
      <c r="C7" s="6">
        <f>+SUM(C3:C6)</f>
        <v>66.099999999999994</v>
      </c>
      <c r="D7" s="6">
        <f t="shared" ref="D7:J7" si="0">+SUM(D3:D6)</f>
        <v>65.599999999999994</v>
      </c>
      <c r="E7" s="6">
        <f t="shared" si="0"/>
        <v>70.199999999999989</v>
      </c>
      <c r="F7" s="6">
        <f t="shared" si="0"/>
        <v>71.5</v>
      </c>
      <c r="G7" s="6">
        <f t="shared" si="0"/>
        <v>77.699999999999989</v>
      </c>
      <c r="H7" s="6">
        <f t="shared" si="0"/>
        <v>79.5</v>
      </c>
      <c r="I7" s="6">
        <f t="shared" si="0"/>
        <v>88.9</v>
      </c>
      <c r="J7" s="6">
        <f t="shared" si="0"/>
        <v>85.2</v>
      </c>
      <c r="K7" s="6"/>
      <c r="L7" s="6"/>
      <c r="M7" s="6"/>
      <c r="N7" s="6"/>
      <c r="O7" s="6"/>
      <c r="P7" s="6">
        <f t="shared" ref="P7:R7" si="1">+SUM(P3:P6)</f>
        <v>58.8</v>
      </c>
      <c r="Q7" s="6">
        <f t="shared" si="1"/>
        <v>71.5</v>
      </c>
      <c r="R7" s="6">
        <f t="shared" si="1"/>
        <v>85.2</v>
      </c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</row>
    <row r="8" spans="1:34" x14ac:dyDescent="0.25">
      <c r="B8" t="s">
        <v>31</v>
      </c>
      <c r="C8" s="4">
        <v>3.5</v>
      </c>
      <c r="D8" s="4">
        <v>3.4</v>
      </c>
      <c r="E8" s="4">
        <v>4.0999999999999996</v>
      </c>
      <c r="F8" s="4">
        <v>3.8</v>
      </c>
      <c r="G8" s="4">
        <v>3.9</v>
      </c>
      <c r="H8" s="4">
        <v>4.2</v>
      </c>
      <c r="I8" s="4">
        <v>5.3</v>
      </c>
      <c r="J8" s="4">
        <v>4.4000000000000004</v>
      </c>
      <c r="K8" s="4"/>
      <c r="L8" s="4"/>
      <c r="M8" s="4"/>
      <c r="N8" s="4"/>
      <c r="O8" s="4"/>
      <c r="P8" s="4">
        <v>3.2</v>
      </c>
      <c r="Q8" s="4">
        <v>3.8</v>
      </c>
      <c r="R8" s="4">
        <v>4.4000000000000004</v>
      </c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</row>
    <row r="9" spans="1:34" x14ac:dyDescent="0.25">
      <c r="B9" t="s">
        <v>32</v>
      </c>
      <c r="C9" s="4">
        <v>4.0999999999999996</v>
      </c>
      <c r="D9" s="4">
        <v>3.7</v>
      </c>
      <c r="E9" s="4">
        <v>4.3</v>
      </c>
      <c r="F9" s="4">
        <v>4.2</v>
      </c>
      <c r="G9" s="4">
        <v>4.5</v>
      </c>
      <c r="H9" s="4">
        <v>4.3</v>
      </c>
      <c r="I9" s="4">
        <v>5</v>
      </c>
      <c r="J9" s="4">
        <v>4.5999999999999996</v>
      </c>
      <c r="K9" s="4"/>
      <c r="L9" s="4"/>
      <c r="M9" s="4"/>
      <c r="N9" s="4"/>
      <c r="O9" s="4"/>
      <c r="P9" s="4">
        <v>3.5</v>
      </c>
      <c r="Q9" s="4">
        <v>4.2</v>
      </c>
      <c r="R9" s="4">
        <v>4.5999999999999996</v>
      </c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</row>
    <row r="10" spans="1:34" x14ac:dyDescent="0.25">
      <c r="B10" t="s">
        <v>33</v>
      </c>
      <c r="C10" s="4">
        <v>3.2</v>
      </c>
      <c r="D10" s="4">
        <v>3.3</v>
      </c>
      <c r="E10" s="4">
        <v>3.5</v>
      </c>
      <c r="F10" s="4">
        <v>3.7</v>
      </c>
      <c r="G10" s="4">
        <v>3.9</v>
      </c>
      <c r="H10" s="4">
        <v>4.5</v>
      </c>
      <c r="I10" s="4">
        <v>5</v>
      </c>
      <c r="J10" s="4">
        <v>4.9000000000000004</v>
      </c>
      <c r="K10" s="4"/>
      <c r="L10" s="4"/>
      <c r="M10" s="4"/>
      <c r="N10" s="4"/>
      <c r="O10" s="4"/>
      <c r="P10" s="4">
        <v>2.9</v>
      </c>
      <c r="Q10" s="4">
        <v>3.7</v>
      </c>
      <c r="R10" s="4">
        <v>4.9000000000000004</v>
      </c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</row>
    <row r="11" spans="1:34" x14ac:dyDescent="0.25">
      <c r="B11" t="s">
        <v>34</v>
      </c>
      <c r="C11" s="4">
        <v>3.8</v>
      </c>
      <c r="D11" s="4">
        <v>3.6</v>
      </c>
      <c r="E11" s="4">
        <v>4.0999999999999996</v>
      </c>
      <c r="F11" s="4">
        <v>3.8</v>
      </c>
      <c r="G11" s="4">
        <v>4.3</v>
      </c>
      <c r="H11" s="4">
        <v>4.3</v>
      </c>
      <c r="I11" s="4">
        <v>5.3</v>
      </c>
      <c r="J11" s="4">
        <v>4.8</v>
      </c>
      <c r="K11" s="4"/>
      <c r="L11" s="4"/>
      <c r="M11" s="4"/>
      <c r="N11" s="4"/>
      <c r="O11" s="4"/>
      <c r="P11" s="4">
        <v>3.1</v>
      </c>
      <c r="Q11" s="4">
        <v>3.8</v>
      </c>
      <c r="R11" s="4">
        <v>4.8</v>
      </c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</row>
    <row r="12" spans="1:34" x14ac:dyDescent="0.25">
      <c r="B12" s="1" t="s">
        <v>35</v>
      </c>
      <c r="C12" s="6">
        <f>+SUM(C8:C11)</f>
        <v>14.600000000000001</v>
      </c>
      <c r="D12" s="6">
        <f t="shared" ref="D12:J12" si="2">+SUM(D8:D11)</f>
        <v>13.999999999999998</v>
      </c>
      <c r="E12" s="6">
        <f t="shared" si="2"/>
        <v>15.999999999999998</v>
      </c>
      <c r="F12" s="6">
        <f t="shared" si="2"/>
        <v>15.5</v>
      </c>
      <c r="G12" s="6">
        <f t="shared" si="2"/>
        <v>16.600000000000001</v>
      </c>
      <c r="H12" s="6">
        <f t="shared" si="2"/>
        <v>17.3</v>
      </c>
      <c r="I12" s="6">
        <f t="shared" si="2"/>
        <v>20.6</v>
      </c>
      <c r="J12" s="6">
        <f t="shared" si="2"/>
        <v>18.7</v>
      </c>
      <c r="K12" s="6"/>
      <c r="L12" s="6">
        <f t="shared" ref="L12" si="3">+SUM(L8:L11)</f>
        <v>0</v>
      </c>
      <c r="M12" s="6">
        <f t="shared" ref="M12" si="4">+SUM(M8:M11)</f>
        <v>0</v>
      </c>
      <c r="N12" s="6">
        <f t="shared" ref="N12" si="5">+SUM(N8:N11)</f>
        <v>0</v>
      </c>
      <c r="O12" s="6">
        <f t="shared" ref="O12" si="6">+SUM(O8:O11)</f>
        <v>0</v>
      </c>
      <c r="P12" s="6">
        <f t="shared" ref="P12" si="7">+SUM(P8:P11)</f>
        <v>12.7</v>
      </c>
      <c r="Q12" s="6">
        <f t="shared" ref="Q12" si="8">+SUM(Q8:Q11)</f>
        <v>15.5</v>
      </c>
      <c r="R12" s="6">
        <f t="shared" ref="R12" si="9">+SUM(R8:R11)</f>
        <v>18.7</v>
      </c>
      <c r="S12" s="6"/>
      <c r="T12" s="6"/>
      <c r="U12" s="6"/>
      <c r="V12" s="6"/>
      <c r="W12" s="6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</row>
    <row r="13" spans="1:34" x14ac:dyDescent="0.25">
      <c r="B13" t="s">
        <v>36</v>
      </c>
      <c r="C13" s="4">
        <v>470.7</v>
      </c>
      <c r="D13" s="4">
        <v>487.6</v>
      </c>
      <c r="E13" s="4">
        <v>525.6</v>
      </c>
      <c r="F13" s="4">
        <v>727.7</v>
      </c>
      <c r="G13" s="4">
        <v>550.20000000000005</v>
      </c>
      <c r="H13" s="4">
        <v>587.6</v>
      </c>
      <c r="I13" s="4">
        <v>700.8</v>
      </c>
      <c r="J13" s="4">
        <v>861.7</v>
      </c>
      <c r="K13" s="4"/>
      <c r="L13" s="4"/>
      <c r="M13" s="4"/>
      <c r="N13" s="4"/>
      <c r="O13" s="4"/>
      <c r="P13" s="4">
        <v>599.9</v>
      </c>
      <c r="Q13" s="4">
        <v>727.7</v>
      </c>
      <c r="R13" s="4">
        <v>861.7</v>
      </c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</row>
    <row r="14" spans="1:34" x14ac:dyDescent="0.25">
      <c r="B14" t="s">
        <v>37</v>
      </c>
      <c r="C14" s="4">
        <v>147.1</v>
      </c>
      <c r="D14" s="4">
        <v>148.30000000000001</v>
      </c>
      <c r="E14" s="4">
        <v>158.4</v>
      </c>
      <c r="F14" s="4">
        <v>204.4</v>
      </c>
      <c r="G14" s="4">
        <v>180.9</v>
      </c>
      <c r="H14" s="4">
        <v>183.8</v>
      </c>
      <c r="I14" s="4">
        <v>214.9</v>
      </c>
      <c r="J14" s="4">
        <v>252.5</v>
      </c>
      <c r="K14" s="4"/>
      <c r="L14" s="4"/>
      <c r="M14" s="4"/>
      <c r="N14" s="4"/>
      <c r="O14" s="4"/>
      <c r="P14" s="4">
        <v>149.5</v>
      </c>
      <c r="Q14" s="4">
        <v>204.4</v>
      </c>
      <c r="R14" s="4">
        <v>252.5</v>
      </c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</row>
    <row r="15" spans="1:34" x14ac:dyDescent="0.25">
      <c r="B15" t="s">
        <v>38</v>
      </c>
      <c r="C15" s="4">
        <v>92.4</v>
      </c>
      <c r="D15" s="4">
        <v>82.7</v>
      </c>
      <c r="E15" s="4">
        <v>85.2</v>
      </c>
      <c r="F15" s="4">
        <v>108.4</v>
      </c>
      <c r="G15" s="4">
        <v>106.6</v>
      </c>
      <c r="H15" s="4">
        <v>100.9</v>
      </c>
      <c r="I15" s="4">
        <v>116.1</v>
      </c>
      <c r="J15" s="4">
        <v>140.19999999999999</v>
      </c>
      <c r="K15" s="4"/>
      <c r="L15" s="4"/>
      <c r="M15" s="4"/>
      <c r="N15" s="4"/>
      <c r="O15" s="4"/>
      <c r="P15" s="4">
        <v>92</v>
      </c>
      <c r="Q15" s="4">
        <v>108.4</v>
      </c>
      <c r="R15" s="4">
        <v>140.19999999999999</v>
      </c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</row>
    <row r="16" spans="1:34" x14ac:dyDescent="0.25">
      <c r="B16" t="s">
        <v>39</v>
      </c>
      <c r="C16" s="4">
        <v>63.7</v>
      </c>
      <c r="D16" s="4">
        <v>62.1</v>
      </c>
      <c r="E16" s="4">
        <v>70.3</v>
      </c>
      <c r="F16" s="4">
        <v>86.3</v>
      </c>
      <c r="G16" s="4">
        <v>86.1</v>
      </c>
      <c r="H16" s="4">
        <v>82.9</v>
      </c>
      <c r="I16" s="4">
        <v>96.7</v>
      </c>
      <c r="J16" s="4">
        <v>107.2</v>
      </c>
      <c r="K16" s="4"/>
      <c r="L16" s="4"/>
      <c r="M16" s="4"/>
      <c r="N16" s="4"/>
      <c r="O16" s="4"/>
      <c r="P16" s="4">
        <v>58.1</v>
      </c>
      <c r="Q16" s="4">
        <v>86.3</v>
      </c>
      <c r="R16" s="4">
        <v>107.2</v>
      </c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</row>
    <row r="17" spans="2:34" x14ac:dyDescent="0.25">
      <c r="B17" s="1" t="s">
        <v>40</v>
      </c>
      <c r="C17" s="6">
        <f>+SUM(C13:C16)</f>
        <v>773.9</v>
      </c>
      <c r="D17" s="6">
        <f t="shared" ref="D17:J17" si="10">+SUM(D13:D16)</f>
        <v>780.70000000000016</v>
      </c>
      <c r="E17" s="6">
        <f t="shared" si="10"/>
        <v>839.5</v>
      </c>
      <c r="F17" s="6">
        <f t="shared" si="10"/>
        <v>1126.8</v>
      </c>
      <c r="G17" s="6">
        <f t="shared" si="10"/>
        <v>923.80000000000007</v>
      </c>
      <c r="H17" s="6">
        <f t="shared" si="10"/>
        <v>955.2</v>
      </c>
      <c r="I17" s="6">
        <f t="shared" si="10"/>
        <v>1128.5</v>
      </c>
      <c r="J17" s="6">
        <f t="shared" si="10"/>
        <v>1361.6000000000001</v>
      </c>
      <c r="K17" s="6"/>
      <c r="L17" s="6">
        <f t="shared" ref="L17" si="11">+SUM(L13:L16)</f>
        <v>0</v>
      </c>
      <c r="M17" s="6">
        <f t="shared" ref="M17" si="12">+SUM(M13:M16)</f>
        <v>0</v>
      </c>
      <c r="N17" s="6">
        <f t="shared" ref="N17" si="13">+SUM(N13:N16)</f>
        <v>0</v>
      </c>
      <c r="O17" s="6">
        <f t="shared" ref="O17" si="14">+SUM(O13:O16)</f>
        <v>0</v>
      </c>
      <c r="P17" s="6">
        <f t="shared" ref="P17" si="15">+SUM(P13:P16)</f>
        <v>899.5</v>
      </c>
      <c r="Q17" s="6">
        <f t="shared" ref="Q17" si="16">+SUM(Q13:Q16)</f>
        <v>1126.8</v>
      </c>
      <c r="R17" s="6">
        <f t="shared" ref="R17" si="17">+SUM(R13:R16)</f>
        <v>1361.6000000000001</v>
      </c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</row>
    <row r="18" spans="2:34" x14ac:dyDescent="0.25"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</row>
    <row r="19" spans="2:34" x14ac:dyDescent="0.25">
      <c r="B19" t="s">
        <v>41</v>
      </c>
      <c r="C19" s="4">
        <v>425.8</v>
      </c>
      <c r="D19" s="4">
        <v>439.5</v>
      </c>
      <c r="E19" s="4">
        <v>458.6</v>
      </c>
      <c r="F19" s="4">
        <v>480</v>
      </c>
      <c r="G19" s="4">
        <v>509.5</v>
      </c>
      <c r="H19" s="4">
        <v>565.9</v>
      </c>
      <c r="I19" s="4">
        <v>583</v>
      </c>
      <c r="J19" s="4">
        <v>622.9</v>
      </c>
      <c r="K19" s="4"/>
      <c r="L19" s="4"/>
      <c r="M19" s="4"/>
      <c r="N19" s="4"/>
      <c r="O19" s="4"/>
      <c r="P19" s="4">
        <v>377.4</v>
      </c>
      <c r="Q19" s="4">
        <v>480</v>
      </c>
      <c r="R19" s="4">
        <v>622.9</v>
      </c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</row>
    <row r="20" spans="2:34" x14ac:dyDescent="0.25">
      <c r="B20" t="s">
        <v>42</v>
      </c>
      <c r="C20" s="4">
        <v>118.5</v>
      </c>
      <c r="D20" s="4">
        <v>123.5</v>
      </c>
      <c r="E20" s="4">
        <v>128.4</v>
      </c>
      <c r="F20" s="4">
        <v>135.19999999999999</v>
      </c>
      <c r="G20" s="4">
        <v>145.6</v>
      </c>
      <c r="H20" s="4">
        <v>163.4</v>
      </c>
      <c r="I20" s="4">
        <v>167.8</v>
      </c>
      <c r="J20" s="4">
        <v>182.9</v>
      </c>
      <c r="K20" s="4"/>
      <c r="L20" s="4"/>
      <c r="M20" s="4"/>
      <c r="N20" s="4"/>
      <c r="O20" s="4"/>
      <c r="P20" s="4">
        <v>104.6</v>
      </c>
      <c r="Q20" s="4">
        <v>135.19999999999999</v>
      </c>
      <c r="R20" s="4">
        <v>182.9</v>
      </c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</row>
    <row r="21" spans="2:34" x14ac:dyDescent="0.25">
      <c r="B21" t="s">
        <v>43</v>
      </c>
      <c r="C21" s="4">
        <v>65.099999999999994</v>
      </c>
      <c r="D21" s="4">
        <v>69.099999999999994</v>
      </c>
      <c r="E21" s="4">
        <v>73.8</v>
      </c>
      <c r="F21" s="4">
        <v>78.900000000000006</v>
      </c>
      <c r="G21" s="4">
        <v>85.3</v>
      </c>
      <c r="H21" s="4">
        <v>95.1</v>
      </c>
      <c r="I21" s="4">
        <v>95.5</v>
      </c>
      <c r="J21" s="4">
        <v>103.2</v>
      </c>
      <c r="K21" s="4"/>
      <c r="L21" s="4"/>
      <c r="M21" s="4"/>
      <c r="N21" s="4"/>
      <c r="O21" s="4"/>
      <c r="P21" s="4">
        <v>56.7</v>
      </c>
      <c r="Q21" s="4">
        <v>78.900000000000006</v>
      </c>
      <c r="R21" s="4">
        <v>103.2</v>
      </c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</row>
    <row r="22" spans="2:34" x14ac:dyDescent="0.25">
      <c r="B22" t="s">
        <v>44</v>
      </c>
      <c r="C22" s="4">
        <v>45.9</v>
      </c>
      <c r="D22" s="4">
        <v>48.6</v>
      </c>
      <c r="E22" s="4">
        <v>52.5</v>
      </c>
      <c r="F22" s="4">
        <v>55.9</v>
      </c>
      <c r="G22" s="4">
        <v>60.9</v>
      </c>
      <c r="H22" s="4">
        <v>69.2</v>
      </c>
      <c r="I22" s="4">
        <v>72.7</v>
      </c>
      <c r="J22" s="4">
        <v>79.3</v>
      </c>
      <c r="K22" s="4"/>
      <c r="L22" s="4"/>
      <c r="M22" s="4"/>
      <c r="N22" s="4"/>
      <c r="O22" s="4"/>
      <c r="P22" s="4">
        <v>40.299999999999997</v>
      </c>
      <c r="Q22" s="4">
        <v>55.9</v>
      </c>
      <c r="R22" s="4">
        <v>79.3</v>
      </c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</row>
    <row r="23" spans="2:34" x14ac:dyDescent="0.25">
      <c r="B23" s="1" t="s">
        <v>45</v>
      </c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6">
        <v>2225.0520000000001</v>
      </c>
      <c r="Q23" s="6">
        <v>2799.2739999999999</v>
      </c>
      <c r="R23" s="6">
        <v>3601.9789999999998</v>
      </c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</row>
    <row r="24" spans="2:34" x14ac:dyDescent="0.25">
      <c r="B24" t="s">
        <v>46</v>
      </c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>
        <v>547.65800000000002</v>
      </c>
      <c r="Q24" s="4">
        <v>649.11500000000001</v>
      </c>
      <c r="R24" s="4">
        <v>801.16200000000003</v>
      </c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</row>
    <row r="25" spans="2:34" x14ac:dyDescent="0.25">
      <c r="B25" t="s">
        <v>47</v>
      </c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>
        <f t="shared" ref="P25:Q25" si="18">+P23-P24</f>
        <v>1677.3940000000002</v>
      </c>
      <c r="Q25" s="4">
        <f t="shared" si="18"/>
        <v>2150.1589999999997</v>
      </c>
      <c r="R25" s="4">
        <f>+R23-R24</f>
        <v>2800.817</v>
      </c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</row>
    <row r="26" spans="2:34" x14ac:dyDescent="0.25">
      <c r="B26" t="s">
        <v>48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>
        <v>623.85500000000002</v>
      </c>
      <c r="Q26" s="4">
        <v>740.75199999999995</v>
      </c>
      <c r="R26" s="4">
        <v>922.82100000000003</v>
      </c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</row>
    <row r="27" spans="2:34" x14ac:dyDescent="0.25">
      <c r="B27" t="s">
        <v>49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>
        <v>689.08100000000002</v>
      </c>
      <c r="Q27" s="4">
        <v>878.36099999999999</v>
      </c>
      <c r="R27" s="4">
        <v>915.41800000000001</v>
      </c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</row>
    <row r="28" spans="2:34" x14ac:dyDescent="0.25">
      <c r="B28" t="s">
        <v>50</v>
      </c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>
        <v>873.47699999999998</v>
      </c>
      <c r="Q28" s="4">
        <v>1253.598</v>
      </c>
      <c r="R28" s="4">
        <v>1444.2070000000001</v>
      </c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</row>
    <row r="29" spans="2:34" x14ac:dyDescent="0.25">
      <c r="B29" t="s">
        <v>51</v>
      </c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>
        <v>297.31700000000001</v>
      </c>
      <c r="Q29" s="4">
        <v>390.05500000000001</v>
      </c>
      <c r="R29" s="4">
        <v>407.50700000000001</v>
      </c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</row>
    <row r="30" spans="2:34" x14ac:dyDescent="0.25">
      <c r="B30" t="s">
        <v>52</v>
      </c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>
        <v>117.44799999999999</v>
      </c>
      <c r="Q30" s="4">
        <v>146.46</v>
      </c>
      <c r="R30" s="4">
        <v>174.18100000000001</v>
      </c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</row>
    <row r="31" spans="2:34" x14ac:dyDescent="0.25">
      <c r="B31" t="s">
        <v>53</v>
      </c>
      <c r="C31" s="4"/>
      <c r="D31" s="4"/>
      <c r="E31" s="4"/>
      <c r="F31" s="4"/>
      <c r="G31" s="4"/>
      <c r="H31" s="4"/>
      <c r="I31" s="4"/>
      <c r="J31" s="4"/>
      <c r="K31" s="4"/>
      <c r="L31" s="4"/>
      <c r="M31" s="4">
        <f t="shared" ref="M31:Q31" si="19">+M25-SUM(M26:M30)</f>
        <v>0</v>
      </c>
      <c r="N31" s="4">
        <f t="shared" si="19"/>
        <v>0</v>
      </c>
      <c r="O31" s="4">
        <f t="shared" si="19"/>
        <v>0</v>
      </c>
      <c r="P31" s="4">
        <f t="shared" si="19"/>
        <v>-923.78399999999965</v>
      </c>
      <c r="Q31" s="4">
        <f t="shared" si="19"/>
        <v>-1259.067</v>
      </c>
      <c r="R31" s="4">
        <f>+R25-SUM(R26:R30)</f>
        <v>-1063.317</v>
      </c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</row>
    <row r="32" spans="2:34" x14ac:dyDescent="0.25">
      <c r="B32" t="s">
        <v>54</v>
      </c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>
        <v>38.841999999999999</v>
      </c>
      <c r="Q32" s="4">
        <v>141.81800000000001</v>
      </c>
      <c r="R32" s="4">
        <v>179.53100000000001</v>
      </c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</row>
    <row r="33" spans="2:34" x14ac:dyDescent="0.25">
      <c r="B33" t="s">
        <v>55</v>
      </c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>
        <v>39.902999999999999</v>
      </c>
      <c r="Q33" s="4">
        <v>40.707000000000001</v>
      </c>
      <c r="R33" s="4">
        <v>41.183999999999997</v>
      </c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</row>
    <row r="34" spans="2:34" x14ac:dyDescent="0.25">
      <c r="B34" t="s">
        <v>60</v>
      </c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>
        <v>-5.7439999999999998</v>
      </c>
      <c r="Q34" s="4">
        <v>-0.52700000000000002</v>
      </c>
      <c r="R34" s="4">
        <v>-11.53</v>
      </c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</row>
    <row r="35" spans="2:34" x14ac:dyDescent="0.25">
      <c r="B35" t="s">
        <v>56</v>
      </c>
      <c r="C35" s="4"/>
      <c r="D35" s="4"/>
      <c r="E35" s="4"/>
      <c r="F35" s="4"/>
      <c r="G35" s="4"/>
      <c r="H35" s="4"/>
      <c r="I35" s="4"/>
      <c r="J35" s="4"/>
      <c r="K35" s="4"/>
      <c r="L35" s="4"/>
      <c r="M35" s="4">
        <f t="shared" ref="M35:Q35" si="20">+M31+M32-M33+M34</f>
        <v>0</v>
      </c>
      <c r="N35" s="4">
        <f t="shared" si="20"/>
        <v>0</v>
      </c>
      <c r="O35" s="4">
        <f t="shared" si="20"/>
        <v>0</v>
      </c>
      <c r="P35" s="4">
        <f t="shared" si="20"/>
        <v>-930.58899999999971</v>
      </c>
      <c r="Q35" s="4">
        <f t="shared" si="20"/>
        <v>-1158.4830000000002</v>
      </c>
      <c r="R35" s="4">
        <f>+R31+R32-R33+R34</f>
        <v>-936.5</v>
      </c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</row>
    <row r="36" spans="2:34" x14ac:dyDescent="0.25">
      <c r="B36" t="s">
        <v>57</v>
      </c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>
        <v>3.552</v>
      </c>
      <c r="Q36" s="4">
        <v>0.45400000000000001</v>
      </c>
      <c r="R36" s="4">
        <v>4.1139999999999999</v>
      </c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</row>
    <row r="37" spans="2:34" x14ac:dyDescent="0.25">
      <c r="B37" t="s">
        <v>58</v>
      </c>
      <c r="C37" s="4"/>
      <c r="D37" s="4"/>
      <c r="E37" s="4"/>
      <c r="F37" s="4"/>
      <c r="G37" s="4"/>
      <c r="H37" s="4"/>
      <c r="I37" s="4"/>
      <c r="J37" s="4"/>
      <c r="K37" s="4"/>
      <c r="L37" s="4">
        <f t="shared" ref="L37:Q37" si="21">+L35-L36</f>
        <v>0</v>
      </c>
      <c r="M37" s="4">
        <f t="shared" si="21"/>
        <v>0</v>
      </c>
      <c r="N37" s="4">
        <f t="shared" si="21"/>
        <v>0</v>
      </c>
      <c r="O37" s="4">
        <f t="shared" si="21"/>
        <v>0</v>
      </c>
      <c r="P37" s="4">
        <f t="shared" si="21"/>
        <v>-934.14099999999974</v>
      </c>
      <c r="Q37" s="4">
        <f t="shared" si="21"/>
        <v>-1158.9370000000001</v>
      </c>
      <c r="R37" s="4">
        <f>+R35-R36</f>
        <v>-940.61400000000003</v>
      </c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</row>
    <row r="38" spans="2:34" x14ac:dyDescent="0.25">
      <c r="B38" t="s">
        <v>61</v>
      </c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>
        <v>9.7750000000000004</v>
      </c>
      <c r="Q38" s="4">
        <v>-6.9909999999999997</v>
      </c>
      <c r="R38" s="4">
        <v>-5.23</v>
      </c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</row>
    <row r="39" spans="2:34" x14ac:dyDescent="0.25">
      <c r="B39" t="s">
        <v>62</v>
      </c>
      <c r="C39" s="4"/>
      <c r="D39" s="4"/>
      <c r="E39" s="4"/>
      <c r="F39" s="4"/>
      <c r="G39" s="4"/>
      <c r="H39" s="4"/>
      <c r="I39" s="4"/>
      <c r="J39" s="4"/>
      <c r="K39" s="4"/>
      <c r="L39" s="4"/>
      <c r="M39" s="4">
        <f t="shared" ref="M39:Q39" si="22">+M37-M38</f>
        <v>0</v>
      </c>
      <c r="N39" s="4">
        <f t="shared" si="22"/>
        <v>0</v>
      </c>
      <c r="O39" s="4">
        <f t="shared" si="22"/>
        <v>0</v>
      </c>
      <c r="P39" s="4">
        <f t="shared" si="22"/>
        <v>-943.91599999999971</v>
      </c>
      <c r="Q39" s="4">
        <f t="shared" si="22"/>
        <v>-1151.9460000000001</v>
      </c>
      <c r="R39" s="4">
        <f>+R37-R38</f>
        <v>-935.38400000000001</v>
      </c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</row>
    <row r="40" spans="2:34" x14ac:dyDescent="0.25"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</row>
    <row r="41" spans="2:34" x14ac:dyDescent="0.25">
      <c r="B41" t="s">
        <v>59</v>
      </c>
      <c r="C41" s="4"/>
      <c r="D41" s="4"/>
      <c r="E41" s="4"/>
      <c r="F41" s="4"/>
      <c r="G41" s="4"/>
      <c r="H41" s="4"/>
      <c r="I41" s="4"/>
      <c r="J41" s="4"/>
      <c r="K41" s="4"/>
      <c r="L41" s="4"/>
      <c r="M41" s="8" t="e">
        <f t="shared" ref="M41:Q41" si="23">+M39/M42</f>
        <v>#DIV/0!</v>
      </c>
      <c r="N41" s="8" t="e">
        <f t="shared" si="23"/>
        <v>#DIV/0!</v>
      </c>
      <c r="O41" s="8" t="e">
        <f t="shared" si="23"/>
        <v>#DIV/0!</v>
      </c>
      <c r="P41" s="8" t="e">
        <f t="shared" si="23"/>
        <v>#DIV/0!</v>
      </c>
      <c r="Q41" s="8">
        <f t="shared" si="23"/>
        <v>-1.8686922596500906</v>
      </c>
      <c r="R41" s="8">
        <f>+R39/R42</f>
        <v>-1.4446486543255257</v>
      </c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</row>
    <row r="42" spans="2:34" x14ac:dyDescent="0.25">
      <c r="B42" t="s">
        <v>2</v>
      </c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>
        <v>616.44500000000005</v>
      </c>
      <c r="R42" s="4">
        <v>647.48199999999997</v>
      </c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</row>
    <row r="43" spans="2:34" x14ac:dyDescent="0.25"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</row>
    <row r="44" spans="2:34" x14ac:dyDescent="0.25"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</row>
    <row r="45" spans="2:34" x14ac:dyDescent="0.25"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</row>
    <row r="46" spans="2:34" x14ac:dyDescent="0.25"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</row>
    <row r="47" spans="2:34" x14ac:dyDescent="0.25"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</row>
    <row r="48" spans="2:34" x14ac:dyDescent="0.25"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</row>
    <row r="49" spans="3:34" x14ac:dyDescent="0.25"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</row>
    <row r="50" spans="3:34" x14ac:dyDescent="0.25"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</row>
    <row r="51" spans="3:34" x14ac:dyDescent="0.25"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</row>
    <row r="52" spans="3:34" x14ac:dyDescent="0.25"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</row>
    <row r="53" spans="3:34" x14ac:dyDescent="0.25"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</row>
    <row r="54" spans="3:34" x14ac:dyDescent="0.25"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</row>
    <row r="55" spans="3:34" x14ac:dyDescent="0.25"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</row>
    <row r="56" spans="3:34" x14ac:dyDescent="0.25"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</row>
    <row r="57" spans="3:34" x14ac:dyDescent="0.25"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</row>
    <row r="58" spans="3:34" x14ac:dyDescent="0.25"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</row>
    <row r="59" spans="3:34" x14ac:dyDescent="0.25"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</row>
    <row r="60" spans="3:34" x14ac:dyDescent="0.25"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</row>
    <row r="61" spans="3:34" x14ac:dyDescent="0.25"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</row>
    <row r="62" spans="3:34" x14ac:dyDescent="0.25"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</row>
    <row r="63" spans="3:34" x14ac:dyDescent="0.25"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</row>
    <row r="64" spans="3:34" x14ac:dyDescent="0.25"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</row>
    <row r="65" spans="3:34" x14ac:dyDescent="0.25"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</row>
    <row r="66" spans="3:34" x14ac:dyDescent="0.25"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</row>
    <row r="67" spans="3:34" x14ac:dyDescent="0.25"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</row>
    <row r="68" spans="3:34" x14ac:dyDescent="0.25"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</row>
    <row r="69" spans="3:34" x14ac:dyDescent="0.25"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</row>
    <row r="70" spans="3:34" x14ac:dyDescent="0.25"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</row>
    <row r="71" spans="3:34" x14ac:dyDescent="0.25"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</row>
    <row r="72" spans="3:34" x14ac:dyDescent="0.25"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</row>
    <row r="73" spans="3:34" x14ac:dyDescent="0.25"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</row>
    <row r="74" spans="3:34" x14ac:dyDescent="0.25"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</row>
    <row r="75" spans="3:34" x14ac:dyDescent="0.25"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</row>
    <row r="76" spans="3:34" x14ac:dyDescent="0.25"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</row>
    <row r="77" spans="3:34" x14ac:dyDescent="0.25"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</row>
    <row r="78" spans="3:34" x14ac:dyDescent="0.25"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</row>
    <row r="79" spans="3:34" x14ac:dyDescent="0.25"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</row>
    <row r="80" spans="3:34" x14ac:dyDescent="0.25"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</row>
    <row r="81" spans="3:34" x14ac:dyDescent="0.25"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</row>
    <row r="82" spans="3:34" x14ac:dyDescent="0.25"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</row>
    <row r="83" spans="3:34" x14ac:dyDescent="0.25"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</row>
    <row r="84" spans="3:34" x14ac:dyDescent="0.25"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</row>
    <row r="85" spans="3:34" x14ac:dyDescent="0.25"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</row>
    <row r="86" spans="3:34" x14ac:dyDescent="0.25"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</row>
    <row r="87" spans="3:34" x14ac:dyDescent="0.25"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</row>
    <row r="88" spans="3:34" x14ac:dyDescent="0.25"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</row>
    <row r="89" spans="3:34" x14ac:dyDescent="0.25"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</row>
    <row r="90" spans="3:34" x14ac:dyDescent="0.25"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</row>
    <row r="91" spans="3:34" x14ac:dyDescent="0.25"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</row>
    <row r="92" spans="3:34" x14ac:dyDescent="0.25"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</row>
    <row r="93" spans="3:34" x14ac:dyDescent="0.25"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</row>
    <row r="94" spans="3:34" x14ac:dyDescent="0.25"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</row>
    <row r="95" spans="3:34" x14ac:dyDescent="0.25"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</row>
    <row r="96" spans="3:34" x14ac:dyDescent="0.25"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</row>
    <row r="97" spans="3:34" x14ac:dyDescent="0.25"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</row>
    <row r="98" spans="3:34" x14ac:dyDescent="0.25"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</row>
    <row r="99" spans="3:34" x14ac:dyDescent="0.25"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</row>
    <row r="100" spans="3:34" x14ac:dyDescent="0.25"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</row>
    <row r="101" spans="3:34" x14ac:dyDescent="0.25"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</row>
    <row r="102" spans="3:34" x14ac:dyDescent="0.25"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</row>
    <row r="103" spans="3:34" x14ac:dyDescent="0.25"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</row>
    <row r="104" spans="3:34" x14ac:dyDescent="0.25"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</row>
    <row r="105" spans="3:34" x14ac:dyDescent="0.25"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</row>
    <row r="106" spans="3:34" x14ac:dyDescent="0.25"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</row>
    <row r="107" spans="3:34" x14ac:dyDescent="0.25"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</row>
    <row r="108" spans="3:34" x14ac:dyDescent="0.25"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</row>
    <row r="109" spans="3:34" x14ac:dyDescent="0.25"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</row>
    <row r="110" spans="3:34" x14ac:dyDescent="0.25"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</row>
    <row r="111" spans="3:34" x14ac:dyDescent="0.25"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</row>
    <row r="112" spans="3:34" x14ac:dyDescent="0.25"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</row>
    <row r="113" spans="3:34" x14ac:dyDescent="0.25"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</row>
    <row r="114" spans="3:34" x14ac:dyDescent="0.25"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</row>
    <row r="115" spans="3:34" x14ac:dyDescent="0.25"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</row>
    <row r="116" spans="3:34" x14ac:dyDescent="0.25"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</row>
    <row r="117" spans="3:34" x14ac:dyDescent="0.25"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</row>
    <row r="118" spans="3:34" x14ac:dyDescent="0.25"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</row>
    <row r="119" spans="3:34" x14ac:dyDescent="0.25"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</row>
    <row r="120" spans="3:34" x14ac:dyDescent="0.25"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</row>
    <row r="121" spans="3:34" x14ac:dyDescent="0.25"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</row>
    <row r="122" spans="3:34" x14ac:dyDescent="0.25"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</row>
    <row r="123" spans="3:34" x14ac:dyDescent="0.25"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</row>
    <row r="124" spans="3:34" x14ac:dyDescent="0.25"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</row>
    <row r="125" spans="3:34" x14ac:dyDescent="0.25"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</row>
    <row r="126" spans="3:34" x14ac:dyDescent="0.25"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</row>
    <row r="127" spans="3:34" x14ac:dyDescent="0.25"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</row>
    <row r="128" spans="3:34" x14ac:dyDescent="0.25"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</row>
    <row r="129" spans="3:34" x14ac:dyDescent="0.25"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</row>
    <row r="130" spans="3:34" x14ac:dyDescent="0.25"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</row>
    <row r="131" spans="3:34" x14ac:dyDescent="0.25"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</row>
    <row r="132" spans="3:34" x14ac:dyDescent="0.25"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</row>
    <row r="133" spans="3:34" x14ac:dyDescent="0.25"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</row>
    <row r="134" spans="3:34" x14ac:dyDescent="0.25"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</row>
    <row r="135" spans="3:34" x14ac:dyDescent="0.25"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</row>
    <row r="136" spans="3:34" x14ac:dyDescent="0.25"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</row>
    <row r="137" spans="3:34" x14ac:dyDescent="0.25"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</row>
    <row r="138" spans="3:34" x14ac:dyDescent="0.25"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</row>
    <row r="139" spans="3:34" x14ac:dyDescent="0.25"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</row>
    <row r="140" spans="3:34" x14ac:dyDescent="0.25"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</row>
    <row r="141" spans="3:34" x14ac:dyDescent="0.25"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</row>
    <row r="142" spans="3:34" x14ac:dyDescent="0.25"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</row>
    <row r="143" spans="3:34" x14ac:dyDescent="0.25"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</row>
    <row r="144" spans="3:34" x14ac:dyDescent="0.25"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</row>
    <row r="145" spans="3:34" x14ac:dyDescent="0.25"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</row>
    <row r="146" spans="3:34" x14ac:dyDescent="0.25"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</row>
    <row r="147" spans="3:34" x14ac:dyDescent="0.25"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</row>
    <row r="148" spans="3:34" x14ac:dyDescent="0.25"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</row>
    <row r="149" spans="3:34" x14ac:dyDescent="0.25"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</row>
    <row r="150" spans="3:34" x14ac:dyDescent="0.25"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</row>
    <row r="151" spans="3:34" x14ac:dyDescent="0.25"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</row>
    <row r="152" spans="3:34" x14ac:dyDescent="0.25"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</row>
    <row r="153" spans="3:34" x14ac:dyDescent="0.25"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</row>
    <row r="154" spans="3:34" x14ac:dyDescent="0.25"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</row>
    <row r="155" spans="3:34" x14ac:dyDescent="0.25"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</row>
    <row r="156" spans="3:34" x14ac:dyDescent="0.25"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</row>
    <row r="157" spans="3:34" x14ac:dyDescent="0.25"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</row>
    <row r="158" spans="3:34" x14ac:dyDescent="0.25"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</row>
    <row r="159" spans="3:34" x14ac:dyDescent="0.25"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</row>
    <row r="160" spans="3:34" x14ac:dyDescent="0.25"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</row>
    <row r="161" spans="3:34" x14ac:dyDescent="0.25"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</row>
    <row r="162" spans="3:34" x14ac:dyDescent="0.25"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</row>
    <row r="163" spans="3:34" x14ac:dyDescent="0.25"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</row>
    <row r="164" spans="3:34" x14ac:dyDescent="0.25"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</row>
    <row r="165" spans="3:34" x14ac:dyDescent="0.25"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</row>
    <row r="166" spans="3:34" x14ac:dyDescent="0.25"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</row>
    <row r="167" spans="3:34" x14ac:dyDescent="0.25"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</row>
    <row r="168" spans="3:34" x14ac:dyDescent="0.25"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</row>
    <row r="169" spans="3:34" x14ac:dyDescent="0.25"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</row>
    <row r="170" spans="3:34" x14ac:dyDescent="0.25"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</row>
    <row r="171" spans="3:34" x14ac:dyDescent="0.25"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</row>
    <row r="172" spans="3:34" x14ac:dyDescent="0.25"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</row>
    <row r="173" spans="3:34" x14ac:dyDescent="0.25"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</row>
    <row r="174" spans="3:34" x14ac:dyDescent="0.25"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</row>
    <row r="175" spans="3:34" x14ac:dyDescent="0.25"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</row>
    <row r="176" spans="3:34" x14ac:dyDescent="0.25"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</row>
    <row r="177" spans="3:34" x14ac:dyDescent="0.25"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</row>
    <row r="178" spans="3:34" x14ac:dyDescent="0.25"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</row>
    <row r="179" spans="3:34" x14ac:dyDescent="0.25"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</row>
    <row r="180" spans="3:34" x14ac:dyDescent="0.25"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</row>
    <row r="181" spans="3:34" x14ac:dyDescent="0.25"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</row>
    <row r="182" spans="3:34" x14ac:dyDescent="0.25"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</row>
    <row r="183" spans="3:34" x14ac:dyDescent="0.25"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</row>
    <row r="184" spans="3:34" x14ac:dyDescent="0.25"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</row>
    <row r="185" spans="3:34" x14ac:dyDescent="0.25"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</row>
    <row r="186" spans="3:34" x14ac:dyDescent="0.25"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</row>
    <row r="187" spans="3:34" x14ac:dyDescent="0.25"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</row>
    <row r="188" spans="3:34" x14ac:dyDescent="0.25"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</row>
    <row r="189" spans="3:34" x14ac:dyDescent="0.25"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</row>
    <row r="190" spans="3:34" x14ac:dyDescent="0.25"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</row>
    <row r="191" spans="3:34" x14ac:dyDescent="0.25"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</row>
    <row r="192" spans="3:34" x14ac:dyDescent="0.25"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</row>
    <row r="193" spans="3:34" x14ac:dyDescent="0.25"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</row>
    <row r="194" spans="3:34" x14ac:dyDescent="0.25"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</row>
    <row r="195" spans="3:34" x14ac:dyDescent="0.25"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</row>
    <row r="196" spans="3:34" x14ac:dyDescent="0.25"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</row>
    <row r="197" spans="3:34" x14ac:dyDescent="0.25"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</row>
    <row r="198" spans="3:34" x14ac:dyDescent="0.25"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</row>
    <row r="199" spans="3:34" x14ac:dyDescent="0.25"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</row>
    <row r="200" spans="3:34" x14ac:dyDescent="0.25"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</row>
    <row r="201" spans="3:34" x14ac:dyDescent="0.25"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</row>
    <row r="202" spans="3:34" x14ac:dyDescent="0.25"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</row>
    <row r="203" spans="3:34" x14ac:dyDescent="0.25"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</row>
    <row r="204" spans="3:34" x14ac:dyDescent="0.25"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</row>
    <row r="205" spans="3:34" x14ac:dyDescent="0.25"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</row>
    <row r="206" spans="3:34" x14ac:dyDescent="0.25"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</row>
    <row r="207" spans="3:34" x14ac:dyDescent="0.25"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</row>
    <row r="208" spans="3:34" x14ac:dyDescent="0.25"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</row>
    <row r="209" spans="3:34" x14ac:dyDescent="0.25"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</row>
    <row r="210" spans="3:34" x14ac:dyDescent="0.25"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</row>
    <row r="211" spans="3:34" x14ac:dyDescent="0.25"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</row>
    <row r="212" spans="3:34" x14ac:dyDescent="0.25"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</row>
    <row r="213" spans="3:34" x14ac:dyDescent="0.25"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</row>
    <row r="214" spans="3:34" x14ac:dyDescent="0.25"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</row>
    <row r="215" spans="3:34" x14ac:dyDescent="0.25"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</row>
    <row r="216" spans="3:34" x14ac:dyDescent="0.25"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</row>
    <row r="217" spans="3:34" x14ac:dyDescent="0.25"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</row>
    <row r="218" spans="3:34" x14ac:dyDescent="0.25"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</row>
    <row r="219" spans="3:34" x14ac:dyDescent="0.25"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</row>
    <row r="220" spans="3:34" x14ac:dyDescent="0.25"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</row>
    <row r="221" spans="3:34" x14ac:dyDescent="0.25"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</row>
    <row r="222" spans="3:34" x14ac:dyDescent="0.25"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</row>
    <row r="223" spans="3:34" x14ac:dyDescent="0.25"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</row>
    <row r="224" spans="3:34" x14ac:dyDescent="0.25"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</row>
    <row r="225" spans="3:34" x14ac:dyDescent="0.25"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</row>
    <row r="226" spans="3:34" x14ac:dyDescent="0.25"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</row>
    <row r="227" spans="3:34" x14ac:dyDescent="0.25"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</row>
    <row r="228" spans="3:34" x14ac:dyDescent="0.25"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</row>
    <row r="229" spans="3:34" x14ac:dyDescent="0.25"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</row>
    <row r="230" spans="3:34" x14ac:dyDescent="0.25"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</row>
    <row r="231" spans="3:34" x14ac:dyDescent="0.25"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</row>
    <row r="232" spans="3:34" x14ac:dyDescent="0.25"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</row>
    <row r="233" spans="3:34" x14ac:dyDescent="0.25"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</row>
    <row r="234" spans="3:34" x14ac:dyDescent="0.25"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</row>
    <row r="235" spans="3:34" x14ac:dyDescent="0.25"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</row>
    <row r="236" spans="3:34" x14ac:dyDescent="0.25"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</row>
    <row r="237" spans="3:34" x14ac:dyDescent="0.25"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</row>
    <row r="238" spans="3:34" x14ac:dyDescent="0.25"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</row>
    <row r="239" spans="3:34" x14ac:dyDescent="0.25"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</row>
    <row r="240" spans="3:34" x14ac:dyDescent="0.25"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</row>
    <row r="241" spans="3:34" x14ac:dyDescent="0.25"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</row>
    <row r="242" spans="3:34" x14ac:dyDescent="0.25"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</row>
    <row r="243" spans="3:34" x14ac:dyDescent="0.25"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</row>
    <row r="244" spans="3:34" x14ac:dyDescent="0.25"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</row>
    <row r="245" spans="3:34" x14ac:dyDescent="0.25"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</row>
    <row r="246" spans="3:34" x14ac:dyDescent="0.25"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</row>
    <row r="247" spans="3:34" x14ac:dyDescent="0.25"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</row>
    <row r="248" spans="3:34" x14ac:dyDescent="0.25"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</row>
    <row r="249" spans="3:34" x14ac:dyDescent="0.25"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</row>
    <row r="250" spans="3:34" x14ac:dyDescent="0.25"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</row>
    <row r="251" spans="3:34" x14ac:dyDescent="0.25"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</row>
    <row r="252" spans="3:34" x14ac:dyDescent="0.25"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</row>
    <row r="253" spans="3:34" x14ac:dyDescent="0.25"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</row>
    <row r="254" spans="3:34" x14ac:dyDescent="0.25"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</row>
    <row r="255" spans="3:34" x14ac:dyDescent="0.25"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</row>
    <row r="256" spans="3:34" x14ac:dyDescent="0.25"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</row>
    <row r="257" spans="3:34" x14ac:dyDescent="0.25"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</row>
    <row r="258" spans="3:34" x14ac:dyDescent="0.25"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</row>
    <row r="259" spans="3:34" x14ac:dyDescent="0.25"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</row>
    <row r="260" spans="3:34" x14ac:dyDescent="0.25"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</row>
    <row r="261" spans="3:34" x14ac:dyDescent="0.25"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</row>
    <row r="262" spans="3:34" x14ac:dyDescent="0.25"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</row>
    <row r="263" spans="3:34" x14ac:dyDescent="0.25"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</row>
    <row r="264" spans="3:34" x14ac:dyDescent="0.25"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</row>
    <row r="265" spans="3:34" x14ac:dyDescent="0.25"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</row>
    <row r="266" spans="3:34" x14ac:dyDescent="0.25"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</row>
    <row r="267" spans="3:34" x14ac:dyDescent="0.25"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</row>
    <row r="268" spans="3:34" x14ac:dyDescent="0.25"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</row>
    <row r="269" spans="3:34" x14ac:dyDescent="0.25"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</row>
    <row r="270" spans="3:34" x14ac:dyDescent="0.25"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</row>
    <row r="271" spans="3:34" x14ac:dyDescent="0.25"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</row>
    <row r="272" spans="3:34" x14ac:dyDescent="0.25"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</row>
    <row r="273" spans="3:34" x14ac:dyDescent="0.25"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</row>
    <row r="274" spans="3:34" x14ac:dyDescent="0.25"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</row>
    <row r="275" spans="3:34" x14ac:dyDescent="0.25"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</row>
    <row r="276" spans="3:34" x14ac:dyDescent="0.25"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</row>
    <row r="277" spans="3:34" x14ac:dyDescent="0.25"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</row>
    <row r="278" spans="3:34" x14ac:dyDescent="0.25"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</row>
    <row r="279" spans="3:34" x14ac:dyDescent="0.25"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</row>
    <row r="280" spans="3:34" x14ac:dyDescent="0.25"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</row>
    <row r="281" spans="3:34" x14ac:dyDescent="0.25"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</row>
    <row r="282" spans="3:34" x14ac:dyDescent="0.25"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</row>
    <row r="283" spans="3:34" x14ac:dyDescent="0.25"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</row>
    <row r="284" spans="3:34" x14ac:dyDescent="0.25"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</row>
    <row r="285" spans="3:34" x14ac:dyDescent="0.25"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</row>
    <row r="286" spans="3:34" x14ac:dyDescent="0.25"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</row>
    <row r="287" spans="3:34" x14ac:dyDescent="0.25"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</row>
    <row r="288" spans="3:34" x14ac:dyDescent="0.25"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</row>
    <row r="289" spans="3:34" x14ac:dyDescent="0.25"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</row>
    <row r="290" spans="3:34" x14ac:dyDescent="0.25"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</row>
    <row r="291" spans="3:34" x14ac:dyDescent="0.25"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</row>
    <row r="292" spans="3:34" x14ac:dyDescent="0.25"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</row>
    <row r="293" spans="3:34" x14ac:dyDescent="0.25"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</row>
    <row r="294" spans="3:34" x14ac:dyDescent="0.25"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</row>
    <row r="295" spans="3:34" x14ac:dyDescent="0.25"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</row>
    <row r="296" spans="3:34" x14ac:dyDescent="0.25"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</row>
    <row r="297" spans="3:34" x14ac:dyDescent="0.25"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</row>
    <row r="298" spans="3:34" x14ac:dyDescent="0.25"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</row>
    <row r="299" spans="3:34" x14ac:dyDescent="0.25"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</row>
    <row r="300" spans="3:34" x14ac:dyDescent="0.25"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</row>
    <row r="301" spans="3:34" x14ac:dyDescent="0.25"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</row>
    <row r="302" spans="3:34" x14ac:dyDescent="0.25"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</row>
    <row r="303" spans="3:34" x14ac:dyDescent="0.25"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</row>
    <row r="304" spans="3:34" x14ac:dyDescent="0.25"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</row>
    <row r="305" spans="3:34" x14ac:dyDescent="0.25"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</row>
    <row r="306" spans="3:34" x14ac:dyDescent="0.25"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</row>
    <row r="307" spans="3:34" x14ac:dyDescent="0.25"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</row>
    <row r="308" spans="3:34" x14ac:dyDescent="0.25"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</row>
    <row r="309" spans="3:34" x14ac:dyDescent="0.25"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</row>
    <row r="310" spans="3:34" x14ac:dyDescent="0.25"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</row>
    <row r="311" spans="3:34" x14ac:dyDescent="0.25"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</row>
    <row r="312" spans="3:34" x14ac:dyDescent="0.25"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</row>
    <row r="313" spans="3:34" x14ac:dyDescent="0.25"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</row>
    <row r="314" spans="3:34" x14ac:dyDescent="0.25"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</row>
    <row r="315" spans="3:34" x14ac:dyDescent="0.25"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</row>
    <row r="316" spans="3:34" x14ac:dyDescent="0.25"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</row>
    <row r="317" spans="3:34" x14ac:dyDescent="0.25"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</row>
    <row r="318" spans="3:34" x14ac:dyDescent="0.25"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</row>
    <row r="319" spans="3:34" x14ac:dyDescent="0.25"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</row>
    <row r="320" spans="3:34" x14ac:dyDescent="0.25"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</row>
    <row r="321" spans="3:34" x14ac:dyDescent="0.25"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</row>
    <row r="322" spans="3:34" x14ac:dyDescent="0.25"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</row>
    <row r="323" spans="3:34" x14ac:dyDescent="0.25"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</row>
    <row r="324" spans="3:34" x14ac:dyDescent="0.25"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</row>
    <row r="325" spans="3:34" x14ac:dyDescent="0.25"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</row>
    <row r="326" spans="3:34" x14ac:dyDescent="0.25"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</row>
    <row r="327" spans="3:34" x14ac:dyDescent="0.25"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</row>
    <row r="328" spans="3:34" x14ac:dyDescent="0.25"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</row>
    <row r="329" spans="3:34" x14ac:dyDescent="0.25"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</row>
    <row r="330" spans="3:34" x14ac:dyDescent="0.25"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</row>
    <row r="331" spans="3:34" x14ac:dyDescent="0.25"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</row>
    <row r="332" spans="3:34" x14ac:dyDescent="0.25"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</row>
    <row r="333" spans="3:34" x14ac:dyDescent="0.25"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</row>
    <row r="334" spans="3:34" x14ac:dyDescent="0.25"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</row>
    <row r="335" spans="3:34" x14ac:dyDescent="0.25"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</row>
    <row r="336" spans="3:34" x14ac:dyDescent="0.25"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</row>
    <row r="337" spans="3:34" x14ac:dyDescent="0.25"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</row>
    <row r="338" spans="3:34" x14ac:dyDescent="0.25"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</row>
    <row r="339" spans="3:34" x14ac:dyDescent="0.25"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</row>
    <row r="340" spans="3:34" x14ac:dyDescent="0.25"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</row>
    <row r="341" spans="3:34" x14ac:dyDescent="0.25"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</row>
    <row r="342" spans="3:34" x14ac:dyDescent="0.25"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</row>
    <row r="343" spans="3:34" x14ac:dyDescent="0.25"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</row>
    <row r="344" spans="3:34" x14ac:dyDescent="0.25"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</row>
    <row r="345" spans="3:34" x14ac:dyDescent="0.25"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</row>
    <row r="346" spans="3:34" x14ac:dyDescent="0.25"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</row>
    <row r="347" spans="3:34" x14ac:dyDescent="0.25"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</row>
    <row r="348" spans="3:34" x14ac:dyDescent="0.25"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</row>
    <row r="349" spans="3:34" x14ac:dyDescent="0.25"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</row>
    <row r="350" spans="3:34" x14ac:dyDescent="0.25"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</row>
    <row r="351" spans="3:34" x14ac:dyDescent="0.25"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</row>
    <row r="352" spans="3:34" x14ac:dyDescent="0.25"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</row>
    <row r="353" spans="3:34" x14ac:dyDescent="0.25"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</row>
    <row r="354" spans="3:34" x14ac:dyDescent="0.25"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</row>
    <row r="355" spans="3:34" x14ac:dyDescent="0.25"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</row>
    <row r="356" spans="3:34" x14ac:dyDescent="0.25"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</row>
    <row r="357" spans="3:34" x14ac:dyDescent="0.25"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</row>
    <row r="358" spans="3:34" x14ac:dyDescent="0.25"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</row>
    <row r="359" spans="3:34" x14ac:dyDescent="0.25"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</row>
    <row r="360" spans="3:34" x14ac:dyDescent="0.25"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</row>
    <row r="361" spans="3:34" x14ac:dyDescent="0.25"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</row>
    <row r="362" spans="3:34" x14ac:dyDescent="0.25"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</row>
    <row r="363" spans="3:34" x14ac:dyDescent="0.25"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</row>
    <row r="364" spans="3:34" x14ac:dyDescent="0.25"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</row>
    <row r="365" spans="3:34" x14ac:dyDescent="0.25"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</row>
    <row r="366" spans="3:34" x14ac:dyDescent="0.25"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</row>
    <row r="367" spans="3:34" x14ac:dyDescent="0.25"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</row>
    <row r="368" spans="3:34" x14ac:dyDescent="0.25"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</row>
    <row r="369" spans="3:34" x14ac:dyDescent="0.25"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</row>
    <row r="370" spans="3:34" x14ac:dyDescent="0.25"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</row>
    <row r="371" spans="3:34" x14ac:dyDescent="0.25"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</row>
    <row r="372" spans="3:34" x14ac:dyDescent="0.25"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</row>
    <row r="373" spans="3:34" x14ac:dyDescent="0.25"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</row>
    <row r="374" spans="3:34" x14ac:dyDescent="0.25"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</row>
    <row r="375" spans="3:34" x14ac:dyDescent="0.25"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</row>
    <row r="376" spans="3:34" x14ac:dyDescent="0.25"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</row>
    <row r="377" spans="3:34" x14ac:dyDescent="0.25"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</row>
    <row r="378" spans="3:34" x14ac:dyDescent="0.25"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</row>
    <row r="379" spans="3:34" x14ac:dyDescent="0.25"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</row>
    <row r="380" spans="3:34" x14ac:dyDescent="0.25"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</row>
    <row r="381" spans="3:34" x14ac:dyDescent="0.25"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</row>
    <row r="382" spans="3:34" x14ac:dyDescent="0.25"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</row>
    <row r="383" spans="3:34" x14ac:dyDescent="0.25"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</row>
    <row r="384" spans="3:34" x14ac:dyDescent="0.25"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</row>
    <row r="385" spans="3:34" x14ac:dyDescent="0.25"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</row>
    <row r="386" spans="3:34" x14ac:dyDescent="0.25"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</row>
    <row r="387" spans="3:34" x14ac:dyDescent="0.25"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</row>
    <row r="388" spans="3:34" x14ac:dyDescent="0.25"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</row>
    <row r="389" spans="3:34" x14ac:dyDescent="0.25"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</row>
    <row r="390" spans="3:34" x14ac:dyDescent="0.25"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</row>
    <row r="391" spans="3:34" x14ac:dyDescent="0.25"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</row>
    <row r="392" spans="3:34" x14ac:dyDescent="0.25"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</row>
    <row r="393" spans="3:34" x14ac:dyDescent="0.25"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</row>
    <row r="394" spans="3:34" x14ac:dyDescent="0.25"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</row>
    <row r="395" spans="3:34" x14ac:dyDescent="0.25"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</row>
    <row r="396" spans="3:34" x14ac:dyDescent="0.25"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</row>
    <row r="397" spans="3:34" x14ac:dyDescent="0.25"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</row>
    <row r="398" spans="3:34" x14ac:dyDescent="0.25"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</row>
    <row r="399" spans="3:34" x14ac:dyDescent="0.25"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</row>
    <row r="400" spans="3:34" x14ac:dyDescent="0.25"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</row>
    <row r="401" spans="3:34" x14ac:dyDescent="0.25"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</row>
    <row r="402" spans="3:34" x14ac:dyDescent="0.25"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</row>
    <row r="403" spans="3:34" x14ac:dyDescent="0.25"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</row>
    <row r="404" spans="3:34" x14ac:dyDescent="0.25"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</row>
    <row r="405" spans="3:34" x14ac:dyDescent="0.25"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</row>
    <row r="406" spans="3:34" x14ac:dyDescent="0.25"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</row>
    <row r="407" spans="3:34" x14ac:dyDescent="0.25"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</row>
    <row r="408" spans="3:34" x14ac:dyDescent="0.25"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</row>
    <row r="409" spans="3:34" x14ac:dyDescent="0.25"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</row>
    <row r="410" spans="3:34" x14ac:dyDescent="0.25"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</row>
    <row r="411" spans="3:34" x14ac:dyDescent="0.25"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</row>
    <row r="412" spans="3:34" x14ac:dyDescent="0.25"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</row>
    <row r="413" spans="3:34" x14ac:dyDescent="0.25"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</row>
    <row r="414" spans="3:34" x14ac:dyDescent="0.25"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</row>
    <row r="415" spans="3:34" x14ac:dyDescent="0.25"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</row>
    <row r="416" spans="3:34" x14ac:dyDescent="0.25"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</row>
    <row r="417" spans="3:34" x14ac:dyDescent="0.25"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</row>
    <row r="418" spans="3:34" x14ac:dyDescent="0.25"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</row>
    <row r="419" spans="3:34" x14ac:dyDescent="0.25"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</row>
    <row r="420" spans="3:34" x14ac:dyDescent="0.25"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</row>
    <row r="421" spans="3:34" x14ac:dyDescent="0.25"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</row>
    <row r="422" spans="3:34" x14ac:dyDescent="0.25"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</row>
    <row r="423" spans="3:34" x14ac:dyDescent="0.25"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</row>
    <row r="424" spans="3:34" x14ac:dyDescent="0.25"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</row>
    <row r="425" spans="3:34" x14ac:dyDescent="0.25"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</row>
    <row r="426" spans="3:34" x14ac:dyDescent="0.25"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</row>
    <row r="427" spans="3:34" x14ac:dyDescent="0.25"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</row>
    <row r="428" spans="3:34" x14ac:dyDescent="0.25"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</row>
    <row r="429" spans="3:34" x14ac:dyDescent="0.25"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</row>
    <row r="430" spans="3:34" x14ac:dyDescent="0.25"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</row>
    <row r="431" spans="3:34" x14ac:dyDescent="0.25"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</row>
    <row r="432" spans="3:34" x14ac:dyDescent="0.25"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</row>
    <row r="433" spans="3:34" x14ac:dyDescent="0.25"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</row>
    <row r="434" spans="3:34" x14ac:dyDescent="0.25"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</row>
    <row r="435" spans="3:34" x14ac:dyDescent="0.25"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</row>
    <row r="436" spans="3:34" x14ac:dyDescent="0.25"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</row>
    <row r="437" spans="3:34" x14ac:dyDescent="0.25"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</row>
    <row r="438" spans="3:34" x14ac:dyDescent="0.25"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</row>
    <row r="439" spans="3:34" x14ac:dyDescent="0.25"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</row>
    <row r="440" spans="3:34" x14ac:dyDescent="0.25"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</row>
    <row r="441" spans="3:34" x14ac:dyDescent="0.25"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</row>
    <row r="442" spans="3:34" x14ac:dyDescent="0.25"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</row>
    <row r="443" spans="3:34" x14ac:dyDescent="0.25"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</row>
    <row r="444" spans="3:34" x14ac:dyDescent="0.25"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</row>
    <row r="445" spans="3:34" x14ac:dyDescent="0.25"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</row>
    <row r="446" spans="3:34" x14ac:dyDescent="0.25"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</row>
    <row r="447" spans="3:34" x14ac:dyDescent="0.25"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</row>
    <row r="448" spans="3:34" x14ac:dyDescent="0.25"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</row>
    <row r="449" spans="3:34" x14ac:dyDescent="0.25"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</row>
    <row r="450" spans="3:34" x14ac:dyDescent="0.25"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</row>
    <row r="451" spans="3:34" x14ac:dyDescent="0.25"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</row>
    <row r="452" spans="3:34" x14ac:dyDescent="0.25"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</row>
    <row r="453" spans="3:34" x14ac:dyDescent="0.25"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</row>
    <row r="454" spans="3:34" x14ac:dyDescent="0.25"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</row>
    <row r="455" spans="3:34" x14ac:dyDescent="0.25"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</row>
    <row r="456" spans="3:34" x14ac:dyDescent="0.25"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</row>
    <row r="457" spans="3:34" x14ac:dyDescent="0.25"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</row>
    <row r="458" spans="3:34" x14ac:dyDescent="0.25"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</row>
    <row r="459" spans="3:34" x14ac:dyDescent="0.25"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</row>
    <row r="460" spans="3:34" x14ac:dyDescent="0.25"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</row>
    <row r="461" spans="3:34" x14ac:dyDescent="0.25"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</row>
    <row r="462" spans="3:34" x14ac:dyDescent="0.25"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</row>
    <row r="463" spans="3:34" x14ac:dyDescent="0.25"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</row>
    <row r="464" spans="3:34" x14ac:dyDescent="0.25"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</row>
    <row r="465" spans="3:34" x14ac:dyDescent="0.25"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</row>
    <row r="466" spans="3:34" x14ac:dyDescent="0.25"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</row>
    <row r="467" spans="3:34" x14ac:dyDescent="0.25"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</row>
    <row r="468" spans="3:34" x14ac:dyDescent="0.25"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</row>
    <row r="469" spans="3:34" x14ac:dyDescent="0.25"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</row>
    <row r="470" spans="3:34" x14ac:dyDescent="0.25"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</row>
    <row r="471" spans="3:34" x14ac:dyDescent="0.25"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</row>
    <row r="472" spans="3:34" x14ac:dyDescent="0.25"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</row>
    <row r="473" spans="3:34" x14ac:dyDescent="0.25"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</row>
    <row r="474" spans="3:34" x14ac:dyDescent="0.25"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</row>
    <row r="475" spans="3:34" x14ac:dyDescent="0.25"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</row>
    <row r="476" spans="3:34" x14ac:dyDescent="0.25"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</row>
    <row r="477" spans="3:34" x14ac:dyDescent="0.25"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</row>
    <row r="478" spans="3:34" x14ac:dyDescent="0.25"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</row>
    <row r="479" spans="3:34" x14ac:dyDescent="0.25"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</row>
    <row r="480" spans="3:34" x14ac:dyDescent="0.25"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</row>
    <row r="481" spans="3:34" x14ac:dyDescent="0.25"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</row>
    <row r="482" spans="3:34" x14ac:dyDescent="0.25"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</row>
    <row r="483" spans="3:34" x14ac:dyDescent="0.25"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</row>
    <row r="484" spans="3:34" x14ac:dyDescent="0.25"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</row>
    <row r="485" spans="3:34" x14ac:dyDescent="0.25"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</row>
    <row r="486" spans="3:34" x14ac:dyDescent="0.25"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</row>
    <row r="487" spans="3:34" x14ac:dyDescent="0.25"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</row>
    <row r="488" spans="3:34" x14ac:dyDescent="0.25"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</row>
    <row r="489" spans="3:34" x14ac:dyDescent="0.25"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</row>
    <row r="490" spans="3:34" x14ac:dyDescent="0.25"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</row>
    <row r="491" spans="3:34" x14ac:dyDescent="0.25"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</row>
    <row r="492" spans="3:34" x14ac:dyDescent="0.25"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</row>
    <row r="493" spans="3:34" x14ac:dyDescent="0.25"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</row>
    <row r="494" spans="3:34" x14ac:dyDescent="0.25"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</row>
    <row r="495" spans="3:34" x14ac:dyDescent="0.25"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</row>
    <row r="496" spans="3:34" x14ac:dyDescent="0.25"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</row>
    <row r="497" spans="3:34" x14ac:dyDescent="0.25"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</row>
    <row r="498" spans="3:34" x14ac:dyDescent="0.25"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</row>
    <row r="499" spans="3:34" x14ac:dyDescent="0.25"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</row>
    <row r="500" spans="3:34" x14ac:dyDescent="0.25"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</row>
    <row r="501" spans="3:34" x14ac:dyDescent="0.25"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</row>
    <row r="502" spans="3:34" x14ac:dyDescent="0.25"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</row>
    <row r="503" spans="3:34" x14ac:dyDescent="0.25"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</row>
    <row r="504" spans="3:34" x14ac:dyDescent="0.25"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</row>
    <row r="505" spans="3:34" x14ac:dyDescent="0.25"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</row>
    <row r="506" spans="3:34" x14ac:dyDescent="0.25"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</row>
    <row r="507" spans="3:34" x14ac:dyDescent="0.25"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</row>
    <row r="508" spans="3:34" x14ac:dyDescent="0.25"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</row>
    <row r="509" spans="3:34" x14ac:dyDescent="0.25"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</row>
    <row r="510" spans="3:34" x14ac:dyDescent="0.25"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</row>
    <row r="511" spans="3:34" x14ac:dyDescent="0.25"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</row>
    <row r="512" spans="3:34" x14ac:dyDescent="0.25"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</row>
    <row r="513" spans="3:34" x14ac:dyDescent="0.25"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</row>
    <row r="514" spans="3:34" x14ac:dyDescent="0.25"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</row>
    <row r="515" spans="3:34" x14ac:dyDescent="0.25"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</row>
    <row r="516" spans="3:34" x14ac:dyDescent="0.25"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</row>
    <row r="517" spans="3:34" x14ac:dyDescent="0.25"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</row>
    <row r="518" spans="3:34" x14ac:dyDescent="0.25"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</row>
    <row r="519" spans="3:34" x14ac:dyDescent="0.25"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</row>
    <row r="520" spans="3:34" x14ac:dyDescent="0.25"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  <c r="AH520" s="4"/>
    </row>
    <row r="521" spans="3:34" x14ac:dyDescent="0.25"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</row>
    <row r="522" spans="3:34" x14ac:dyDescent="0.25"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</row>
    <row r="523" spans="3:34" x14ac:dyDescent="0.25"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</row>
    <row r="524" spans="3:34" x14ac:dyDescent="0.25"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</row>
    <row r="525" spans="3:34" x14ac:dyDescent="0.25"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</row>
    <row r="526" spans="3:34" x14ac:dyDescent="0.25"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</row>
    <row r="527" spans="3:34" x14ac:dyDescent="0.25"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</row>
    <row r="528" spans="3:34" x14ac:dyDescent="0.25"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</row>
    <row r="529" spans="3:34" x14ac:dyDescent="0.25"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</row>
    <row r="530" spans="3:34" x14ac:dyDescent="0.25"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</row>
    <row r="531" spans="3:34" x14ac:dyDescent="0.25"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</row>
    <row r="532" spans="3:34" x14ac:dyDescent="0.25"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4"/>
    </row>
    <row r="533" spans="3:34" x14ac:dyDescent="0.25"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  <c r="AH533" s="4"/>
    </row>
    <row r="534" spans="3:34" x14ac:dyDescent="0.25"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</row>
    <row r="535" spans="3:34" x14ac:dyDescent="0.25"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</row>
    <row r="536" spans="3:34" x14ac:dyDescent="0.25"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  <c r="AH536" s="4"/>
    </row>
    <row r="537" spans="3:34" x14ac:dyDescent="0.25"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H537" s="4"/>
    </row>
    <row r="538" spans="3:34" x14ac:dyDescent="0.25"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</row>
    <row r="539" spans="3:34" x14ac:dyDescent="0.25"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</row>
    <row r="540" spans="3:34" x14ac:dyDescent="0.25"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</row>
    <row r="541" spans="3:34" x14ac:dyDescent="0.25"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</row>
    <row r="542" spans="3:34" x14ac:dyDescent="0.25"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H542" s="4"/>
    </row>
    <row r="543" spans="3:34" x14ac:dyDescent="0.25"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</row>
    <row r="544" spans="3:34" x14ac:dyDescent="0.25"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</row>
    <row r="545" spans="3:34" x14ac:dyDescent="0.25"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</row>
    <row r="546" spans="3:34" x14ac:dyDescent="0.25"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</row>
    <row r="547" spans="3:34" x14ac:dyDescent="0.25"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</row>
    <row r="548" spans="3:34" x14ac:dyDescent="0.25"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H548" s="4"/>
    </row>
    <row r="549" spans="3:34" x14ac:dyDescent="0.25"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</row>
    <row r="550" spans="3:34" x14ac:dyDescent="0.25"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  <c r="AH550" s="4"/>
    </row>
    <row r="551" spans="3:34" x14ac:dyDescent="0.25"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  <c r="AH551" s="4"/>
    </row>
    <row r="552" spans="3:34" x14ac:dyDescent="0.25"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  <c r="AH552" s="4"/>
    </row>
    <row r="553" spans="3:34" x14ac:dyDescent="0.25"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  <c r="AH553" s="4"/>
    </row>
    <row r="554" spans="3:34" x14ac:dyDescent="0.25"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  <c r="AH554" s="4"/>
    </row>
    <row r="555" spans="3:34" x14ac:dyDescent="0.25"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H555" s="4"/>
    </row>
    <row r="556" spans="3:34" x14ac:dyDescent="0.25"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  <c r="AH556" s="4"/>
    </row>
    <row r="557" spans="3:34" x14ac:dyDescent="0.25"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  <c r="AH557" s="4"/>
    </row>
    <row r="558" spans="3:34" x14ac:dyDescent="0.25"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  <c r="AH558" s="4"/>
    </row>
    <row r="559" spans="3:34" x14ac:dyDescent="0.25"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  <c r="AH559" s="4"/>
    </row>
    <row r="560" spans="3:34" x14ac:dyDescent="0.25"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  <c r="AH560" s="4"/>
    </row>
    <row r="561" spans="3:34" x14ac:dyDescent="0.25"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  <c r="AH561" s="4"/>
    </row>
    <row r="562" spans="3:34" x14ac:dyDescent="0.25"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  <c r="AH562" s="4"/>
    </row>
    <row r="563" spans="3:34" x14ac:dyDescent="0.25"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  <c r="AH563" s="4"/>
    </row>
    <row r="564" spans="3:34" x14ac:dyDescent="0.25"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  <c r="AH564" s="4"/>
    </row>
    <row r="565" spans="3:34" x14ac:dyDescent="0.25"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  <c r="AH565" s="4"/>
    </row>
    <row r="566" spans="3:34" x14ac:dyDescent="0.25"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  <c r="AH566" s="4"/>
    </row>
    <row r="567" spans="3:34" x14ac:dyDescent="0.25"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  <c r="AH567" s="4"/>
    </row>
    <row r="568" spans="3:34" x14ac:dyDescent="0.25"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  <c r="AH568" s="4"/>
    </row>
    <row r="569" spans="3:34" x14ac:dyDescent="0.25"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  <c r="AH569" s="4"/>
    </row>
    <row r="570" spans="3:34" x14ac:dyDescent="0.25"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  <c r="AH570" s="4"/>
    </row>
    <row r="571" spans="3:34" x14ac:dyDescent="0.25"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  <c r="AH571" s="4"/>
    </row>
    <row r="572" spans="3:34" x14ac:dyDescent="0.25"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  <c r="AH572" s="4"/>
    </row>
    <row r="573" spans="3:34" x14ac:dyDescent="0.25"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  <c r="AH573" s="4"/>
    </row>
    <row r="574" spans="3:34" x14ac:dyDescent="0.25"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  <c r="AH574" s="4"/>
    </row>
    <row r="575" spans="3:34" x14ac:dyDescent="0.25"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  <c r="AH575" s="4"/>
    </row>
    <row r="576" spans="3:34" x14ac:dyDescent="0.25"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  <c r="AH576" s="4"/>
    </row>
    <row r="577" spans="3:34" x14ac:dyDescent="0.25"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  <c r="AH577" s="4"/>
    </row>
    <row r="578" spans="3:34" x14ac:dyDescent="0.25"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  <c r="AH578" s="4"/>
    </row>
    <row r="579" spans="3:34" x14ac:dyDescent="0.25"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  <c r="AH579" s="4"/>
    </row>
    <row r="580" spans="3:34" x14ac:dyDescent="0.25"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  <c r="AH580" s="4"/>
    </row>
    <row r="581" spans="3:34" x14ac:dyDescent="0.25"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  <c r="AH581" s="4"/>
    </row>
    <row r="582" spans="3:34" x14ac:dyDescent="0.25"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  <c r="AH582" s="4"/>
    </row>
    <row r="583" spans="3:34" x14ac:dyDescent="0.25"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  <c r="AH583" s="4"/>
    </row>
    <row r="584" spans="3:34" x14ac:dyDescent="0.25"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  <c r="AH584" s="4"/>
    </row>
    <row r="585" spans="3:34" x14ac:dyDescent="0.25"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  <c r="AH585" s="4"/>
    </row>
    <row r="586" spans="3:34" x14ac:dyDescent="0.25"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  <c r="AH586" s="4"/>
    </row>
    <row r="587" spans="3:34" x14ac:dyDescent="0.25"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  <c r="AH587" s="4"/>
    </row>
    <row r="588" spans="3:34" x14ac:dyDescent="0.25"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  <c r="AH588" s="4"/>
    </row>
    <row r="589" spans="3:34" x14ac:dyDescent="0.25"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  <c r="AH589" s="4"/>
    </row>
    <row r="590" spans="3:34" x14ac:dyDescent="0.25"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  <c r="AH590" s="4"/>
    </row>
    <row r="591" spans="3:34" x14ac:dyDescent="0.25"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  <c r="AH591" s="4"/>
    </row>
    <row r="592" spans="3:34" x14ac:dyDescent="0.25"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  <c r="AH592" s="4"/>
    </row>
    <row r="593" spans="3:34" x14ac:dyDescent="0.25"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  <c r="AH593" s="4"/>
    </row>
    <row r="594" spans="3:34" x14ac:dyDescent="0.25"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  <c r="AH594" s="4"/>
    </row>
    <row r="595" spans="3:34" x14ac:dyDescent="0.25"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  <c r="AH595" s="4"/>
    </row>
    <row r="596" spans="3:34" x14ac:dyDescent="0.25"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  <c r="AH596" s="4"/>
    </row>
    <row r="597" spans="3:34" x14ac:dyDescent="0.25"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  <c r="AH597" s="4"/>
    </row>
    <row r="598" spans="3:34" x14ac:dyDescent="0.25"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  <c r="AH598" s="4"/>
    </row>
    <row r="599" spans="3:34" x14ac:dyDescent="0.25"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  <c r="AH599" s="4"/>
    </row>
    <row r="600" spans="3:34" x14ac:dyDescent="0.25"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  <c r="AH600" s="4"/>
    </row>
    <row r="601" spans="3:34" x14ac:dyDescent="0.25"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  <c r="AH601" s="4"/>
    </row>
    <row r="602" spans="3:34" x14ac:dyDescent="0.25"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  <c r="AH602" s="4"/>
    </row>
    <row r="603" spans="3:34" x14ac:dyDescent="0.25"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  <c r="AH603" s="4"/>
    </row>
    <row r="604" spans="3:34" x14ac:dyDescent="0.25"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  <c r="AH604" s="4"/>
    </row>
    <row r="605" spans="3:34" x14ac:dyDescent="0.25"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  <c r="AH605" s="4"/>
    </row>
    <row r="606" spans="3:34" x14ac:dyDescent="0.25"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  <c r="AH606" s="4"/>
    </row>
    <row r="607" spans="3:34" x14ac:dyDescent="0.25"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  <c r="AH607" s="4"/>
    </row>
    <row r="608" spans="3:34" x14ac:dyDescent="0.25"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  <c r="AH608" s="4"/>
    </row>
    <row r="609" spans="3:34" x14ac:dyDescent="0.25"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  <c r="AH609" s="4"/>
    </row>
    <row r="610" spans="3:34" x14ac:dyDescent="0.25"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  <c r="AH610" s="4"/>
    </row>
    <row r="611" spans="3:34" x14ac:dyDescent="0.25"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  <c r="AH611" s="4"/>
    </row>
    <row r="612" spans="3:34" x14ac:dyDescent="0.25"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  <c r="AH612" s="4"/>
    </row>
    <row r="613" spans="3:34" x14ac:dyDescent="0.25"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  <c r="AH613" s="4"/>
    </row>
    <row r="614" spans="3:34" x14ac:dyDescent="0.25"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  <c r="AH614" s="4"/>
    </row>
    <row r="615" spans="3:34" x14ac:dyDescent="0.25"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  <c r="AH615" s="4"/>
    </row>
    <row r="616" spans="3:34" x14ac:dyDescent="0.25"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  <c r="AH616" s="4"/>
    </row>
    <row r="617" spans="3:34" x14ac:dyDescent="0.25"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  <c r="AH617" s="4"/>
    </row>
    <row r="618" spans="3:34" x14ac:dyDescent="0.25"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  <c r="AH618" s="4"/>
    </row>
    <row r="619" spans="3:34" x14ac:dyDescent="0.25"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  <c r="AH619" s="4"/>
    </row>
    <row r="620" spans="3:34" x14ac:dyDescent="0.25"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  <c r="AH620" s="4"/>
    </row>
    <row r="621" spans="3:34" x14ac:dyDescent="0.25"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  <c r="AH621" s="4"/>
    </row>
    <row r="622" spans="3:34" x14ac:dyDescent="0.25"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  <c r="AH622" s="4"/>
    </row>
    <row r="623" spans="3:34" x14ac:dyDescent="0.25"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  <c r="AH623" s="4"/>
    </row>
    <row r="624" spans="3:34" x14ac:dyDescent="0.25"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  <c r="AH624" s="4"/>
    </row>
    <row r="625" spans="3:34" x14ac:dyDescent="0.25"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  <c r="AH625" s="4"/>
    </row>
    <row r="626" spans="3:34" x14ac:dyDescent="0.25"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  <c r="AH626" s="4"/>
    </row>
    <row r="627" spans="3:34" x14ac:dyDescent="0.25"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  <c r="AH627" s="4"/>
    </row>
    <row r="628" spans="3:34" x14ac:dyDescent="0.25"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  <c r="AH628" s="4"/>
    </row>
    <row r="629" spans="3:34" x14ac:dyDescent="0.25"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  <c r="AH629" s="4"/>
    </row>
    <row r="630" spans="3:34" x14ac:dyDescent="0.25"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  <c r="AH630" s="4"/>
    </row>
    <row r="631" spans="3:34" x14ac:dyDescent="0.25"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  <c r="AH631" s="4"/>
    </row>
    <row r="632" spans="3:34" x14ac:dyDescent="0.25"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  <c r="AH632" s="4"/>
    </row>
    <row r="633" spans="3:34" x14ac:dyDescent="0.25"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  <c r="AH633" s="4"/>
    </row>
    <row r="634" spans="3:34" x14ac:dyDescent="0.25"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  <c r="AH634" s="4"/>
    </row>
    <row r="635" spans="3:34" x14ac:dyDescent="0.25"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  <c r="AH635" s="4"/>
    </row>
    <row r="636" spans="3:34" x14ac:dyDescent="0.25"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  <c r="AH636" s="4"/>
    </row>
    <row r="637" spans="3:34" x14ac:dyDescent="0.25"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  <c r="AH637" s="4"/>
    </row>
    <row r="638" spans="3:34" x14ac:dyDescent="0.25"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  <c r="AH638" s="4"/>
    </row>
    <row r="639" spans="3:34" x14ac:dyDescent="0.25"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  <c r="AH639" s="4"/>
    </row>
    <row r="640" spans="3:34" x14ac:dyDescent="0.25"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  <c r="AH640" s="4"/>
    </row>
    <row r="641" spans="3:34" x14ac:dyDescent="0.25"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  <c r="AH641" s="4"/>
    </row>
    <row r="642" spans="3:34" x14ac:dyDescent="0.25"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  <c r="AH642" s="4"/>
    </row>
    <row r="643" spans="3:34" x14ac:dyDescent="0.25"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  <c r="AH643" s="4"/>
    </row>
    <row r="644" spans="3:34" x14ac:dyDescent="0.25"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  <c r="AH644" s="4"/>
    </row>
    <row r="645" spans="3:34" x14ac:dyDescent="0.25"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  <c r="AH645" s="4"/>
    </row>
    <row r="646" spans="3:34" x14ac:dyDescent="0.25"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  <c r="AH646" s="4"/>
    </row>
    <row r="647" spans="3:34" x14ac:dyDescent="0.25"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  <c r="AH647" s="4"/>
    </row>
    <row r="648" spans="3:34" x14ac:dyDescent="0.25"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  <c r="AH648" s="4"/>
    </row>
    <row r="649" spans="3:34" x14ac:dyDescent="0.25"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  <c r="AH649" s="4"/>
    </row>
    <row r="650" spans="3:34" x14ac:dyDescent="0.25"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  <c r="AH650" s="4"/>
    </row>
    <row r="651" spans="3:34" x14ac:dyDescent="0.25"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  <c r="AH651" s="4"/>
    </row>
    <row r="652" spans="3:34" x14ac:dyDescent="0.25"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  <c r="AH652" s="4"/>
    </row>
    <row r="653" spans="3:34" x14ac:dyDescent="0.25"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  <c r="AH653" s="4"/>
    </row>
    <row r="654" spans="3:34" x14ac:dyDescent="0.25"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  <c r="AH654" s="4"/>
    </row>
    <row r="655" spans="3:34" x14ac:dyDescent="0.25"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  <c r="AH655" s="4"/>
    </row>
    <row r="656" spans="3:34" x14ac:dyDescent="0.25"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  <c r="AH656" s="4"/>
    </row>
    <row r="657" spans="3:34" x14ac:dyDescent="0.25"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  <c r="AH657" s="4"/>
    </row>
    <row r="658" spans="3:34" x14ac:dyDescent="0.25"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  <c r="AH658" s="4"/>
    </row>
    <row r="659" spans="3:34" x14ac:dyDescent="0.25"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  <c r="AH659" s="4"/>
    </row>
    <row r="660" spans="3:34" x14ac:dyDescent="0.25"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  <c r="AH660" s="4"/>
    </row>
    <row r="661" spans="3:34" x14ac:dyDescent="0.25"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  <c r="AH661" s="4"/>
    </row>
    <row r="662" spans="3:34" x14ac:dyDescent="0.25"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  <c r="AH662" s="4"/>
    </row>
    <row r="663" spans="3:34" x14ac:dyDescent="0.25"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  <c r="AH663" s="4"/>
    </row>
    <row r="664" spans="3:34" x14ac:dyDescent="0.25"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  <c r="AH664" s="4"/>
    </row>
    <row r="665" spans="3:34" x14ac:dyDescent="0.25"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  <c r="AH665" s="4"/>
    </row>
    <row r="666" spans="3:34" x14ac:dyDescent="0.25"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  <c r="AH666" s="4"/>
    </row>
    <row r="667" spans="3:34" x14ac:dyDescent="0.25"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  <c r="AH667" s="4"/>
    </row>
    <row r="668" spans="3:34" x14ac:dyDescent="0.25"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  <c r="AH668" s="4"/>
    </row>
    <row r="669" spans="3:34" x14ac:dyDescent="0.25"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  <c r="AH669" s="4"/>
    </row>
    <row r="670" spans="3:34" x14ac:dyDescent="0.25"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  <c r="AH670" s="4"/>
    </row>
    <row r="671" spans="3:34" x14ac:dyDescent="0.25"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  <c r="AH671" s="4"/>
    </row>
    <row r="672" spans="3:34" x14ac:dyDescent="0.25"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  <c r="AH672" s="4"/>
    </row>
    <row r="673" spans="3:34" x14ac:dyDescent="0.25"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  <c r="AH673" s="4"/>
    </row>
    <row r="674" spans="3:34" x14ac:dyDescent="0.25"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  <c r="AH674" s="4"/>
    </row>
    <row r="675" spans="3:34" x14ac:dyDescent="0.25"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  <c r="AH675" s="4"/>
    </row>
    <row r="676" spans="3:34" x14ac:dyDescent="0.25"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  <c r="AH676" s="4"/>
    </row>
    <row r="677" spans="3:34" x14ac:dyDescent="0.25"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  <c r="AH677" s="4"/>
    </row>
    <row r="678" spans="3:34" x14ac:dyDescent="0.25"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  <c r="AH678" s="4"/>
    </row>
    <row r="679" spans="3:34" x14ac:dyDescent="0.25"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  <c r="AH679" s="4"/>
    </row>
    <row r="680" spans="3:34" x14ac:dyDescent="0.25"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  <c r="AH680" s="4"/>
    </row>
    <row r="681" spans="3:34" x14ac:dyDescent="0.25"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  <c r="AH681" s="4"/>
    </row>
    <row r="682" spans="3:34" x14ac:dyDescent="0.25"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  <c r="AH682" s="4"/>
    </row>
    <row r="683" spans="3:34" x14ac:dyDescent="0.25"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  <c r="AH683" s="4"/>
    </row>
    <row r="684" spans="3:34" x14ac:dyDescent="0.25"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  <c r="AH684" s="4"/>
    </row>
    <row r="685" spans="3:34" x14ac:dyDescent="0.25"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  <c r="AH685" s="4"/>
    </row>
    <row r="686" spans="3:34" x14ac:dyDescent="0.25"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  <c r="AH686" s="4"/>
    </row>
    <row r="687" spans="3:34" x14ac:dyDescent="0.25"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  <c r="AH687" s="4"/>
    </row>
    <row r="688" spans="3:34" x14ac:dyDescent="0.25"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  <c r="AH688" s="4"/>
    </row>
    <row r="689" spans="3:34" x14ac:dyDescent="0.25"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  <c r="AH689" s="4"/>
    </row>
    <row r="690" spans="3:34" x14ac:dyDescent="0.25"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  <c r="AH690" s="4"/>
    </row>
    <row r="691" spans="3:34" x14ac:dyDescent="0.25"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  <c r="AH691" s="4"/>
    </row>
    <row r="692" spans="3:34" x14ac:dyDescent="0.25"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  <c r="AH692" s="4"/>
    </row>
    <row r="693" spans="3:34" x14ac:dyDescent="0.25"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  <c r="AH693" s="4"/>
    </row>
    <row r="694" spans="3:34" x14ac:dyDescent="0.25"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  <c r="AH694" s="4"/>
    </row>
    <row r="695" spans="3:34" x14ac:dyDescent="0.25"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  <c r="AH695" s="4"/>
    </row>
    <row r="696" spans="3:34" x14ac:dyDescent="0.25"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  <c r="AH696" s="4"/>
    </row>
    <row r="697" spans="3:34" x14ac:dyDescent="0.25"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  <c r="AH697" s="4"/>
    </row>
    <row r="698" spans="3:34" x14ac:dyDescent="0.25"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  <c r="AH698" s="4"/>
    </row>
    <row r="699" spans="3:34" x14ac:dyDescent="0.25"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  <c r="AH699" s="4"/>
    </row>
    <row r="700" spans="3:34" x14ac:dyDescent="0.25"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  <c r="AH700" s="4"/>
    </row>
    <row r="701" spans="3:34" x14ac:dyDescent="0.25"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  <c r="AH701" s="4"/>
    </row>
    <row r="702" spans="3:34" x14ac:dyDescent="0.25"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  <c r="AH702" s="4"/>
    </row>
    <row r="703" spans="3:34" x14ac:dyDescent="0.25"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  <c r="AH703" s="4"/>
    </row>
    <row r="704" spans="3:34" x14ac:dyDescent="0.25"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</row>
  </sheetData>
  <hyperlinks>
    <hyperlink ref="A1" location="Main!A1" display="Main" xr:uid="{1803604E-D800-48E8-9EB8-28B0808BED62}"/>
  </hyperlink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2024-06-21T16:51:24Z</dcterms:created>
  <dcterms:modified xsi:type="dcterms:W3CDTF">2025-04-03T16:47:08Z</dcterms:modified>
</cp:coreProperties>
</file>