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B7FA1D6-9949-4BF2-8294-FE76ABE618C7}" xr6:coauthVersionLast="47" xr6:coauthVersionMax="47" xr10:uidLastSave="{00000000-0000-0000-0000-000000000000}"/>
  <bookViews>
    <workbookView xWindow="19095" yWindow="0" windowWidth="19410" windowHeight="20925" xr2:uid="{59534C84-2490-43A8-8E8D-D7B74440C0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H30" i="2"/>
  <c r="G30" i="2"/>
  <c r="F30" i="2"/>
  <c r="E30" i="2"/>
  <c r="D30" i="2"/>
  <c r="C30" i="2"/>
  <c r="J30" i="2"/>
  <c r="J28" i="2"/>
  <c r="F28" i="2"/>
  <c r="I26" i="2"/>
  <c r="H26" i="2"/>
  <c r="G26" i="2"/>
  <c r="F26" i="2"/>
  <c r="E26" i="2"/>
  <c r="D26" i="2"/>
  <c r="C26" i="2"/>
  <c r="J26" i="2"/>
  <c r="J23" i="2"/>
  <c r="I23" i="2"/>
  <c r="H23" i="2"/>
  <c r="G23" i="2"/>
  <c r="F23" i="2"/>
  <c r="E23" i="2"/>
  <c r="D23" i="2"/>
  <c r="C23" i="2"/>
  <c r="I17" i="2"/>
  <c r="H17" i="2"/>
  <c r="G17" i="2"/>
  <c r="F17" i="2"/>
  <c r="E17" i="2"/>
  <c r="D17" i="2"/>
  <c r="C17" i="2"/>
  <c r="J17" i="2"/>
  <c r="I10" i="2"/>
  <c r="H10" i="2"/>
  <c r="G10" i="2"/>
  <c r="F10" i="2"/>
  <c r="E10" i="2"/>
  <c r="D10" i="2"/>
  <c r="C10" i="2"/>
  <c r="J10" i="2"/>
  <c r="I6" i="2"/>
  <c r="H6" i="2"/>
  <c r="G6" i="2"/>
  <c r="F6" i="2"/>
  <c r="E6" i="2"/>
  <c r="D6" i="2"/>
  <c r="C6" i="2"/>
  <c r="J6" i="2"/>
  <c r="I7" i="1"/>
  <c r="I6" i="1"/>
  <c r="I5" i="1"/>
  <c r="I4" i="1"/>
</calcChain>
</file>

<file path=xl/sharedStrings.xml><?xml version="1.0" encoding="utf-8"?>
<sst xmlns="http://schemas.openxmlformats.org/spreadsheetml/2006/main" count="50" uniqueCount="46">
  <si>
    <t>SE</t>
  </si>
  <si>
    <t>Sea (Garena)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</si>
  <si>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</si>
  <si>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</si>
  <si>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</si>
  <si>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</si>
  <si>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</si>
  <si>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</si>
  <si>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</si>
  <si>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</si>
  <si>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</si>
  <si>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</si>
  <si>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Q123</t>
  </si>
  <si>
    <t>Q223</t>
  </si>
  <si>
    <t>Q323</t>
  </si>
  <si>
    <t>Q423</t>
  </si>
  <si>
    <t>Q124</t>
  </si>
  <si>
    <t>Q224</t>
  </si>
  <si>
    <t>Q324</t>
  </si>
  <si>
    <t>Digital Enterntainent</t>
  </si>
  <si>
    <t>E-commerce and other</t>
  </si>
  <si>
    <t>Sales of goods</t>
  </si>
  <si>
    <t>Revenue</t>
  </si>
  <si>
    <t>COGS Digital Entertainment</t>
  </si>
  <si>
    <t>COGS E-commerce</t>
  </si>
  <si>
    <t>COGS sales of goods</t>
  </si>
  <si>
    <t>Gross Profit</t>
  </si>
  <si>
    <t>Operating Income</t>
  </si>
  <si>
    <t>Other Operating Income</t>
  </si>
  <si>
    <t>S&amp;M</t>
  </si>
  <si>
    <t>G&amp;A</t>
  </si>
  <si>
    <t>Provision credit losses</t>
  </si>
  <si>
    <t>R&amp;D</t>
  </si>
  <si>
    <t>Goodwill Impairment</t>
  </si>
  <si>
    <t>Interest Income</t>
  </si>
  <si>
    <t>Interest Expense</t>
  </si>
  <si>
    <t>Investment loss</t>
  </si>
  <si>
    <t>Gain on exting. Of Debt</t>
  </si>
  <si>
    <t>Foreign echange loss</t>
  </si>
  <si>
    <t>Pretax Income</t>
  </si>
  <si>
    <t>Tax Expense</t>
  </si>
  <si>
    <t>Earnings from subsidaries</t>
  </si>
  <si>
    <t>Net Income</t>
  </si>
  <si>
    <t>Minority Interest</t>
  </si>
  <si>
    <t>Net Income to company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</si>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</sst>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a.com/investor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DD3B-AD70-460D-8205-2DA102B3C2BC}">
  <dimension ref="A1:J7"/>
  <sheetViews>
    <sheetView tabSelected="1" topLeftCell="B1" zoomScale="200" zoomScaleNormal="200" workbookViewId="0">
      <selection activeCell="I7" sqref="I7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1</v>
      </c>
    </row>
    <row r="2" spans="1:10" x14ac:dyDescent="0.25">
      <c r="A2" t="s">
        <v>3</v>
      </c>
      <c r="H2" t="s">
        <v>4</v>
      </c>
      <c r="I2">
        <v>141.63</v>
      </c>
    </row>
    <row r="3" spans="1:10" x14ac:dyDescent="0.25">
      <c r="H3" t="s">
        <v>5</v>
      </c>
      <c r="I3" s="3">
        <v>580.04645700000003</v>
      </c>
      <c r="J3" s="4" t="s">
        <v>10</v>
      </c>
    </row>
    <row r="4" spans="1:10" x14ac:dyDescent="0.25">
      <c r="B4" t="s">
        <v>0</v>
      </c>
      <c r="H4" t="s">
        <v>6</v>
      </c>
      <c r="I4" s="3">
        <f>+I2*I3</f>
        <v>82151.979704910002</v>
      </c>
    </row>
    <row r="5" spans="1:10" x14ac:dyDescent="0.25">
      <c r="B5" s="2" t="s">
        <v>2</v>
      </c>
      <c r="H5" t="s">
        <v>7</v>
      </c>
      <c r="I5" s="3">
        <f>2405.153+1655.171</f>
        <v>4060.3239999999996</v>
      </c>
      <c r="J5" s="4" t="s">
        <v>10</v>
      </c>
    </row>
    <row r="6" spans="1:10" x14ac:dyDescent="0.25">
      <c r="H6" t="s">
        <v>8</v>
      </c>
      <c r="I6" s="3">
        <f>1706.299+146.661+151.764+119.323+2949.785</f>
        <v>5073.8320000000003</v>
      </c>
      <c r="J6" s="4" t="s">
        <v>10</v>
      </c>
    </row>
    <row r="7" spans="1:10" x14ac:dyDescent="0.25">
      <c r="H7" t="s">
        <v>9</v>
      </c>
      <c r="I7" s="3">
        <f>+I4-I5+I6</f>
        <v>83165.487704910003</v>
      </c>
    </row>
  </sheetData>
  <hyperlinks>
    <hyperlink ref="B5" r:id="rId1" xr:uid="{139E7870-0CDA-457C-B064-FE3A6506A7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51D6-13DF-49E4-8250-98DED0D1C876}">
  <dimension ref="A1:BR37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5.42578125" bestFit="1" customWidth="1"/>
    <col min="2" max="2" width="23.5703125" customWidth="1"/>
  </cols>
  <sheetData>
    <row r="1" spans="1:70" x14ac:dyDescent="0.25">
      <c r="A1" s="2" t="s">
        <v>11</v>
      </c>
    </row>
    <row r="2" spans="1:70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</row>
    <row r="3" spans="1:70" x14ac:dyDescent="0.25">
      <c r="B3" t="s">
        <v>19</v>
      </c>
      <c r="C3" s="3"/>
      <c r="D3" s="3"/>
      <c r="E3" s="3"/>
      <c r="F3" s="3">
        <v>510.77300000000002</v>
      </c>
      <c r="G3" s="3"/>
      <c r="H3" s="3"/>
      <c r="I3" s="3"/>
      <c r="J3" s="3">
        <v>519.06399999999996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 x14ac:dyDescent="0.25">
      <c r="B4" t="s">
        <v>20</v>
      </c>
      <c r="C4" s="3"/>
      <c r="D4" s="3"/>
      <c r="E4" s="3"/>
      <c r="F4" s="3">
        <v>2771.2669999999998</v>
      </c>
      <c r="G4" s="3"/>
      <c r="H4" s="3"/>
      <c r="I4" s="3"/>
      <c r="J4" s="3">
        <v>3959.5749999999998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x14ac:dyDescent="0.25">
      <c r="B5" t="s">
        <v>21</v>
      </c>
      <c r="C5" s="3"/>
      <c r="D5" s="3"/>
      <c r="E5" s="3"/>
      <c r="F5" s="3">
        <v>334.58800000000002</v>
      </c>
      <c r="G5" s="3"/>
      <c r="H5" s="3"/>
      <c r="I5" s="3"/>
      <c r="J5" s="3">
        <v>471.79700000000003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x14ac:dyDescent="0.25">
      <c r="B6" s="1" t="s">
        <v>22</v>
      </c>
      <c r="C6" s="5">
        <f t="shared" ref="C6:I6" si="0">+SUM(C3:C5)</f>
        <v>0</v>
      </c>
      <c r="D6" s="5">
        <f t="shared" si="0"/>
        <v>0</v>
      </c>
      <c r="E6" s="5">
        <f t="shared" si="0"/>
        <v>0</v>
      </c>
      <c r="F6" s="5">
        <f t="shared" si="0"/>
        <v>3616.6280000000002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>+SUM(J3:J5)</f>
        <v>4950.4359999999997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 x14ac:dyDescent="0.25">
      <c r="B7" t="s">
        <v>23</v>
      </c>
      <c r="C7" s="3"/>
      <c r="D7" s="3"/>
      <c r="E7" s="3"/>
      <c r="F7" s="3">
        <v>161.36000000000001</v>
      </c>
      <c r="G7" s="3"/>
      <c r="H7" s="3"/>
      <c r="I7" s="3"/>
      <c r="J7" s="3">
        <v>159.065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 x14ac:dyDescent="0.25">
      <c r="B8" t="s">
        <v>24</v>
      </c>
      <c r="C8" s="3"/>
      <c r="D8" s="3"/>
      <c r="E8" s="3"/>
      <c r="F8" s="3">
        <v>1621.2180000000001</v>
      </c>
      <c r="G8" s="3"/>
      <c r="H8" s="3"/>
      <c r="I8" s="3"/>
      <c r="J8" s="3">
        <v>2146.6439999999998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5">
      <c r="B9" t="s">
        <v>25</v>
      </c>
      <c r="C9" s="3"/>
      <c r="D9" s="3"/>
      <c r="E9" s="3"/>
      <c r="F9" s="3">
        <v>309.26299999999998</v>
      </c>
      <c r="G9" s="3"/>
      <c r="H9" s="3"/>
      <c r="I9" s="3"/>
      <c r="J9" s="3">
        <v>439.267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x14ac:dyDescent="0.25">
      <c r="B10" t="s">
        <v>26</v>
      </c>
      <c r="C10" s="3">
        <f t="shared" ref="C10:I10" si="1">+C6-SUM(C7:C9)</f>
        <v>0</v>
      </c>
      <c r="D10" s="3">
        <f t="shared" si="1"/>
        <v>0</v>
      </c>
      <c r="E10" s="3">
        <f t="shared" si="1"/>
        <v>0</v>
      </c>
      <c r="F10" s="3">
        <f t="shared" si="1"/>
        <v>1524.7870000000003</v>
      </c>
      <c r="G10" s="3">
        <f t="shared" si="1"/>
        <v>0</v>
      </c>
      <c r="H10" s="3">
        <f t="shared" si="1"/>
        <v>0</v>
      </c>
      <c r="I10" s="3">
        <f t="shared" si="1"/>
        <v>0</v>
      </c>
      <c r="J10" s="3">
        <f>+J6-SUM(J7:J9)</f>
        <v>2205.46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x14ac:dyDescent="0.25">
      <c r="B11" t="s">
        <v>28</v>
      </c>
      <c r="C11" s="3"/>
      <c r="D11" s="3"/>
      <c r="E11" s="3"/>
      <c r="F11" s="3">
        <v>58.524000000000001</v>
      </c>
      <c r="G11" s="3"/>
      <c r="H11" s="3"/>
      <c r="I11" s="3"/>
      <c r="J11" s="3">
        <v>53.256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x14ac:dyDescent="0.25">
      <c r="B12" t="s">
        <v>29</v>
      </c>
      <c r="C12" s="3"/>
      <c r="D12" s="3"/>
      <c r="E12" s="3"/>
      <c r="F12" s="3">
        <v>967.43299999999999</v>
      </c>
      <c r="G12" s="3"/>
      <c r="H12" s="3"/>
      <c r="I12" s="3"/>
      <c r="J12" s="3">
        <v>1049.7260000000001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5">
      <c r="B13" t="s">
        <v>30</v>
      </c>
      <c r="C13" s="3"/>
      <c r="D13" s="3"/>
      <c r="E13" s="3"/>
      <c r="F13" s="3">
        <v>232.60300000000001</v>
      </c>
      <c r="G13" s="3"/>
      <c r="H13" s="3"/>
      <c r="I13" s="3"/>
      <c r="J13" s="3">
        <v>366.25900000000001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5">
      <c r="B14" t="s">
        <v>31</v>
      </c>
      <c r="C14" s="3"/>
      <c r="D14" s="3"/>
      <c r="E14" s="3"/>
      <c r="F14" s="3">
        <v>159.988</v>
      </c>
      <c r="G14" s="3"/>
      <c r="H14" s="3"/>
      <c r="I14" s="3"/>
      <c r="J14" s="3">
        <v>235.76400000000001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25">
      <c r="B15" t="s">
        <v>32</v>
      </c>
      <c r="C15" s="3"/>
      <c r="D15" s="3"/>
      <c r="E15" s="3"/>
      <c r="F15" s="3">
        <v>279.80599999999998</v>
      </c>
      <c r="G15" s="3"/>
      <c r="H15" s="3"/>
      <c r="I15" s="3"/>
      <c r="J15" s="3">
        <v>301.21600000000001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0" x14ac:dyDescent="0.25">
      <c r="B16" t="s">
        <v>33</v>
      </c>
      <c r="C16" s="3"/>
      <c r="D16" s="3"/>
      <c r="E16" s="3"/>
      <c r="F16" s="3">
        <v>0</v>
      </c>
      <c r="G16" s="3"/>
      <c r="H16" s="3"/>
      <c r="I16" s="3"/>
      <c r="J16" s="3"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2:70" x14ac:dyDescent="0.25">
      <c r="B17" t="s">
        <v>27</v>
      </c>
      <c r="C17" s="3">
        <f t="shared" ref="C17:I17" si="2">+C10+C11-SUM(C12:C16)</f>
        <v>0</v>
      </c>
      <c r="D17" s="3">
        <f t="shared" si="2"/>
        <v>0</v>
      </c>
      <c r="E17" s="3">
        <f t="shared" si="2"/>
        <v>0</v>
      </c>
      <c r="F17" s="3">
        <f t="shared" si="2"/>
        <v>-56.519000000000005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>+J10+J11-SUM(J12:J16)</f>
        <v>305.75099999999975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2:70" x14ac:dyDescent="0.25">
      <c r="B18" t="s">
        <v>34</v>
      </c>
      <c r="C18" s="3"/>
      <c r="D18" s="3"/>
      <c r="E18" s="3"/>
      <c r="F18" s="3">
        <v>90.948999999999998</v>
      </c>
      <c r="G18" s="3"/>
      <c r="H18" s="3"/>
      <c r="I18" s="3"/>
      <c r="J18" s="3">
        <v>93.97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2:70" x14ac:dyDescent="0.25">
      <c r="B19" t="s">
        <v>35</v>
      </c>
      <c r="C19" s="3"/>
      <c r="D19" s="3"/>
      <c r="E19" s="3"/>
      <c r="F19" s="3">
        <v>10.129</v>
      </c>
      <c r="G19" s="3"/>
      <c r="H19" s="3"/>
      <c r="I19" s="3"/>
      <c r="J19" s="3">
        <v>9.2810000000000006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2:70" x14ac:dyDescent="0.25">
      <c r="B20" t="s">
        <v>36</v>
      </c>
      <c r="C20" s="3"/>
      <c r="D20" s="3"/>
      <c r="E20" s="3"/>
      <c r="F20" s="3">
        <v>80.278999999999996</v>
      </c>
      <c r="G20" s="3"/>
      <c r="H20" s="3"/>
      <c r="I20" s="3"/>
      <c r="J20" s="3">
        <v>60.677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2:70" x14ac:dyDescent="0.25">
      <c r="B21" t="s">
        <v>37</v>
      </c>
      <c r="C21" s="3"/>
      <c r="D21" s="3"/>
      <c r="E21" s="3"/>
      <c r="F21" s="3">
        <v>38.549999999999997</v>
      </c>
      <c r="G21" s="3"/>
      <c r="H21" s="3"/>
      <c r="I21" s="3"/>
      <c r="J21" s="3">
        <v>8.2059999999999995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2:70" x14ac:dyDescent="0.25">
      <c r="B22" t="s">
        <v>38</v>
      </c>
      <c r="C22" s="3"/>
      <c r="D22" s="3"/>
      <c r="E22" s="3"/>
      <c r="F22" s="3">
        <v>7.4370000000000003</v>
      </c>
      <c r="G22" s="3"/>
      <c r="H22" s="3"/>
      <c r="I22" s="3"/>
      <c r="J22" s="3">
        <v>3.996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2:70" x14ac:dyDescent="0.25">
      <c r="B23" t="s">
        <v>39</v>
      </c>
      <c r="C23" s="3">
        <f t="shared" ref="C23:I23" si="3">+C17+C18-C19-C20+C21-C22</f>
        <v>0</v>
      </c>
      <c r="D23" s="3">
        <f t="shared" si="3"/>
        <v>0</v>
      </c>
      <c r="E23" s="3">
        <f t="shared" si="3"/>
        <v>0</v>
      </c>
      <c r="F23" s="3">
        <f t="shared" si="3"/>
        <v>-24.865000000000006</v>
      </c>
      <c r="G23" s="3">
        <f t="shared" si="3"/>
        <v>0</v>
      </c>
      <c r="H23" s="3">
        <f t="shared" si="3"/>
        <v>0</v>
      </c>
      <c r="I23" s="3">
        <f t="shared" si="3"/>
        <v>0</v>
      </c>
      <c r="J23" s="3">
        <f>+J17+J18-J19-J20+J21-J22</f>
        <v>333.97299999999979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2:70" x14ac:dyDescent="0.25">
      <c r="B24" t="s">
        <v>40</v>
      </c>
      <c r="C24" s="3"/>
      <c r="D24" s="3"/>
      <c r="E24" s="3"/>
      <c r="F24" s="3">
        <v>76.894000000000005</v>
      </c>
      <c r="G24" s="3"/>
      <c r="H24" s="3"/>
      <c r="I24" s="3"/>
      <c r="J24" s="3">
        <v>89.197999999999993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2:70" x14ac:dyDescent="0.25">
      <c r="B25" t="s">
        <v>41</v>
      </c>
      <c r="C25" s="3"/>
      <c r="D25" s="3"/>
      <c r="E25" s="3"/>
      <c r="F25" s="3">
        <v>-9.8559999999999999</v>
      </c>
      <c r="G25" s="3"/>
      <c r="H25" s="3"/>
      <c r="I25" s="3"/>
      <c r="J25" s="3">
        <v>-7.1829999999999998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2:70" x14ac:dyDescent="0.25">
      <c r="B26" t="s">
        <v>42</v>
      </c>
      <c r="C26" s="3">
        <f t="shared" ref="C26:I26" si="4">+C23-C24+C25</f>
        <v>0</v>
      </c>
      <c r="D26" s="3">
        <f t="shared" si="4"/>
        <v>0</v>
      </c>
      <c r="E26" s="3">
        <f t="shared" si="4"/>
        <v>0</v>
      </c>
      <c r="F26" s="3">
        <f t="shared" si="4"/>
        <v>-111.61500000000001</v>
      </c>
      <c r="G26" s="3">
        <f t="shared" si="4"/>
        <v>0</v>
      </c>
      <c r="H26" s="3">
        <f t="shared" si="4"/>
        <v>0</v>
      </c>
      <c r="I26" s="3">
        <f t="shared" si="4"/>
        <v>0</v>
      </c>
      <c r="J26" s="3">
        <f>+J23-J24+J25</f>
        <v>237.59199999999981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2:70" x14ac:dyDescent="0.25">
      <c r="B27" t="s">
        <v>43</v>
      </c>
      <c r="C27" s="3"/>
      <c r="D27" s="3"/>
      <c r="E27" s="3"/>
      <c r="F27" s="3">
        <v>-1.875</v>
      </c>
      <c r="G27" s="3"/>
      <c r="H27" s="3"/>
      <c r="I27" s="3"/>
      <c r="J27" s="3">
        <v>0.28399999999999997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2:70" x14ac:dyDescent="0.25">
      <c r="B28" t="s">
        <v>44</v>
      </c>
      <c r="C28" s="3"/>
      <c r="D28" s="3"/>
      <c r="E28" s="3"/>
      <c r="F28" s="3">
        <f>+F26-F27</f>
        <v>-109.74000000000001</v>
      </c>
      <c r="G28" s="3"/>
      <c r="H28" s="3"/>
      <c r="I28" s="3"/>
      <c r="J28" s="3">
        <f>+J26-J27</f>
        <v>237.30799999999982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2:70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2:70" x14ac:dyDescent="0.25">
      <c r="B30" t="s">
        <v>45</v>
      </c>
      <c r="C30" s="6" t="e">
        <f t="shared" ref="C30:I30" si="5">+C28/C31</f>
        <v>#DIV/0!</v>
      </c>
      <c r="D30" s="6" t="e">
        <f t="shared" si="5"/>
        <v>#DIV/0!</v>
      </c>
      <c r="E30" s="6" t="e">
        <f t="shared" si="5"/>
        <v>#DIV/0!</v>
      </c>
      <c r="F30" s="6">
        <f t="shared" si="5"/>
        <v>-0.19268598587678448</v>
      </c>
      <c r="G30" s="6" t="e">
        <f t="shared" si="5"/>
        <v>#DIV/0!</v>
      </c>
      <c r="H30" s="6" t="e">
        <f t="shared" si="5"/>
        <v>#DIV/0!</v>
      </c>
      <c r="I30" s="6" t="e">
        <f t="shared" si="5"/>
        <v>#DIV/0!</v>
      </c>
      <c r="J30" s="6">
        <f>+J28/J31</f>
        <v>0.41881862484878646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2:70" x14ac:dyDescent="0.25">
      <c r="B31" t="s">
        <v>5</v>
      </c>
      <c r="C31" s="3"/>
      <c r="D31" s="3"/>
      <c r="E31" s="3"/>
      <c r="F31" s="3">
        <v>569.52766699999995</v>
      </c>
      <c r="G31" s="3"/>
      <c r="H31" s="3"/>
      <c r="I31" s="3"/>
      <c r="J31" s="3">
        <v>566.61281499999996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0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3:70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3:70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3:70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3:7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3:7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3:7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3:7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3:7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3:7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3:7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3:7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3:70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3:70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3:70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3:70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3:70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3:70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3:70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3:70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3:7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3:7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3:7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3:70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3:70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3:70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3:70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3:70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3:70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3:70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3:70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3:70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3:70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3:70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6" spans="3:70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</row>
    <row r="67" spans="3:70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3:70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3:70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3:70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3:70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3:70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3:70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3:70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</row>
    <row r="75" spans="3:70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3:70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</row>
    <row r="77" spans="3:70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3:70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</row>
    <row r="79" spans="3:70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3:70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</row>
    <row r="81" spans="3:70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</row>
    <row r="82" spans="3:70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3:70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  <row r="84" spans="3:70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</row>
    <row r="85" spans="3:70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</row>
    <row r="86" spans="3:70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</row>
    <row r="87" spans="3:70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</row>
    <row r="88" spans="3:70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</row>
    <row r="89" spans="3:70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</row>
    <row r="90" spans="3:70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</row>
    <row r="91" spans="3:70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</row>
    <row r="92" spans="3:70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</row>
    <row r="93" spans="3:70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</row>
    <row r="94" spans="3:70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</row>
    <row r="95" spans="3:70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</row>
    <row r="96" spans="3:70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</row>
    <row r="97" spans="3:70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</row>
    <row r="98" spans="3:70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</row>
    <row r="99" spans="3:7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</row>
    <row r="100" spans="3:7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</row>
    <row r="101" spans="3:7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</row>
    <row r="102" spans="3:70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</row>
    <row r="103" spans="3:70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</row>
    <row r="104" spans="3:70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</row>
    <row r="105" spans="3:70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</row>
    <row r="106" spans="3:70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</row>
    <row r="107" spans="3:70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</row>
    <row r="108" spans="3:70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</row>
    <row r="109" spans="3:70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</row>
    <row r="110" spans="3:70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</row>
    <row r="111" spans="3:70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</row>
    <row r="112" spans="3:70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</row>
    <row r="113" spans="3:70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</row>
    <row r="114" spans="3:70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</row>
    <row r="115" spans="3:70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</row>
    <row r="116" spans="3:70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3:70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</row>
    <row r="118" spans="3:70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</row>
    <row r="119" spans="3:70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</row>
    <row r="120" spans="3:7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</row>
    <row r="121" spans="3:7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</row>
    <row r="122" spans="3:7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</row>
    <row r="123" spans="3:70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</row>
    <row r="124" spans="3:70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</row>
    <row r="125" spans="3:7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</row>
    <row r="126" spans="3:7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</row>
    <row r="127" spans="3:7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</row>
    <row r="128" spans="3:70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</row>
    <row r="129" spans="3:70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</row>
    <row r="130" spans="3:70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</row>
    <row r="131" spans="3:70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</row>
    <row r="132" spans="3:7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</row>
    <row r="133" spans="3:70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</row>
    <row r="134" spans="3:70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</row>
    <row r="135" spans="3:70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</row>
    <row r="136" spans="3:70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</row>
    <row r="137" spans="3:70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</row>
    <row r="138" spans="3:70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</row>
    <row r="139" spans="3:70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</row>
    <row r="140" spans="3:70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</row>
    <row r="141" spans="3:70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</row>
    <row r="142" spans="3:70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</row>
    <row r="143" spans="3:70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</row>
    <row r="144" spans="3:70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</row>
    <row r="145" spans="3:70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</row>
    <row r="146" spans="3:70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</row>
    <row r="147" spans="3:70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</row>
    <row r="148" spans="3:70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</row>
    <row r="149" spans="3:70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</row>
    <row r="150" spans="3:70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</row>
    <row r="151" spans="3:70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</row>
    <row r="152" spans="3:70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</row>
    <row r="153" spans="3:70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</row>
    <row r="154" spans="3:70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</row>
    <row r="155" spans="3:70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</row>
    <row r="156" spans="3:70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</row>
    <row r="157" spans="3:70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</row>
    <row r="158" spans="3:70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</row>
    <row r="159" spans="3:70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</row>
    <row r="160" spans="3:70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</row>
    <row r="161" spans="3:70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</row>
    <row r="162" spans="3:70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</row>
    <row r="163" spans="3:70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</row>
    <row r="164" spans="3:70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</row>
    <row r="165" spans="3:70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</row>
    <row r="166" spans="3:70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</row>
    <row r="167" spans="3:70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</row>
    <row r="168" spans="3:70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</row>
    <row r="169" spans="3:70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</row>
    <row r="170" spans="3:70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</row>
    <row r="171" spans="3:70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</row>
    <row r="172" spans="3:70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</row>
    <row r="173" spans="3:70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</row>
    <row r="174" spans="3:70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</row>
    <row r="175" spans="3:70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</row>
    <row r="176" spans="3:70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</row>
    <row r="177" spans="3:70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</row>
    <row r="178" spans="3:70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</row>
    <row r="179" spans="3:70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</row>
    <row r="180" spans="3:70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</row>
    <row r="181" spans="3:70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</row>
    <row r="182" spans="3:70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</row>
    <row r="183" spans="3:70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</row>
    <row r="184" spans="3:70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</row>
    <row r="185" spans="3:70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</row>
    <row r="186" spans="3:70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</row>
    <row r="187" spans="3:70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</row>
    <row r="188" spans="3:70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</row>
    <row r="189" spans="3:70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</row>
    <row r="190" spans="3:70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</row>
    <row r="191" spans="3:70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</row>
    <row r="192" spans="3:70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</row>
    <row r="193" spans="3:70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</row>
    <row r="194" spans="3:70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</row>
    <row r="195" spans="3:70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</row>
    <row r="196" spans="3:70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</row>
    <row r="197" spans="3:70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</row>
    <row r="198" spans="3:70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</row>
    <row r="199" spans="3:70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</row>
    <row r="200" spans="3:70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</row>
    <row r="201" spans="3:70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</row>
    <row r="202" spans="3:70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</row>
    <row r="203" spans="3:70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</row>
    <row r="204" spans="3:70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</row>
    <row r="205" spans="3:70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</row>
    <row r="206" spans="3:70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</row>
    <row r="207" spans="3:70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</row>
    <row r="208" spans="3:70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</row>
    <row r="209" spans="3:70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</row>
    <row r="210" spans="3:70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</row>
    <row r="211" spans="3:70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</row>
    <row r="212" spans="3:70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</row>
    <row r="213" spans="3:70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</row>
    <row r="214" spans="3:70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</row>
    <row r="215" spans="3:70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</row>
    <row r="216" spans="3:70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</row>
    <row r="217" spans="3:70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</row>
    <row r="218" spans="3:70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</row>
    <row r="219" spans="3:70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</row>
    <row r="220" spans="3:70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</row>
    <row r="221" spans="3:70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</row>
    <row r="222" spans="3:70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</row>
    <row r="223" spans="3:70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</row>
    <row r="224" spans="3:70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</row>
    <row r="225" spans="3:70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</row>
    <row r="226" spans="3:70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</row>
    <row r="227" spans="3:70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</row>
    <row r="228" spans="3:70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</row>
    <row r="229" spans="3:70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</row>
    <row r="230" spans="3:70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</row>
    <row r="231" spans="3:70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</row>
    <row r="232" spans="3:70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</row>
    <row r="233" spans="3:70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</row>
    <row r="234" spans="3:70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</row>
    <row r="235" spans="3:70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</row>
    <row r="236" spans="3:70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</row>
    <row r="237" spans="3:70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</row>
    <row r="238" spans="3:70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</row>
    <row r="239" spans="3:70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</row>
    <row r="240" spans="3:70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</row>
    <row r="241" spans="3:70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</row>
    <row r="242" spans="3:70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</row>
    <row r="243" spans="3:70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</row>
    <row r="244" spans="3:70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</row>
    <row r="245" spans="3:70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</row>
    <row r="246" spans="3:70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</row>
    <row r="247" spans="3:70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</row>
    <row r="248" spans="3:70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</row>
    <row r="249" spans="3:70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</row>
    <row r="250" spans="3:70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</row>
    <row r="251" spans="3:70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</row>
    <row r="252" spans="3:70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</row>
    <row r="253" spans="3:70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</row>
    <row r="254" spans="3:70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</row>
    <row r="255" spans="3:70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</row>
    <row r="256" spans="3:70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</row>
    <row r="257" spans="3:70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</row>
    <row r="258" spans="3:70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</row>
    <row r="259" spans="3:70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</row>
    <row r="260" spans="3:70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</row>
    <row r="261" spans="3:70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</row>
    <row r="262" spans="3:70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</row>
    <row r="263" spans="3:70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</row>
    <row r="264" spans="3:70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</row>
    <row r="265" spans="3:70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</row>
    <row r="266" spans="3:70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</row>
    <row r="267" spans="3:70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</row>
    <row r="268" spans="3:70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</row>
    <row r="269" spans="3:70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</row>
    <row r="270" spans="3:70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</row>
    <row r="271" spans="3:70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</row>
    <row r="272" spans="3:70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</row>
    <row r="273" spans="3:70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</row>
    <row r="274" spans="3:70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</row>
    <row r="275" spans="3:70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</row>
    <row r="276" spans="3:70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</row>
    <row r="277" spans="3:70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</row>
    <row r="278" spans="3:70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</row>
    <row r="279" spans="3:70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</row>
    <row r="280" spans="3:70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</row>
    <row r="281" spans="3:70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</row>
    <row r="282" spans="3:70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</row>
    <row r="283" spans="3:70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3:70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3:70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3:70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</row>
    <row r="287" spans="3:70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</row>
    <row r="288" spans="3:70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</row>
    <row r="289" spans="3:70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</row>
    <row r="290" spans="3:70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</row>
    <row r="291" spans="3:70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</row>
    <row r="292" spans="3:70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</row>
    <row r="293" spans="3:70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</row>
    <row r="294" spans="3:70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</row>
    <row r="295" spans="3:70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</row>
    <row r="296" spans="3:70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</row>
    <row r="297" spans="3:70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</row>
    <row r="298" spans="3:70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</row>
    <row r="299" spans="3:70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</row>
    <row r="300" spans="3:70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</row>
    <row r="301" spans="3:70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</row>
    <row r="302" spans="3:70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</row>
    <row r="303" spans="3:70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</row>
    <row r="304" spans="3:70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</row>
    <row r="305" spans="3:70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</row>
    <row r="306" spans="3:70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</row>
    <row r="307" spans="3:70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</row>
    <row r="308" spans="3:70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</row>
    <row r="309" spans="3:70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</row>
    <row r="310" spans="3:70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</row>
    <row r="311" spans="3:70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</row>
    <row r="312" spans="3:70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</row>
    <row r="313" spans="3:70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</row>
    <row r="314" spans="3:70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</row>
    <row r="315" spans="3:70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</row>
    <row r="316" spans="3:70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</row>
    <row r="317" spans="3:70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</row>
    <row r="318" spans="3:70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</row>
    <row r="319" spans="3:70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</row>
    <row r="320" spans="3:70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</row>
    <row r="321" spans="3:70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</row>
    <row r="322" spans="3:70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</row>
    <row r="323" spans="3:70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</row>
    <row r="324" spans="3:70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</row>
    <row r="325" spans="3:70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</row>
    <row r="326" spans="3:70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</row>
    <row r="327" spans="3:70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</row>
    <row r="328" spans="3:70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</row>
    <row r="329" spans="3:70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</row>
    <row r="330" spans="3:70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</row>
    <row r="331" spans="3:70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</row>
    <row r="332" spans="3:70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</row>
    <row r="333" spans="3:70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</row>
    <row r="334" spans="3:70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</row>
    <row r="335" spans="3:70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</row>
    <row r="336" spans="3:70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</row>
    <row r="337" spans="3:70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</row>
    <row r="338" spans="3:70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</row>
    <row r="339" spans="3:70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</row>
    <row r="340" spans="3:70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</row>
    <row r="341" spans="3:70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</row>
    <row r="342" spans="3:70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</row>
    <row r="343" spans="3:70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</row>
    <row r="344" spans="3:70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</row>
    <row r="345" spans="3:70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</row>
    <row r="346" spans="3:70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</row>
    <row r="347" spans="3:70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</row>
    <row r="348" spans="3:70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</row>
    <row r="349" spans="3:70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</row>
    <row r="350" spans="3:70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</row>
    <row r="351" spans="3:70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</row>
    <row r="352" spans="3:70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</row>
    <row r="353" spans="3:70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</row>
    <row r="354" spans="3:70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</row>
    <row r="355" spans="3:70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</row>
    <row r="356" spans="3:70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</row>
    <row r="357" spans="3:70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</row>
    <row r="358" spans="3:70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</row>
    <row r="359" spans="3:70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</row>
    <row r="360" spans="3:70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</row>
    <row r="361" spans="3:70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</row>
    <row r="362" spans="3:70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</row>
    <row r="363" spans="3:70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</row>
    <row r="364" spans="3:70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</row>
    <row r="365" spans="3:70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</row>
    <row r="366" spans="3:70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</row>
    <row r="367" spans="3:70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</row>
    <row r="368" spans="3:70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</row>
    <row r="369" spans="3:70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</row>
    <row r="370" spans="3:70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</row>
    <row r="371" spans="3:70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</row>
    <row r="372" spans="3:70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</row>
    <row r="373" spans="3:70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</row>
    <row r="374" spans="3:70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</row>
    <row r="375" spans="3:70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</row>
    <row r="376" spans="3:70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</row>
    <row r="377" spans="3:70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</row>
    <row r="378" spans="3:70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</row>
  </sheetData>
  <hyperlinks>
    <hyperlink ref="A1" location="Main!A1" display="Main" xr:uid="{A1B7C4D2-7223-4718-9E66-59F5A56F46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2025-03-06T17:24:08Z</dcterms:created>
  <dcterms:modified xsi:type="dcterms:W3CDTF">2025-03-06T17:43:59Z</dcterms:modified>
</cp:coreProperties>
</file>