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FFA95E9-385E-481E-BA18-E60D0D63F97D}" xr6:coauthVersionLast="47" xr6:coauthVersionMax="47" xr10:uidLastSave="{00000000-0000-0000-0000-000000000000}"/>
  <bookViews>
    <workbookView xWindow="-120" yWindow="0" windowWidth="38325" windowHeight="15240" xr2:uid="{B45FBDD8-2A38-46CA-919C-F08CA889F16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2" l="1"/>
  <c r="J16" i="2"/>
  <c r="J19" i="2" s="1"/>
  <c r="J22" i="2" s="1"/>
  <c r="I16" i="2"/>
  <c r="I19" i="2" s="1"/>
  <c r="I22" i="2" s="1"/>
  <c r="I25" i="2" s="1"/>
  <c r="I27" i="2" s="1"/>
  <c r="G16" i="2"/>
  <c r="G19" i="2" s="1"/>
  <c r="G22" i="2" s="1"/>
  <c r="G25" i="2" s="1"/>
  <c r="G27" i="2" s="1"/>
  <c r="F16" i="2"/>
  <c r="F19" i="2" s="1"/>
  <c r="F22" i="2" s="1"/>
  <c r="F25" i="2" s="1"/>
  <c r="F27" i="2" s="1"/>
  <c r="E16" i="2"/>
  <c r="E19" i="2" s="1"/>
  <c r="E22" i="2" s="1"/>
  <c r="E25" i="2" s="1"/>
  <c r="E27" i="2" s="1"/>
  <c r="D16" i="2"/>
  <c r="D19" i="2" s="1"/>
  <c r="D22" i="2" s="1"/>
  <c r="D25" i="2" s="1"/>
  <c r="D27" i="2" s="1"/>
  <c r="C16" i="2"/>
  <c r="C19" i="2" s="1"/>
  <c r="C22" i="2" s="1"/>
  <c r="C25" i="2" s="1"/>
  <c r="C27" i="2" s="1"/>
  <c r="H16" i="2"/>
  <c r="H19" i="2" s="1"/>
  <c r="H22" i="2" s="1"/>
  <c r="H25" i="2" s="1"/>
  <c r="H27" i="2" s="1"/>
  <c r="I7" i="1"/>
  <c r="I3" i="1"/>
  <c r="I4" i="1" s="1"/>
</calcChain>
</file>

<file path=xl/sharedStrings.xml><?xml version="1.0" encoding="utf-8"?>
<sst xmlns="http://schemas.openxmlformats.org/spreadsheetml/2006/main" count="47" uniqueCount="44">
  <si>
    <t>Under Armor</t>
  </si>
  <si>
    <t>UA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</si>
  <si>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</si>
  <si>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</si>
  <si>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</si>
  <si>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</si>
  <si>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</si>
  <si>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</si>
  <si>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</si>
  <si>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</si>
  <si>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</si>
  <si>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FQ225</t>
  </si>
  <si>
    <t>Main</t>
  </si>
  <si>
    <t>Q124</t>
  </si>
  <si>
    <t>Q224</t>
  </si>
  <si>
    <t>Q424</t>
  </si>
  <si>
    <t>Q125</t>
  </si>
  <si>
    <t>Q225</t>
  </si>
  <si>
    <t>Q325</t>
  </si>
  <si>
    <t>Q425</t>
  </si>
  <si>
    <t>Revenues</t>
  </si>
  <si>
    <t>COGS</t>
  </si>
  <si>
    <t>Gross Profit</t>
  </si>
  <si>
    <t>SGA</t>
  </si>
  <si>
    <t>Restructuring Charges</t>
  </si>
  <si>
    <t>Operating Income</t>
  </si>
  <si>
    <t>Interest Income</t>
  </si>
  <si>
    <t>Other Income</t>
  </si>
  <si>
    <t>Pretax Income</t>
  </si>
  <si>
    <t>Tax Expense</t>
  </si>
  <si>
    <t>Income from Equity Investees</t>
  </si>
  <si>
    <t>Net Income</t>
  </si>
  <si>
    <t>EPS</t>
  </si>
  <si>
    <t>Appereal</t>
  </si>
  <si>
    <t>Footwear</t>
  </si>
  <si>
    <t>Accessories</t>
  </si>
  <si>
    <t>DTC</t>
  </si>
  <si>
    <t>License Revenue</t>
  </si>
  <si>
    <t>Wholesale</t>
  </si>
  <si>
    <t>Corporate</t>
  </si>
  <si>
    <t>North America Revenue</t>
  </si>
  <si>
    <t>EMEA Revenue</t>
  </si>
  <si>
    <t>Asia Pacific Revenue</t>
  </si>
  <si>
    <t>Latin America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</si>
</sst>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0DC7-2B92-4505-B286-70202F45336C}">
  <dimension ref="A1:J7"/>
  <sheetViews>
    <sheetView tabSelected="1" topLeftCell="B1" zoomScale="200" zoomScaleNormal="200" workbookViewId="0">
      <selection activeCell="I3" sqref="I3"/>
    </sheetView>
  </sheetViews>
  <sheetFormatPr defaultRowHeight="15" x14ac:dyDescent="0.25"/>
  <cols>
    <col min="1" max="1" width="4.28515625" customWidth="1"/>
  </cols>
  <sheetData>
    <row r="1" spans="1:10" x14ac:dyDescent="0.25">
      <c r="A1" s="1" t="s">
        <v>0</v>
      </c>
    </row>
    <row r="2" spans="1:10" x14ac:dyDescent="0.25">
      <c r="A2" t="s">
        <v>3</v>
      </c>
      <c r="H2" t="s">
        <v>4</v>
      </c>
      <c r="I2">
        <v>7.42</v>
      </c>
    </row>
    <row r="3" spans="1:10" x14ac:dyDescent="0.25">
      <c r="H3" t="s">
        <v>5</v>
      </c>
      <c r="I3" s="3">
        <f>188.822461+209.114334+34.45</f>
        <v>432.38679500000001</v>
      </c>
      <c r="J3" s="4" t="s">
        <v>11</v>
      </c>
    </row>
    <row r="4" spans="1:10" x14ac:dyDescent="0.25">
      <c r="B4" t="s">
        <v>1</v>
      </c>
      <c r="H4" t="s">
        <v>6</v>
      </c>
      <c r="I4" s="3">
        <f>+I2*I3</f>
        <v>3208.3100189000002</v>
      </c>
    </row>
    <row r="5" spans="1:10" x14ac:dyDescent="0.25">
      <c r="B5" t="s">
        <v>2</v>
      </c>
      <c r="H5" t="s">
        <v>7</v>
      </c>
      <c r="I5" s="3">
        <v>530.70100000000002</v>
      </c>
      <c r="J5" s="4" t="s">
        <v>11</v>
      </c>
    </row>
    <row r="6" spans="1:10" x14ac:dyDescent="0.25">
      <c r="H6" t="s">
        <v>8</v>
      </c>
      <c r="I6" s="3">
        <v>594.59199999999998</v>
      </c>
      <c r="J6" s="4" t="s">
        <v>11</v>
      </c>
    </row>
    <row r="7" spans="1:10" x14ac:dyDescent="0.25">
      <c r="H7" t="s">
        <v>9</v>
      </c>
      <c r="I7" s="3">
        <f>+I4-I5+I6</f>
        <v>3272.2010189000002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5970-3F02-49AA-AB56-DE3EED2AD09B}">
  <dimension ref="A1:CI34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defaultRowHeight="15" x14ac:dyDescent="0.25"/>
  <cols>
    <col min="1" max="1" width="5.42578125" bestFit="1" customWidth="1"/>
    <col min="2" max="2" width="28.85546875" customWidth="1"/>
  </cols>
  <sheetData>
    <row r="1" spans="1:87" x14ac:dyDescent="0.25">
      <c r="A1" s="5" t="s">
        <v>12</v>
      </c>
    </row>
    <row r="2" spans="1:87" x14ac:dyDescent="0.25">
      <c r="C2" s="4" t="s">
        <v>13</v>
      </c>
      <c r="D2" s="4" t="s">
        <v>14</v>
      </c>
      <c r="E2" s="4" t="s">
        <v>10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</row>
    <row r="3" spans="1:87" x14ac:dyDescent="0.25">
      <c r="B3" t="s">
        <v>40</v>
      </c>
      <c r="C3" s="3">
        <v>826.60500000000002</v>
      </c>
      <c r="D3" s="3">
        <v>991.35699999999997</v>
      </c>
      <c r="E3" s="3"/>
      <c r="F3" s="3"/>
      <c r="G3" s="3">
        <v>709.26</v>
      </c>
      <c r="H3" s="3">
        <v>863.34500000000003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87" x14ac:dyDescent="0.25">
      <c r="B4" t="s">
        <v>41</v>
      </c>
      <c r="C4" s="3">
        <v>226.64099999999999</v>
      </c>
      <c r="D4" s="3">
        <v>287.09100000000001</v>
      </c>
      <c r="E4" s="3"/>
      <c r="F4" s="3"/>
      <c r="G4" s="3">
        <v>226.892</v>
      </c>
      <c r="H4" s="3">
        <v>283.178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87" x14ac:dyDescent="0.25">
      <c r="B5" t="s">
        <v>42</v>
      </c>
      <c r="C5" s="3">
        <v>202.232</v>
      </c>
      <c r="D5" s="3">
        <v>232.065</v>
      </c>
      <c r="E5" s="3"/>
      <c r="F5" s="3"/>
      <c r="G5" s="3">
        <v>181.83600000000001</v>
      </c>
      <c r="H5" s="3">
        <v>207.661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87" x14ac:dyDescent="0.25">
      <c r="B6" t="s">
        <v>43</v>
      </c>
      <c r="C6" s="3">
        <v>55.738999999999997</v>
      </c>
      <c r="D6" s="3">
        <v>53.668999999999997</v>
      </c>
      <c r="E6" s="3"/>
      <c r="F6" s="3"/>
      <c r="G6" s="3">
        <v>64.409000000000006</v>
      </c>
      <c r="H6" s="3">
        <v>46.941000000000003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87" x14ac:dyDescent="0.25">
      <c r="B7" t="s">
        <v>33</v>
      </c>
      <c r="C7" s="3">
        <v>824.61300000000006</v>
      </c>
      <c r="D7" s="3">
        <v>1070.4010000000001</v>
      </c>
      <c r="E7" s="3"/>
      <c r="F7" s="3"/>
      <c r="G7" s="3">
        <v>757.79200000000003</v>
      </c>
      <c r="H7" s="3">
        <v>947.18799999999999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87" x14ac:dyDescent="0.25">
      <c r="B8" t="s">
        <v>34</v>
      </c>
      <c r="C8" s="3">
        <v>363.67</v>
      </c>
      <c r="D8" s="3">
        <v>351.202</v>
      </c>
      <c r="E8" s="3"/>
      <c r="F8" s="3"/>
      <c r="G8" s="3">
        <v>310.38900000000001</v>
      </c>
      <c r="H8" s="3">
        <v>312.76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87" x14ac:dyDescent="0.25">
      <c r="B9" t="s">
        <v>35</v>
      </c>
      <c r="C9" s="3">
        <v>97.861999999999995</v>
      </c>
      <c r="D9" s="3">
        <v>113.93300000000001</v>
      </c>
      <c r="E9" s="3"/>
      <c r="F9" s="3"/>
      <c r="G9" s="3">
        <v>92.545000000000002</v>
      </c>
      <c r="H9" s="3">
        <v>116.381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87" x14ac:dyDescent="0.25">
      <c r="B10" t="s">
        <v>38</v>
      </c>
      <c r="C10" s="3">
        <v>741.95799999999997</v>
      </c>
      <c r="D10" s="3">
        <v>939.72500000000002</v>
      </c>
      <c r="E10" s="3"/>
      <c r="F10" s="3"/>
      <c r="G10" s="3">
        <v>680.51300000000003</v>
      </c>
      <c r="H10" s="3">
        <v>825.99300000000005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87" x14ac:dyDescent="0.25">
      <c r="B11" t="s">
        <v>36</v>
      </c>
      <c r="C11" s="3">
        <v>544.18700000000001</v>
      </c>
      <c r="D11" s="3">
        <v>595.81100000000004</v>
      </c>
      <c r="E11" s="3"/>
      <c r="F11" s="3"/>
      <c r="G11" s="3">
        <v>480.21300000000002</v>
      </c>
      <c r="H11" s="3">
        <v>550.33600000000001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87" x14ac:dyDescent="0.25">
      <c r="B12" t="s">
        <v>37</v>
      </c>
      <c r="C12" s="3">
        <v>25.071999999999999</v>
      </c>
      <c r="D12" s="3">
        <v>28.646000000000001</v>
      </c>
      <c r="E12" s="3"/>
      <c r="F12" s="3"/>
      <c r="G12" s="3">
        <v>21.670999999999999</v>
      </c>
      <c r="H12" s="3">
        <v>27.795999999999999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87" x14ac:dyDescent="0.25">
      <c r="B13" t="s">
        <v>39</v>
      </c>
      <c r="C13" s="3">
        <v>5.7480000000000002</v>
      </c>
      <c r="D13" s="3">
        <v>2.492</v>
      </c>
      <c r="E13" s="3"/>
      <c r="F13" s="3"/>
      <c r="G13" s="3">
        <v>1.268</v>
      </c>
      <c r="H13" s="3">
        <v>-2.1019999999999999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87" x14ac:dyDescent="0.25">
      <c r="B14" s="1" t="s">
        <v>20</v>
      </c>
      <c r="C14" s="6">
        <v>1316.9649999999999</v>
      </c>
      <c r="D14" s="6">
        <v>1566.674</v>
      </c>
      <c r="E14" s="6"/>
      <c r="F14" s="6"/>
      <c r="G14" s="6">
        <v>1183.665</v>
      </c>
      <c r="H14" s="6">
        <v>1399.0229999999999</v>
      </c>
      <c r="I14" s="6"/>
      <c r="J14" s="6"/>
      <c r="K14" s="6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</row>
    <row r="15" spans="1:87" x14ac:dyDescent="0.25">
      <c r="B15" t="s">
        <v>21</v>
      </c>
      <c r="C15" s="3">
        <v>705.47</v>
      </c>
      <c r="D15" s="3">
        <v>818.15099999999995</v>
      </c>
      <c r="E15" s="3"/>
      <c r="F15" s="3"/>
      <c r="G15" s="3">
        <v>620.99</v>
      </c>
      <c r="H15" s="3">
        <v>702.89099999999996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</row>
    <row r="16" spans="1:87" x14ac:dyDescent="0.25">
      <c r="B16" t="s">
        <v>22</v>
      </c>
      <c r="C16" s="3">
        <f t="shared" ref="C16:G16" si="0">+C14-C15</f>
        <v>611.49499999999989</v>
      </c>
      <c r="D16" s="3">
        <f t="shared" si="0"/>
        <v>748.52300000000002</v>
      </c>
      <c r="E16" s="3">
        <f t="shared" si="0"/>
        <v>0</v>
      </c>
      <c r="F16" s="3">
        <f t="shared" si="0"/>
        <v>0</v>
      </c>
      <c r="G16" s="3">
        <f t="shared" si="0"/>
        <v>562.67499999999995</v>
      </c>
      <c r="H16" s="3">
        <f>+H14-H15</f>
        <v>696.13199999999995</v>
      </c>
      <c r="I16" s="3">
        <f t="shared" ref="I16:J16" si="1">+I14-I15</f>
        <v>0</v>
      </c>
      <c r="J16" s="3">
        <f t="shared" si="1"/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</row>
    <row r="17" spans="2:87" x14ac:dyDescent="0.25">
      <c r="B17" t="s">
        <v>23</v>
      </c>
      <c r="C17" s="3">
        <v>589.072</v>
      </c>
      <c r="D17" s="3">
        <v>609.04999999999995</v>
      </c>
      <c r="E17" s="3"/>
      <c r="F17" s="3"/>
      <c r="G17" s="3">
        <v>837.31700000000001</v>
      </c>
      <c r="H17" s="3">
        <v>519.84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</row>
    <row r="18" spans="2:87" x14ac:dyDescent="0.25">
      <c r="B18" t="s">
        <v>24</v>
      </c>
      <c r="C18" s="3">
        <v>0</v>
      </c>
      <c r="D18" s="3">
        <v>0</v>
      </c>
      <c r="E18" s="3"/>
      <c r="F18" s="3"/>
      <c r="G18" s="3">
        <v>25.085999999999999</v>
      </c>
      <c r="H18" s="3">
        <v>3.2120000000000002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</row>
    <row r="19" spans="2:87" x14ac:dyDescent="0.25">
      <c r="B19" t="s">
        <v>25</v>
      </c>
      <c r="C19" s="3">
        <f t="shared" ref="C19:G19" si="2">+C16-C17-C18</f>
        <v>22.422999999999888</v>
      </c>
      <c r="D19" s="3">
        <f t="shared" si="2"/>
        <v>139.47300000000007</v>
      </c>
      <c r="E19" s="3">
        <f t="shared" si="2"/>
        <v>0</v>
      </c>
      <c r="F19" s="3">
        <f t="shared" si="2"/>
        <v>0</v>
      </c>
      <c r="G19" s="3">
        <f t="shared" si="2"/>
        <v>-299.72800000000007</v>
      </c>
      <c r="H19" s="3">
        <f>+H16-H17-H18</f>
        <v>173.07999999999993</v>
      </c>
      <c r="I19" s="3">
        <f t="shared" ref="I19:J19" si="3">+I16-I17-I18</f>
        <v>0</v>
      </c>
      <c r="J19" s="3">
        <f t="shared" si="3"/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</row>
    <row r="20" spans="2:87" x14ac:dyDescent="0.25">
      <c r="B20" t="s">
        <v>26</v>
      </c>
      <c r="C20" s="3">
        <v>-1.6259999999999999</v>
      </c>
      <c r="D20" s="3">
        <v>-0.373</v>
      </c>
      <c r="E20" s="3"/>
      <c r="F20" s="3"/>
      <c r="G20" s="3">
        <v>2.3439999999999999</v>
      </c>
      <c r="H20" s="3">
        <v>-1.7470000000000001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</row>
    <row r="21" spans="2:87" x14ac:dyDescent="0.25">
      <c r="B21" t="s">
        <v>27</v>
      </c>
      <c r="C21" s="3">
        <v>-6.06</v>
      </c>
      <c r="D21" s="3">
        <v>-6.14</v>
      </c>
      <c r="E21" s="3"/>
      <c r="F21" s="3"/>
      <c r="G21" s="3">
        <v>-2.73</v>
      </c>
      <c r="H21" s="3">
        <v>-3.42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</row>
    <row r="22" spans="2:87" x14ac:dyDescent="0.25">
      <c r="B22" t="s">
        <v>28</v>
      </c>
      <c r="C22" s="3">
        <f t="shared" ref="C22:G22" si="4">+C19+SUM(C20:C21)</f>
        <v>14.736999999999888</v>
      </c>
      <c r="D22" s="3">
        <f t="shared" si="4"/>
        <v>132.96000000000006</v>
      </c>
      <c r="E22" s="3">
        <f t="shared" si="4"/>
        <v>0</v>
      </c>
      <c r="F22" s="3">
        <f t="shared" si="4"/>
        <v>0</v>
      </c>
      <c r="G22" s="3">
        <f t="shared" si="4"/>
        <v>-300.11400000000009</v>
      </c>
      <c r="H22" s="3">
        <f>+H19+SUM(H20:H21)</f>
        <v>167.91299999999993</v>
      </c>
      <c r="I22" s="3">
        <f t="shared" ref="I22:J22" si="5">+I19+SUM(I20:I21)</f>
        <v>0</v>
      </c>
      <c r="J22" s="3">
        <f t="shared" si="5"/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</row>
    <row r="23" spans="2:87" x14ac:dyDescent="0.25">
      <c r="B23" t="s">
        <v>29</v>
      </c>
      <c r="C23" s="3">
        <v>4.3280000000000003</v>
      </c>
      <c r="D23" s="3">
        <v>28.436</v>
      </c>
      <c r="E23" s="3"/>
      <c r="F23" s="3"/>
      <c r="G23" s="3">
        <v>5.149</v>
      </c>
      <c r="H23" s="3">
        <v>-2.1360000000000001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</row>
    <row r="24" spans="2:87" x14ac:dyDescent="0.25">
      <c r="B24" t="s">
        <v>30</v>
      </c>
      <c r="C24" s="3">
        <v>-0.39900000000000002</v>
      </c>
      <c r="D24" s="3">
        <v>0.151</v>
      </c>
      <c r="E24" s="3"/>
      <c r="F24" s="3"/>
      <c r="G24" s="3">
        <v>-0.16300000000000001</v>
      </c>
      <c r="H24" s="3">
        <v>0.33300000000000002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</row>
    <row r="25" spans="2:87" x14ac:dyDescent="0.25">
      <c r="B25" t="s">
        <v>31</v>
      </c>
      <c r="C25" s="3">
        <f t="shared" ref="C25:G25" si="6">+C22-C23+C24</f>
        <v>10.009999999999888</v>
      </c>
      <c r="D25" s="3">
        <f t="shared" si="6"/>
        <v>104.67500000000005</v>
      </c>
      <c r="E25" s="3">
        <f t="shared" si="6"/>
        <v>0</v>
      </c>
      <c r="F25" s="3">
        <f t="shared" si="6"/>
        <v>0</v>
      </c>
      <c r="G25" s="3">
        <f t="shared" si="6"/>
        <v>-305.4260000000001</v>
      </c>
      <c r="H25" s="3">
        <f>+H22-H23+H24</f>
        <v>170.38199999999992</v>
      </c>
      <c r="I25" s="3">
        <f t="shared" ref="I25" si="7">+I22-I23+I24</f>
        <v>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</row>
    <row r="26" spans="2:87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</row>
    <row r="27" spans="2:87" x14ac:dyDescent="0.25">
      <c r="B27" t="s">
        <v>32</v>
      </c>
      <c r="C27" s="2">
        <f t="shared" ref="C27:G27" si="8">+C25/C28</f>
        <v>2.2500854178280242E-2</v>
      </c>
      <c r="D27" s="2">
        <f t="shared" si="8"/>
        <v>0.23600698945944437</v>
      </c>
      <c r="E27" s="2" t="e">
        <f t="shared" si="8"/>
        <v>#DIV/0!</v>
      </c>
      <c r="F27" s="2" t="e">
        <f t="shared" si="8"/>
        <v>#DIV/0!</v>
      </c>
      <c r="G27" s="2">
        <f t="shared" si="8"/>
        <v>-0.70101195107564296</v>
      </c>
      <c r="H27" s="2">
        <f>+H25/H28</f>
        <v>0.39419746659725818</v>
      </c>
      <c r="I27" s="2" t="e">
        <f t="shared" ref="I27:J27" si="9">+I25/I28</f>
        <v>#DIV/0!</v>
      </c>
      <c r="J27" s="2" t="e">
        <f t="shared" si="9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</row>
    <row r="28" spans="2:87" x14ac:dyDescent="0.25">
      <c r="B28" t="s">
        <v>5</v>
      </c>
      <c r="C28" s="3">
        <v>444.87200000000001</v>
      </c>
      <c r="D28" s="3">
        <v>443.52499999999998</v>
      </c>
      <c r="E28" s="3"/>
      <c r="F28" s="3"/>
      <c r="G28" s="3">
        <v>435.69299999999998</v>
      </c>
      <c r="H28" s="3">
        <v>432.22500000000002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</row>
    <row r="29" spans="2:87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</row>
    <row r="30" spans="2:87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</row>
    <row r="31" spans="2:87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</row>
    <row r="32" spans="2:87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</row>
    <row r="33" spans="3:87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</row>
    <row r="34" spans="3:87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</row>
    <row r="35" spans="3:87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</row>
    <row r="36" spans="3:87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</row>
    <row r="37" spans="3:87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</row>
    <row r="38" spans="3:87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</row>
    <row r="39" spans="3:87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</row>
    <row r="40" spans="3:87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</row>
    <row r="41" spans="3:87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</row>
    <row r="42" spans="3:87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</row>
    <row r="43" spans="3:87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</row>
    <row r="44" spans="3:87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</row>
    <row r="45" spans="3:87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</row>
    <row r="46" spans="3:87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</row>
    <row r="47" spans="3:87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</row>
    <row r="48" spans="3:87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</row>
    <row r="49" spans="3:87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</row>
    <row r="50" spans="3:87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</row>
    <row r="51" spans="3:87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</row>
    <row r="52" spans="3:87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</row>
    <row r="53" spans="3:87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</row>
    <row r="54" spans="3:87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</row>
    <row r="55" spans="3:87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</row>
    <row r="56" spans="3:87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</row>
    <row r="57" spans="3:87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</row>
    <row r="58" spans="3:87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</row>
    <row r="59" spans="3:87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</row>
    <row r="60" spans="3:87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</row>
    <row r="61" spans="3:87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</row>
    <row r="62" spans="3:87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</row>
    <row r="63" spans="3:87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</row>
    <row r="64" spans="3:87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</row>
    <row r="65" spans="3:87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</row>
    <row r="66" spans="3:87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</row>
    <row r="67" spans="3:87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</row>
    <row r="68" spans="3:87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</row>
    <row r="69" spans="3:87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</row>
    <row r="70" spans="3:87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</row>
    <row r="71" spans="3:87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</row>
    <row r="72" spans="3:87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</row>
    <row r="73" spans="3:87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</row>
    <row r="74" spans="3:87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</row>
    <row r="75" spans="3:87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</row>
    <row r="76" spans="3:87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</row>
    <row r="77" spans="3:87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</row>
    <row r="78" spans="3:87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</row>
    <row r="79" spans="3:87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</row>
    <row r="80" spans="3:87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</row>
    <row r="81" spans="3:87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</row>
    <row r="82" spans="3:87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</row>
    <row r="83" spans="3:87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</row>
    <row r="84" spans="3:87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</row>
    <row r="85" spans="3:87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</row>
    <row r="86" spans="3:87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</row>
    <row r="87" spans="3:87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</row>
    <row r="88" spans="3:87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</row>
    <row r="89" spans="3:87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</row>
    <row r="90" spans="3:87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</row>
    <row r="91" spans="3:87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</row>
    <row r="92" spans="3:87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</row>
    <row r="93" spans="3:87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</row>
    <row r="94" spans="3:87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</row>
    <row r="95" spans="3:87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</row>
    <row r="96" spans="3:87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</row>
    <row r="97" spans="3:87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</row>
    <row r="98" spans="3:87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</row>
    <row r="99" spans="3:87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</row>
    <row r="100" spans="3:87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</row>
    <row r="101" spans="3:87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</row>
    <row r="102" spans="3:87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</row>
    <row r="103" spans="3:87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</row>
    <row r="104" spans="3:87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</row>
    <row r="105" spans="3:87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</row>
    <row r="106" spans="3:87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</row>
    <row r="107" spans="3:87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</row>
    <row r="108" spans="3:87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</row>
    <row r="109" spans="3:87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</row>
    <row r="110" spans="3:87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</row>
    <row r="111" spans="3:87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</row>
    <row r="112" spans="3:87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</row>
    <row r="113" spans="3:87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</row>
    <row r="114" spans="3:87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</row>
    <row r="115" spans="3:87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</row>
    <row r="116" spans="3:87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</row>
    <row r="117" spans="3:87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</row>
    <row r="118" spans="3:87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</row>
    <row r="119" spans="3:87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</row>
    <row r="120" spans="3:87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</row>
    <row r="121" spans="3:87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</row>
    <row r="122" spans="3:87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</row>
    <row r="123" spans="3:87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</row>
    <row r="124" spans="3:87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</row>
    <row r="125" spans="3:87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</row>
    <row r="126" spans="3:87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</row>
    <row r="127" spans="3:87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</row>
    <row r="128" spans="3:87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</row>
    <row r="129" spans="3:87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</row>
    <row r="130" spans="3:87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</row>
    <row r="131" spans="3:87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</row>
    <row r="132" spans="3:87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</row>
    <row r="133" spans="3:87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</row>
    <row r="134" spans="3:87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</row>
    <row r="135" spans="3:87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</row>
    <row r="136" spans="3:87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</row>
    <row r="137" spans="3:87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</row>
    <row r="138" spans="3:87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</row>
    <row r="139" spans="3:87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</row>
    <row r="140" spans="3:87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</row>
    <row r="141" spans="3:87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</row>
    <row r="142" spans="3:87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</row>
    <row r="143" spans="3:87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</row>
    <row r="144" spans="3:87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</row>
    <row r="145" spans="3:87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</row>
    <row r="146" spans="3:87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</row>
    <row r="147" spans="3:87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</row>
    <row r="148" spans="3:87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</row>
    <row r="149" spans="3:87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</row>
    <row r="150" spans="3:87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</row>
    <row r="151" spans="3:87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</row>
    <row r="152" spans="3:87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</row>
    <row r="153" spans="3:87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</row>
    <row r="154" spans="3:87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</row>
    <row r="155" spans="3:87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</row>
    <row r="156" spans="3:87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</row>
    <row r="157" spans="3:87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</row>
    <row r="158" spans="3:87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</row>
    <row r="159" spans="3:87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</row>
    <row r="160" spans="3:87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</row>
    <row r="161" spans="3:87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</row>
    <row r="162" spans="3:87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</row>
    <row r="163" spans="3:87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</row>
    <row r="164" spans="3:87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</row>
    <row r="165" spans="3:87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</row>
    <row r="166" spans="3:87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</row>
    <row r="167" spans="3:87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</row>
    <row r="168" spans="3:87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</row>
    <row r="169" spans="3:87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</row>
    <row r="170" spans="3:87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</row>
    <row r="171" spans="3:87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</row>
    <row r="172" spans="3:87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</row>
    <row r="173" spans="3:87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</row>
    <row r="174" spans="3:87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</row>
    <row r="175" spans="3:87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</row>
    <row r="176" spans="3:87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</row>
    <row r="177" spans="3:87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</row>
    <row r="178" spans="3:87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</row>
    <row r="179" spans="3:87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</row>
    <row r="180" spans="3:87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</row>
    <row r="181" spans="3:87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</row>
    <row r="182" spans="3:87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</row>
    <row r="183" spans="3:87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</row>
    <row r="184" spans="3:87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</row>
    <row r="185" spans="3:87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</row>
    <row r="186" spans="3:87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</row>
    <row r="187" spans="3:87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</row>
    <row r="188" spans="3:87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</row>
    <row r="189" spans="3:87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</row>
    <row r="190" spans="3:87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</row>
    <row r="191" spans="3:87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</row>
    <row r="192" spans="3:87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</row>
    <row r="193" spans="3:87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</row>
    <row r="194" spans="3:87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</row>
    <row r="195" spans="3:87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</row>
    <row r="196" spans="3:87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</row>
    <row r="197" spans="3:87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</row>
    <row r="198" spans="3:87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</row>
    <row r="199" spans="3:87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</row>
    <row r="200" spans="3:87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</row>
    <row r="201" spans="3:87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</row>
    <row r="202" spans="3:87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</row>
    <row r="203" spans="3:87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</row>
    <row r="204" spans="3:87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</row>
    <row r="205" spans="3:87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</row>
    <row r="206" spans="3:87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</row>
    <row r="207" spans="3:87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</row>
    <row r="208" spans="3:87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</row>
    <row r="209" spans="3:87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</row>
    <row r="210" spans="3:87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</row>
    <row r="211" spans="3:87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</row>
    <row r="212" spans="3:87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</row>
    <row r="213" spans="3:87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</row>
    <row r="214" spans="3:87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</row>
    <row r="215" spans="3:87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</row>
    <row r="216" spans="3:87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</row>
    <row r="217" spans="3:87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</row>
    <row r="218" spans="3:87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</row>
    <row r="219" spans="3:87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</row>
    <row r="220" spans="3:87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</row>
    <row r="221" spans="3:87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</row>
    <row r="222" spans="3:87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</row>
    <row r="223" spans="3:87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</row>
    <row r="224" spans="3:87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</row>
    <row r="225" spans="3:87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</row>
    <row r="226" spans="3:87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</row>
    <row r="227" spans="3:87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</row>
    <row r="228" spans="3:87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</row>
    <row r="229" spans="3:87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</row>
    <row r="230" spans="3:87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</row>
    <row r="231" spans="3:87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</row>
    <row r="232" spans="3:87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</row>
    <row r="233" spans="3:87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</row>
    <row r="234" spans="3:87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</row>
    <row r="235" spans="3:87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</row>
    <row r="236" spans="3:87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</row>
    <row r="237" spans="3:87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</row>
    <row r="238" spans="3:87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</row>
    <row r="239" spans="3:87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</row>
    <row r="240" spans="3:87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</row>
    <row r="241" spans="3:87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</row>
    <row r="242" spans="3:87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</row>
    <row r="243" spans="3:87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</row>
    <row r="244" spans="3:87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</row>
    <row r="245" spans="3:87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</row>
    <row r="246" spans="3:87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</row>
    <row r="247" spans="3:87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</row>
    <row r="248" spans="3:87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</row>
    <row r="249" spans="3:87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</row>
    <row r="250" spans="3:87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</row>
    <row r="251" spans="3:87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</row>
    <row r="252" spans="3:87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</row>
    <row r="253" spans="3:87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</row>
    <row r="254" spans="3:87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</row>
    <row r="255" spans="3:87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</row>
    <row r="256" spans="3:87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</row>
    <row r="257" spans="3:87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</row>
    <row r="258" spans="3:87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</row>
    <row r="259" spans="3:87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</row>
    <row r="260" spans="3:87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</row>
    <row r="261" spans="3:87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</row>
    <row r="262" spans="3:87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</row>
    <row r="263" spans="3:87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</row>
    <row r="264" spans="3:87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</row>
    <row r="265" spans="3:87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</row>
    <row r="266" spans="3:87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</row>
    <row r="267" spans="3:87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</row>
    <row r="268" spans="3:87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</row>
    <row r="269" spans="3:87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</row>
    <row r="270" spans="3:87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</row>
    <row r="271" spans="3:87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</row>
    <row r="272" spans="3:87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</row>
    <row r="273" spans="3:87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</row>
    <row r="274" spans="3:87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</row>
    <row r="275" spans="3:87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</row>
    <row r="276" spans="3:87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</row>
    <row r="277" spans="3:87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</row>
    <row r="278" spans="3:87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</row>
    <row r="279" spans="3:87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</row>
    <row r="280" spans="3:87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</row>
    <row r="281" spans="3:87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</row>
    <row r="282" spans="3:87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</row>
    <row r="283" spans="3:87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</row>
    <row r="284" spans="3:87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</row>
    <row r="285" spans="3:87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</row>
    <row r="286" spans="3:87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</row>
    <row r="287" spans="3:87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</row>
    <row r="288" spans="3:87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</row>
    <row r="289" spans="3:87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</row>
    <row r="290" spans="3:87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</row>
    <row r="291" spans="3:87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</row>
    <row r="292" spans="3:87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</row>
    <row r="293" spans="3:87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</row>
    <row r="294" spans="3:87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</row>
    <row r="295" spans="3:87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</row>
    <row r="296" spans="3:87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</row>
    <row r="297" spans="3:87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</row>
    <row r="298" spans="3:87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</row>
    <row r="299" spans="3:87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</row>
    <row r="300" spans="3:87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</row>
    <row r="301" spans="3:87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</row>
    <row r="302" spans="3:87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</row>
    <row r="303" spans="3:87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</row>
    <row r="304" spans="3:87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</row>
    <row r="305" spans="3:87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</row>
    <row r="306" spans="3:87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</row>
    <row r="307" spans="3:87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</row>
    <row r="308" spans="3:87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</row>
    <row r="309" spans="3:87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</row>
    <row r="310" spans="3:87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</row>
    <row r="311" spans="3:87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</row>
    <row r="312" spans="3:87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</row>
    <row r="313" spans="3:87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</row>
    <row r="314" spans="3:87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</row>
    <row r="315" spans="3:87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</row>
    <row r="316" spans="3:87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</row>
    <row r="317" spans="3:87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</row>
    <row r="318" spans="3:87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</row>
    <row r="319" spans="3:87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</row>
    <row r="320" spans="3:87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</row>
    <row r="321" spans="3:87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</row>
    <row r="322" spans="3:87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</row>
    <row r="323" spans="3:87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</row>
    <row r="324" spans="3:87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</row>
    <row r="325" spans="3:87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</row>
    <row r="326" spans="3:87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</row>
    <row r="327" spans="3:87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</row>
    <row r="328" spans="3:87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</row>
    <row r="329" spans="3:87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</row>
    <row r="330" spans="3:87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</row>
    <row r="331" spans="3:87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</row>
    <row r="332" spans="3:87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</row>
    <row r="333" spans="3:87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</row>
    <row r="334" spans="3:87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</row>
    <row r="335" spans="3:87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</row>
    <row r="336" spans="3:87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</row>
    <row r="337" spans="3:87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</row>
    <row r="338" spans="3:87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</row>
    <row r="339" spans="3:87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</row>
    <row r="340" spans="3:87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</row>
    <row r="341" spans="3:87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</row>
    <row r="342" spans="3:87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</row>
    <row r="343" spans="3:87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</row>
    <row r="344" spans="3:87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</row>
    <row r="345" spans="3:87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</row>
    <row r="346" spans="3:87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</row>
    <row r="347" spans="3:87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</row>
    <row r="348" spans="3:87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</row>
  </sheetData>
  <hyperlinks>
    <hyperlink ref="A1" location="Main!A1" display="Main" xr:uid="{5E624731-B5A6-4622-848C-1474BB4656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2025-02-05T13:13:12Z</dcterms:created>
  <dcterms:modified xsi:type="dcterms:W3CDTF">2025-02-05T13:55:49Z</dcterms:modified>
</cp:coreProperties>
</file>