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AD670A2-C06A-40F7-926A-7097CEEB21DC}" xr6:coauthVersionLast="47" xr6:coauthVersionMax="47" xr10:uidLastSave="{00000000-0000-0000-0000-000000000000}"/>
  <bookViews>
    <workbookView xWindow="19095" yWindow="0" windowWidth="19410" windowHeight="20925" xr2:uid="{3DF89FBD-F2FC-43C5-8B74-EEBF618E564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15" i="2" s="1"/>
  <c r="G18" i="2" s="1"/>
  <c r="G21" i="2" s="1"/>
  <c r="G23" i="2" s="1"/>
  <c r="F9" i="2"/>
  <c r="F15" i="2" s="1"/>
  <c r="F18" i="2" s="1"/>
  <c r="F21" i="2" s="1"/>
  <c r="F23" i="2" s="1"/>
  <c r="E9" i="2"/>
  <c r="E15" i="2" s="1"/>
  <c r="E18" i="2" s="1"/>
  <c r="E21" i="2" s="1"/>
  <c r="E23" i="2" s="1"/>
  <c r="D9" i="2"/>
  <c r="D15" i="2" s="1"/>
  <c r="D18" i="2" s="1"/>
  <c r="D21" i="2" s="1"/>
  <c r="D23" i="2" s="1"/>
  <c r="C9" i="2"/>
  <c r="C15" i="2" s="1"/>
  <c r="C18" i="2" s="1"/>
  <c r="C21" i="2" s="1"/>
  <c r="C23" i="2" s="1"/>
  <c r="H9" i="2"/>
  <c r="H15" i="2" s="1"/>
  <c r="H18" i="2" s="1"/>
  <c r="H21" i="2" s="1"/>
  <c r="H23" i="2" s="1"/>
  <c r="I6" i="1"/>
  <c r="I5" i="1"/>
  <c r="I4" i="1"/>
  <c r="I7" i="1" s="1"/>
</calcChain>
</file>

<file path=xl/sharedStrings.xml><?xml version="1.0" encoding="utf-8"?>
<sst xmlns="http://schemas.openxmlformats.org/spreadsheetml/2006/main" count="52" uniqueCount="47">
  <si>
    <t>Match Group</t>
  </si>
  <si>
    <t>numbers in mio USD</t>
  </si>
  <si>
    <t>Price</t>
  </si>
  <si>
    <t>Shares</t>
  </si>
  <si>
    <t>MC</t>
  </si>
  <si>
    <t>Cash</t>
  </si>
  <si>
    <t>Debt</t>
  </si>
  <si>
    <t>EV</t>
  </si>
  <si>
    <t>IR</t>
  </si>
  <si>
    <t>Brands</t>
  </si>
  <si>
    <t>tinder</t>
  </si>
  <si>
    <t>Hinge</t>
  </si>
  <si>
    <t>match</t>
  </si>
  <si>
    <t>meetic</t>
  </si>
  <si>
    <t>okcupid</t>
  </si>
  <si>
    <t>pairs</t>
  </si>
  <si>
    <t>Plenty of Fish</t>
  </si>
  <si>
    <t>Azar</t>
  </si>
  <si>
    <t>BLK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</si>
  <si>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</si>
  <si>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</si>
  <si>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</si>
  <si>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</si>
  <si>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</si>
  <si>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</si>
  <si>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</si>
  <si>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</si>
  <si>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</si>
  <si>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Revenue</t>
  </si>
  <si>
    <t>Cost of Revenue</t>
  </si>
  <si>
    <t>Gross Profit</t>
  </si>
  <si>
    <t>Selling and Marketing</t>
  </si>
  <si>
    <t>G&amp;A</t>
  </si>
  <si>
    <t>R&amp;D</t>
  </si>
  <si>
    <t>Depreciation</t>
  </si>
  <si>
    <t>Amortization</t>
  </si>
  <si>
    <t>Operating Income</t>
  </si>
  <si>
    <t>Interest Expense</t>
  </si>
  <si>
    <t>Other Expenses</t>
  </si>
  <si>
    <t>Pretax Income</t>
  </si>
  <si>
    <t>Tax Expense</t>
  </si>
  <si>
    <t>Minority Interest</t>
  </si>
  <si>
    <t>Net Income</t>
  </si>
  <si>
    <t>EPS</t>
  </si>
  <si>
    <t>Tinder</t>
  </si>
  <si>
    <t>Evergreen &amp; Emerging</t>
  </si>
  <si>
    <t>Match Group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</si>
</sst>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;\(#,##0.0\)"/>
    <numFmt numFmtId="167" formatCode="#,##0.00;\(#,##0.00\)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1"/>
    <xf numFmtId="165" fontId="0" fillId="0" borderId="0" xfId="0" applyNumberFormat="1"/>
    <xf numFmtId="165" fontId="1" fillId="0" borderId="0" xfId="0" applyNumberFormat="1" applyFont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mtch.com/investor-relations/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1950-87FB-430F-8D7F-4BC5F44B8E8D}">
  <dimension ref="A1:J20"/>
  <sheetViews>
    <sheetView tabSelected="1" zoomScale="200" zoomScaleNormal="200" workbookViewId="0">
      <selection activeCell="I7" sqref="I7"/>
    </sheetView>
  </sheetViews>
  <sheetFormatPr defaultRowHeight="12.75" x14ac:dyDescent="0.2"/>
  <cols>
    <col min="1" max="1" width="4.42578125" customWidth="1"/>
  </cols>
  <sheetData>
    <row r="1" spans="1:10" x14ac:dyDescent="0.2">
      <c r="A1" s="1" t="s">
        <v>0</v>
      </c>
    </row>
    <row r="2" spans="1:10" x14ac:dyDescent="0.2">
      <c r="A2" t="s">
        <v>1</v>
      </c>
      <c r="H2" t="s">
        <v>2</v>
      </c>
      <c r="I2">
        <v>38.35</v>
      </c>
    </row>
    <row r="3" spans="1:10" x14ac:dyDescent="0.2">
      <c r="H3" t="s">
        <v>3</v>
      </c>
      <c r="I3" s="5">
        <v>240.62214700000001</v>
      </c>
      <c r="J3" s="3" t="s">
        <v>19</v>
      </c>
    </row>
    <row r="4" spans="1:10" x14ac:dyDescent="0.2">
      <c r="B4" s="4" t="s">
        <v>8</v>
      </c>
      <c r="H4" t="s">
        <v>4</v>
      </c>
      <c r="I4" s="5">
        <f>+I2*I3</f>
        <v>9227.8593374500015</v>
      </c>
    </row>
    <row r="5" spans="1:10" x14ac:dyDescent="0.2">
      <c r="H5" t="s">
        <v>5</v>
      </c>
      <c r="I5" s="5">
        <f>335.243+5.172</f>
        <v>340.41500000000002</v>
      </c>
      <c r="J5" s="3" t="s">
        <v>19</v>
      </c>
    </row>
    <row r="6" spans="1:10" x14ac:dyDescent="0.2">
      <c r="H6" t="s">
        <v>6</v>
      </c>
      <c r="I6" s="5">
        <f>573.424+2855.277</f>
        <v>3428.701</v>
      </c>
      <c r="J6" s="3" t="s">
        <v>19</v>
      </c>
    </row>
    <row r="7" spans="1:10" x14ac:dyDescent="0.2">
      <c r="H7" t="s">
        <v>7</v>
      </c>
      <c r="I7" s="5">
        <f>+I4-I5+I6</f>
        <v>12316.145337450002</v>
      </c>
    </row>
    <row r="11" spans="1:10" x14ac:dyDescent="0.2">
      <c r="B11" s="2" t="s">
        <v>9</v>
      </c>
    </row>
    <row r="12" spans="1:10" x14ac:dyDescent="0.2">
      <c r="B12" t="s">
        <v>10</v>
      </c>
    </row>
    <row r="13" spans="1:10" x14ac:dyDescent="0.2">
      <c r="B13" t="s">
        <v>11</v>
      </c>
    </row>
    <row r="14" spans="1:10" x14ac:dyDescent="0.2">
      <c r="B14" t="s">
        <v>12</v>
      </c>
    </row>
    <row r="15" spans="1:10" x14ac:dyDescent="0.2">
      <c r="B15" t="s">
        <v>13</v>
      </c>
    </row>
    <row r="16" spans="1:10" x14ac:dyDescent="0.2">
      <c r="B16" t="s">
        <v>14</v>
      </c>
    </row>
    <row r="17" spans="2:2" x14ac:dyDescent="0.2">
      <c r="B17" t="s">
        <v>15</v>
      </c>
    </row>
    <row r="18" spans="2:2" x14ac:dyDescent="0.2">
      <c r="B18" t="s">
        <v>16</v>
      </c>
    </row>
    <row r="19" spans="2:2" x14ac:dyDescent="0.2">
      <c r="B19" t="s">
        <v>17</v>
      </c>
    </row>
    <row r="20" spans="2:2" x14ac:dyDescent="0.2">
      <c r="B20" t="s">
        <v>18</v>
      </c>
    </row>
  </sheetData>
  <hyperlinks>
    <hyperlink ref="B4" r:id="rId1" xr:uid="{B3EACD03-8CEE-445F-AC5E-21F27ECA3F2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D0987-BE70-4E1F-9830-63B9BC451E46}">
  <dimension ref="A1:DB50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XFD3"/>
    </sheetView>
  </sheetViews>
  <sheetFormatPr defaultRowHeight="12.75" x14ac:dyDescent="0.2"/>
  <cols>
    <col min="1" max="1" width="4.42578125" customWidth="1"/>
    <col min="2" max="2" width="29.42578125" customWidth="1"/>
  </cols>
  <sheetData>
    <row r="1" spans="1:106" x14ac:dyDescent="0.2">
      <c r="A1" s="4" t="s">
        <v>20</v>
      </c>
    </row>
    <row r="2" spans="1:106" x14ac:dyDescent="0.2">
      <c r="C2" s="3" t="s">
        <v>21</v>
      </c>
      <c r="D2" s="3" t="s">
        <v>22</v>
      </c>
      <c r="E2" s="3" t="s">
        <v>23</v>
      </c>
      <c r="F2" s="3" t="s">
        <v>24</v>
      </c>
      <c r="G2" s="3" t="s">
        <v>19</v>
      </c>
      <c r="H2" s="3" t="s">
        <v>25</v>
      </c>
      <c r="I2" s="3" t="s">
        <v>26</v>
      </c>
      <c r="J2" s="3" t="s">
        <v>27</v>
      </c>
    </row>
    <row r="3" spans="1:106" x14ac:dyDescent="0.2">
      <c r="B3" t="s">
        <v>44</v>
      </c>
      <c r="C3" s="5"/>
      <c r="D3" s="5">
        <v>479.94499999999999</v>
      </c>
      <c r="E3" s="5"/>
      <c r="F3" s="5"/>
      <c r="G3" s="5"/>
      <c r="H3" s="5">
        <v>461.15100000000001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</row>
    <row r="4" spans="1:106" x14ac:dyDescent="0.2">
      <c r="B4" t="s">
        <v>11</v>
      </c>
      <c r="C4" s="5"/>
      <c r="D4" s="5">
        <v>133.56899999999999</v>
      </c>
      <c r="E4" s="5"/>
      <c r="F4" s="5"/>
      <c r="G4" s="5"/>
      <c r="H4" s="5">
        <v>167.505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</row>
    <row r="5" spans="1:106" x14ac:dyDescent="0.2">
      <c r="B5" t="s">
        <v>45</v>
      </c>
      <c r="C5" s="5"/>
      <c r="D5" s="5">
        <v>160.935</v>
      </c>
      <c r="E5" s="5"/>
      <c r="F5" s="5"/>
      <c r="G5" s="5"/>
      <c r="H5" s="5">
        <v>147.863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</row>
    <row r="6" spans="1:106" x14ac:dyDescent="0.2">
      <c r="B6" t="s">
        <v>46</v>
      </c>
      <c r="C6" s="5"/>
      <c r="D6" s="5">
        <v>73.683999999999997</v>
      </c>
      <c r="E6" s="5"/>
      <c r="F6" s="5"/>
      <c r="G6" s="5"/>
      <c r="H6" s="5">
        <v>68.932000000000002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</row>
    <row r="7" spans="1:106" x14ac:dyDescent="0.2">
      <c r="B7" s="1" t="s">
        <v>28</v>
      </c>
      <c r="C7" s="6"/>
      <c r="D7" s="6">
        <v>864.06600000000003</v>
      </c>
      <c r="E7" s="6"/>
      <c r="F7" s="6"/>
      <c r="G7" s="6"/>
      <c r="H7" s="6">
        <v>863.73800000000006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</row>
    <row r="8" spans="1:106" x14ac:dyDescent="0.2">
      <c r="B8" t="s">
        <v>29</v>
      </c>
      <c r="C8" s="5"/>
      <c r="D8" s="5">
        <v>244.988</v>
      </c>
      <c r="E8" s="5"/>
      <c r="F8" s="5"/>
      <c r="G8" s="5"/>
      <c r="H8" s="5">
        <v>241.93799999999999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</row>
    <row r="9" spans="1:106" x14ac:dyDescent="0.2">
      <c r="B9" t="s">
        <v>30</v>
      </c>
      <c r="C9" s="5">
        <f t="shared" ref="C9:G9" si="0">+C7-C8</f>
        <v>0</v>
      </c>
      <c r="D9" s="5">
        <f t="shared" si="0"/>
        <v>619.07799999999997</v>
      </c>
      <c r="E9" s="5">
        <f t="shared" si="0"/>
        <v>0</v>
      </c>
      <c r="F9" s="5">
        <f t="shared" si="0"/>
        <v>0</v>
      </c>
      <c r="G9" s="5">
        <f t="shared" si="0"/>
        <v>0</v>
      </c>
      <c r="H9" s="5">
        <f>+H7-H8</f>
        <v>621.80000000000007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</row>
    <row r="10" spans="1:106" x14ac:dyDescent="0.2">
      <c r="B10" t="s">
        <v>31</v>
      </c>
      <c r="C10" s="5"/>
      <c r="D10" s="5">
        <v>154.62799999999999</v>
      </c>
      <c r="E10" s="5"/>
      <c r="F10" s="5"/>
      <c r="G10" s="5"/>
      <c r="H10" s="5">
        <v>148.25399999999999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</row>
    <row r="11" spans="1:106" x14ac:dyDescent="0.2">
      <c r="B11" t="s">
        <v>32</v>
      </c>
      <c r="C11" s="5"/>
      <c r="D11" s="5">
        <v>114.304</v>
      </c>
      <c r="E11" s="5"/>
      <c r="F11" s="5"/>
      <c r="G11" s="5"/>
      <c r="H11" s="5">
        <v>136.55500000000001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</row>
    <row r="12" spans="1:106" x14ac:dyDescent="0.2">
      <c r="B12" t="s">
        <v>33</v>
      </c>
      <c r="C12" s="5"/>
      <c r="D12" s="5">
        <v>113.57599999999999</v>
      </c>
      <c r="E12" s="5"/>
      <c r="F12" s="5"/>
      <c r="G12" s="5"/>
      <c r="H12" s="5">
        <v>114.511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</row>
    <row r="13" spans="1:106" x14ac:dyDescent="0.2">
      <c r="B13" t="s">
        <v>34</v>
      </c>
      <c r="C13" s="5"/>
      <c r="D13" s="5">
        <v>21.091999999999999</v>
      </c>
      <c r="E13" s="5"/>
      <c r="F13" s="5"/>
      <c r="G13" s="5"/>
      <c r="H13" s="5">
        <v>18.061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</row>
    <row r="14" spans="1:106" x14ac:dyDescent="0.2">
      <c r="B14" t="s">
        <v>35</v>
      </c>
      <c r="C14" s="5"/>
      <c r="D14" s="5">
        <v>10.952</v>
      </c>
      <c r="E14" s="5"/>
      <c r="F14" s="5"/>
      <c r="G14" s="5"/>
      <c r="H14" s="5">
        <v>10.497999999999999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</row>
    <row r="15" spans="1:106" x14ac:dyDescent="0.2">
      <c r="B15" t="s">
        <v>36</v>
      </c>
      <c r="C15" s="5">
        <f t="shared" ref="C15:G15" si="1">+C9-SUM(C10:C14)</f>
        <v>0</v>
      </c>
      <c r="D15" s="5">
        <f t="shared" si="1"/>
        <v>204.52599999999995</v>
      </c>
      <c r="E15" s="5">
        <f t="shared" si="1"/>
        <v>0</v>
      </c>
      <c r="F15" s="5">
        <f t="shared" si="1"/>
        <v>0</v>
      </c>
      <c r="G15" s="5">
        <f t="shared" si="1"/>
        <v>0</v>
      </c>
      <c r="H15" s="5">
        <f>+H9-SUM(H10:H14)</f>
        <v>193.92100000000016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</row>
    <row r="16" spans="1:106" x14ac:dyDescent="0.2">
      <c r="B16" t="s">
        <v>37</v>
      </c>
      <c r="C16" s="5"/>
      <c r="D16" s="5">
        <v>40.037999999999997</v>
      </c>
      <c r="E16" s="5"/>
      <c r="F16" s="5"/>
      <c r="G16" s="5"/>
      <c r="H16" s="5">
        <v>32.159999999999997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</row>
    <row r="17" spans="2:106" x14ac:dyDescent="0.2">
      <c r="B17" t="s">
        <v>38</v>
      </c>
      <c r="C17" s="5"/>
      <c r="D17" s="5">
        <v>-10.525</v>
      </c>
      <c r="E17" s="5"/>
      <c r="F17" s="5"/>
      <c r="G17" s="5"/>
      <c r="H17" s="5">
        <v>4.0670000000000002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</row>
    <row r="18" spans="2:106" x14ac:dyDescent="0.2">
      <c r="B18" t="s">
        <v>39</v>
      </c>
      <c r="C18" s="5">
        <f t="shared" ref="C18:G18" si="2">+C15-C16-C17</f>
        <v>0</v>
      </c>
      <c r="D18" s="5">
        <f t="shared" si="2"/>
        <v>175.01299999999995</v>
      </c>
      <c r="E18" s="5">
        <f t="shared" si="2"/>
        <v>0</v>
      </c>
      <c r="F18" s="5">
        <f t="shared" si="2"/>
        <v>0</v>
      </c>
      <c r="G18" s="5">
        <f t="shared" si="2"/>
        <v>0</v>
      </c>
      <c r="H18" s="5">
        <f>+H15-H16-H17</f>
        <v>157.69400000000016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</row>
    <row r="19" spans="2:106" x14ac:dyDescent="0.2">
      <c r="B19" t="s">
        <v>40</v>
      </c>
      <c r="C19" s="5"/>
      <c r="D19" s="5">
        <v>31.693000000000001</v>
      </c>
      <c r="E19" s="5"/>
      <c r="F19" s="5"/>
      <c r="G19" s="5"/>
      <c r="H19" s="5">
        <v>32.226999999999997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</row>
    <row r="20" spans="2:106" x14ac:dyDescent="0.2">
      <c r="B20" t="s">
        <v>41</v>
      </c>
      <c r="C20" s="5"/>
      <c r="D20" s="5">
        <v>6.0000000000000001E-3</v>
      </c>
      <c r="E20" s="5"/>
      <c r="F20" s="5"/>
      <c r="G20" s="5"/>
      <c r="H20" s="5">
        <v>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</row>
    <row r="21" spans="2:106" x14ac:dyDescent="0.2">
      <c r="B21" t="s">
        <v>42</v>
      </c>
      <c r="C21" s="5">
        <f t="shared" ref="C21:G21" si="3">+C18-C19-C20</f>
        <v>0</v>
      </c>
      <c r="D21" s="5">
        <f t="shared" si="3"/>
        <v>143.31399999999994</v>
      </c>
      <c r="E21" s="5">
        <f t="shared" si="3"/>
        <v>0</v>
      </c>
      <c r="F21" s="5">
        <f t="shared" si="3"/>
        <v>0</v>
      </c>
      <c r="G21" s="5">
        <f t="shared" si="3"/>
        <v>0</v>
      </c>
      <c r="H21" s="5">
        <f>+H18-H19-H20</f>
        <v>125.46700000000016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</row>
    <row r="22" spans="2:106" x14ac:dyDescent="0.2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</row>
    <row r="23" spans="2:106" x14ac:dyDescent="0.2">
      <c r="B23" t="s">
        <v>43</v>
      </c>
      <c r="C23" s="7" t="e">
        <f t="shared" ref="C23:G23" si="4">+C21/C24</f>
        <v>#DIV/0!</v>
      </c>
      <c r="D23" s="7">
        <f t="shared" si="4"/>
        <v>0.54332323626754797</v>
      </c>
      <c r="E23" s="7" t="e">
        <f t="shared" si="4"/>
        <v>#DIV/0!</v>
      </c>
      <c r="F23" s="7" t="e">
        <f t="shared" si="4"/>
        <v>#DIV/0!</v>
      </c>
      <c r="G23" s="7" t="e">
        <f t="shared" si="4"/>
        <v>#DIV/0!</v>
      </c>
      <c r="H23" s="7">
        <f>+H21/H24</f>
        <v>0.51343045382002761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</row>
    <row r="24" spans="2:106" x14ac:dyDescent="0.2">
      <c r="B24" t="s">
        <v>3</v>
      </c>
      <c r="C24" s="5"/>
      <c r="D24" s="5">
        <v>263.77300000000002</v>
      </c>
      <c r="E24" s="5"/>
      <c r="F24" s="5"/>
      <c r="G24" s="5"/>
      <c r="H24" s="5">
        <v>244.37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</row>
    <row r="25" spans="2:106" x14ac:dyDescent="0.2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</row>
    <row r="26" spans="2:106" x14ac:dyDescent="0.2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</row>
    <row r="27" spans="2:106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</row>
    <row r="28" spans="2:106" x14ac:dyDescent="0.2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</row>
    <row r="29" spans="2:106" x14ac:dyDescent="0.2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</row>
    <row r="30" spans="2:106" x14ac:dyDescent="0.2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</row>
    <row r="31" spans="2:106" x14ac:dyDescent="0.2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</row>
    <row r="32" spans="2:106" x14ac:dyDescent="0.2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</row>
    <row r="33" spans="3:106" x14ac:dyDescent="0.2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spans="3:106" x14ac:dyDescent="0.2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spans="3:106" x14ac:dyDescent="0.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spans="3:106" x14ac:dyDescent="0.2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spans="3:106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spans="3:106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spans="3:106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spans="3:106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spans="3:106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spans="3:106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spans="3:106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spans="3:106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spans="3:106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spans="3:106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spans="3:106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spans="3:106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spans="3:106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spans="3:106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spans="3:106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spans="3:106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spans="3:106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spans="3:106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spans="3:106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spans="3:106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spans="3:106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spans="3:106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spans="3:106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spans="3:106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spans="3:106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spans="3:106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spans="3:106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spans="3:106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spans="3:106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spans="3:106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spans="3:106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spans="3:106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spans="3:106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spans="3:106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spans="3:106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spans="3:106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spans="3:106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spans="3:106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spans="3:106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spans="3:106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spans="3:106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spans="3:106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spans="3:106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spans="3:106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spans="3:106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spans="3:106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spans="3:106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spans="3:106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spans="3:106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spans="3:106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spans="3:106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spans="3:106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spans="3:106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spans="3:106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spans="3:106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spans="3:106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spans="3:106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spans="3:106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spans="3:106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spans="3:106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spans="3:106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spans="3:106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spans="3:106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spans="3:106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spans="3:106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spans="3:106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spans="3:106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spans="3:106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spans="3:106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spans="3:106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spans="3:106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spans="3:106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spans="3:106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spans="3:106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spans="3:106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spans="3:106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spans="3:106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spans="3:106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spans="3:106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spans="3:106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spans="3:106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spans="3:106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spans="3:106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spans="3:106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spans="3:106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spans="3:106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spans="3:106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spans="3:106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spans="3:106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spans="3:106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spans="3:106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spans="3:106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spans="3:106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spans="3:106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spans="3:106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spans="3:106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spans="3:106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spans="3:106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spans="3:106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spans="3:106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spans="3:106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spans="3:106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spans="3:106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spans="3:106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spans="3:106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spans="3:106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spans="3:106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spans="3:106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spans="3:106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spans="3:106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spans="3:106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spans="3:106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spans="3:106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spans="3:106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spans="3:106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spans="3:106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spans="3:106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spans="3:106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spans="3:106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spans="3:106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spans="3:106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spans="3:106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spans="3:106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spans="3:106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spans="3:106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spans="3:106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spans="3:106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spans="3:106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spans="3:106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spans="3:106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spans="3:106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spans="3:106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spans="3:106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spans="3:106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spans="3:106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spans="3:106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spans="3:106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spans="3:106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spans="3:106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spans="3:106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spans="3:106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spans="3:106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spans="3:106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spans="3:106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spans="3:106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spans="3:106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spans="3:106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spans="3:106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spans="3:106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spans="3:106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spans="3:106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spans="3:106" x14ac:dyDescent="0.2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spans="3:106" x14ac:dyDescent="0.2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spans="3:106" x14ac:dyDescent="0.2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spans="3:106" x14ac:dyDescent="0.2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spans="3:106" x14ac:dyDescent="0.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spans="3:106" x14ac:dyDescent="0.2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spans="3:106" x14ac:dyDescent="0.2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spans="3:106" x14ac:dyDescent="0.2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spans="3:106" x14ac:dyDescent="0.2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spans="3:106" x14ac:dyDescent="0.2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spans="3:106" x14ac:dyDescent="0.2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spans="3:106" x14ac:dyDescent="0.2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spans="3:106" x14ac:dyDescent="0.2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spans="3:106" x14ac:dyDescent="0.2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spans="3:106" x14ac:dyDescent="0.2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spans="3:106" x14ac:dyDescent="0.2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spans="3:106" x14ac:dyDescent="0.2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spans="3:106" x14ac:dyDescent="0.2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spans="3:106" x14ac:dyDescent="0.2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spans="3:106" x14ac:dyDescent="0.2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spans="3:106" x14ac:dyDescent="0.2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spans="3:106" x14ac:dyDescent="0.2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spans="3:106" x14ac:dyDescent="0.2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spans="3:106" x14ac:dyDescent="0.2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spans="3:106" x14ac:dyDescent="0.2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spans="3:106" x14ac:dyDescent="0.2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spans="3:106" x14ac:dyDescent="0.2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spans="3:106" x14ac:dyDescent="0.2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spans="3:106" x14ac:dyDescent="0.2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spans="3:106" x14ac:dyDescent="0.2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spans="3:106" x14ac:dyDescent="0.2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spans="3:106" x14ac:dyDescent="0.2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spans="3:106" x14ac:dyDescent="0.2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spans="3:106" x14ac:dyDescent="0.2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</row>
    <row r="222" spans="3:106" x14ac:dyDescent="0.2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</row>
    <row r="223" spans="3:106" x14ac:dyDescent="0.2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</row>
    <row r="224" spans="3:106" x14ac:dyDescent="0.2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</row>
    <row r="225" spans="3:106" x14ac:dyDescent="0.2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</row>
    <row r="226" spans="3:106" x14ac:dyDescent="0.2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</row>
    <row r="227" spans="3:106" x14ac:dyDescent="0.2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</row>
    <row r="228" spans="3:106" x14ac:dyDescent="0.2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</row>
    <row r="229" spans="3:106" x14ac:dyDescent="0.2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</row>
    <row r="230" spans="3:106" x14ac:dyDescent="0.2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</row>
    <row r="231" spans="3:106" x14ac:dyDescent="0.2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</row>
    <row r="232" spans="3:106" x14ac:dyDescent="0.2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</row>
    <row r="233" spans="3:106" x14ac:dyDescent="0.2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</row>
    <row r="234" spans="3:106" x14ac:dyDescent="0.2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</row>
    <row r="235" spans="3:106" x14ac:dyDescent="0.2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</row>
    <row r="236" spans="3:106" x14ac:dyDescent="0.2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</row>
    <row r="237" spans="3:106" x14ac:dyDescent="0.2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</row>
    <row r="238" spans="3:106" x14ac:dyDescent="0.2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</row>
    <row r="239" spans="3:106" x14ac:dyDescent="0.2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</row>
    <row r="240" spans="3:106" x14ac:dyDescent="0.2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</row>
    <row r="241" spans="3:106" x14ac:dyDescent="0.2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</row>
    <row r="242" spans="3:106" x14ac:dyDescent="0.2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</row>
    <row r="243" spans="3:106" x14ac:dyDescent="0.2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</row>
    <row r="244" spans="3:106" x14ac:dyDescent="0.2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</row>
    <row r="245" spans="3:106" x14ac:dyDescent="0.2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</row>
    <row r="246" spans="3:106" x14ac:dyDescent="0.2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</row>
    <row r="247" spans="3:106" x14ac:dyDescent="0.2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</row>
    <row r="248" spans="3:106" x14ac:dyDescent="0.2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</row>
    <row r="249" spans="3:106" x14ac:dyDescent="0.2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</row>
    <row r="250" spans="3:106" x14ac:dyDescent="0.2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</row>
    <row r="251" spans="3:106" x14ac:dyDescent="0.2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</row>
    <row r="252" spans="3:106" x14ac:dyDescent="0.2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</row>
    <row r="253" spans="3:106" x14ac:dyDescent="0.2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</row>
    <row r="254" spans="3:106" x14ac:dyDescent="0.2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</row>
    <row r="255" spans="3:106" x14ac:dyDescent="0.2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</row>
    <row r="256" spans="3:106" x14ac:dyDescent="0.2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</row>
    <row r="257" spans="3:106" x14ac:dyDescent="0.2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</row>
    <row r="258" spans="3:106" x14ac:dyDescent="0.2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</row>
    <row r="259" spans="3:106" x14ac:dyDescent="0.2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</row>
    <row r="260" spans="3:106" x14ac:dyDescent="0.2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</row>
    <row r="261" spans="3:106" x14ac:dyDescent="0.2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</row>
    <row r="262" spans="3:106" x14ac:dyDescent="0.2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</row>
    <row r="263" spans="3:106" x14ac:dyDescent="0.2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</row>
    <row r="264" spans="3:106" x14ac:dyDescent="0.2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</row>
    <row r="265" spans="3:106" x14ac:dyDescent="0.2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</row>
    <row r="266" spans="3:106" x14ac:dyDescent="0.2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</row>
    <row r="267" spans="3:106" x14ac:dyDescent="0.2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</row>
    <row r="268" spans="3:106" x14ac:dyDescent="0.2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</row>
    <row r="269" spans="3:106" x14ac:dyDescent="0.2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</row>
    <row r="270" spans="3:106" x14ac:dyDescent="0.2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</row>
    <row r="271" spans="3:106" x14ac:dyDescent="0.2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</row>
    <row r="272" spans="3:106" x14ac:dyDescent="0.2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</row>
    <row r="273" spans="3:106" x14ac:dyDescent="0.2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</row>
    <row r="274" spans="3:106" x14ac:dyDescent="0.2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</row>
    <row r="275" spans="3:106" x14ac:dyDescent="0.2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</row>
    <row r="276" spans="3:106" x14ac:dyDescent="0.2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</row>
    <row r="277" spans="3:106" x14ac:dyDescent="0.2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</row>
    <row r="278" spans="3:106" x14ac:dyDescent="0.2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</row>
    <row r="279" spans="3:106" x14ac:dyDescent="0.2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</row>
    <row r="280" spans="3:106" x14ac:dyDescent="0.2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</row>
    <row r="281" spans="3:106" x14ac:dyDescent="0.2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</row>
    <row r="282" spans="3:106" x14ac:dyDescent="0.2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</row>
    <row r="283" spans="3:106" x14ac:dyDescent="0.2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</row>
    <row r="284" spans="3:106" x14ac:dyDescent="0.2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</row>
    <row r="285" spans="3:106" x14ac:dyDescent="0.2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</row>
    <row r="286" spans="3:106" x14ac:dyDescent="0.2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</row>
    <row r="287" spans="3:106" x14ac:dyDescent="0.2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</row>
    <row r="288" spans="3:106" x14ac:dyDescent="0.2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</row>
    <row r="289" spans="3:106" x14ac:dyDescent="0.2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</row>
    <row r="290" spans="3:106" x14ac:dyDescent="0.2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</row>
    <row r="291" spans="3:106" x14ac:dyDescent="0.2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</row>
    <row r="292" spans="3:106" x14ac:dyDescent="0.2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</row>
    <row r="293" spans="3:106" x14ac:dyDescent="0.2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</row>
    <row r="294" spans="3:106" x14ac:dyDescent="0.2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</row>
    <row r="295" spans="3:106" x14ac:dyDescent="0.2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</row>
    <row r="296" spans="3:106" x14ac:dyDescent="0.2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</row>
    <row r="297" spans="3:106" x14ac:dyDescent="0.2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</row>
    <row r="298" spans="3:106" x14ac:dyDescent="0.2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</row>
    <row r="299" spans="3:106" x14ac:dyDescent="0.2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</row>
    <row r="300" spans="3:106" x14ac:dyDescent="0.2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</row>
    <row r="301" spans="3:106" x14ac:dyDescent="0.2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</row>
    <row r="302" spans="3:106" x14ac:dyDescent="0.2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</row>
    <row r="303" spans="3:106" x14ac:dyDescent="0.2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</row>
    <row r="304" spans="3:106" x14ac:dyDescent="0.2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</row>
    <row r="305" spans="3:106" x14ac:dyDescent="0.2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</row>
    <row r="306" spans="3:106" x14ac:dyDescent="0.2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</row>
    <row r="307" spans="3:106" x14ac:dyDescent="0.2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</row>
    <row r="308" spans="3:106" x14ac:dyDescent="0.2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</row>
    <row r="309" spans="3:106" x14ac:dyDescent="0.2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</row>
    <row r="310" spans="3:106" x14ac:dyDescent="0.2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</row>
    <row r="311" spans="3:106" x14ac:dyDescent="0.2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</row>
    <row r="312" spans="3:106" x14ac:dyDescent="0.2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</row>
    <row r="313" spans="3:106" x14ac:dyDescent="0.2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</row>
    <row r="314" spans="3:106" x14ac:dyDescent="0.2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</row>
    <row r="315" spans="3:106" x14ac:dyDescent="0.2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</row>
    <row r="316" spans="3:106" x14ac:dyDescent="0.2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</row>
    <row r="317" spans="3:106" x14ac:dyDescent="0.2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</row>
    <row r="318" spans="3:106" x14ac:dyDescent="0.2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</row>
    <row r="319" spans="3:106" x14ac:dyDescent="0.2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</row>
    <row r="320" spans="3:106" x14ac:dyDescent="0.2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</row>
    <row r="321" spans="3:106" x14ac:dyDescent="0.2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</row>
    <row r="322" spans="3:106" x14ac:dyDescent="0.2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</row>
    <row r="323" spans="3:106" x14ac:dyDescent="0.2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</row>
    <row r="324" spans="3:106" x14ac:dyDescent="0.2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</row>
    <row r="325" spans="3:106" x14ac:dyDescent="0.2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</row>
    <row r="326" spans="3:106" x14ac:dyDescent="0.2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</row>
    <row r="327" spans="3:106" x14ac:dyDescent="0.2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</row>
    <row r="328" spans="3:106" x14ac:dyDescent="0.2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</row>
    <row r="329" spans="3:106" x14ac:dyDescent="0.2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</row>
    <row r="330" spans="3:106" x14ac:dyDescent="0.2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</row>
    <row r="331" spans="3:106" x14ac:dyDescent="0.2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</row>
    <row r="332" spans="3:106" x14ac:dyDescent="0.2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</row>
    <row r="333" spans="3:106" x14ac:dyDescent="0.2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</row>
    <row r="334" spans="3:106" x14ac:dyDescent="0.2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</row>
    <row r="335" spans="3:106" x14ac:dyDescent="0.2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</row>
    <row r="336" spans="3:106" x14ac:dyDescent="0.2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</row>
    <row r="337" spans="3:106" x14ac:dyDescent="0.2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</row>
    <row r="338" spans="3:106" x14ac:dyDescent="0.2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</row>
    <row r="339" spans="3:106" x14ac:dyDescent="0.2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</row>
    <row r="340" spans="3:106" x14ac:dyDescent="0.2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</row>
    <row r="341" spans="3:106" x14ac:dyDescent="0.2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</row>
    <row r="342" spans="3:106" x14ac:dyDescent="0.2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</row>
    <row r="343" spans="3:106" x14ac:dyDescent="0.2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</row>
    <row r="344" spans="3:106" x14ac:dyDescent="0.2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</row>
    <row r="345" spans="3:106" x14ac:dyDescent="0.2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</row>
    <row r="346" spans="3:106" x14ac:dyDescent="0.2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</row>
    <row r="347" spans="3:106" x14ac:dyDescent="0.2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</row>
    <row r="348" spans="3:106" x14ac:dyDescent="0.2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</row>
    <row r="349" spans="3:106" x14ac:dyDescent="0.2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</row>
    <row r="350" spans="3:106" x14ac:dyDescent="0.2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</row>
    <row r="351" spans="3:106" x14ac:dyDescent="0.2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</row>
    <row r="352" spans="3:106" x14ac:dyDescent="0.2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</row>
    <row r="353" spans="3:106" x14ac:dyDescent="0.2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</row>
    <row r="354" spans="3:106" x14ac:dyDescent="0.2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</row>
    <row r="355" spans="3:106" x14ac:dyDescent="0.2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</row>
    <row r="356" spans="3:106" x14ac:dyDescent="0.2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</row>
    <row r="357" spans="3:106" x14ac:dyDescent="0.2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</row>
    <row r="358" spans="3:106" x14ac:dyDescent="0.2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</row>
    <row r="359" spans="3:106" x14ac:dyDescent="0.2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</row>
    <row r="360" spans="3:106" x14ac:dyDescent="0.2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</row>
    <row r="361" spans="3:106" x14ac:dyDescent="0.2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</row>
    <row r="362" spans="3:106" x14ac:dyDescent="0.2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</row>
    <row r="363" spans="3:106" x14ac:dyDescent="0.2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</row>
    <row r="364" spans="3:106" x14ac:dyDescent="0.2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</row>
    <row r="365" spans="3:106" x14ac:dyDescent="0.2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</row>
    <row r="366" spans="3:106" x14ac:dyDescent="0.2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</row>
    <row r="367" spans="3:106" x14ac:dyDescent="0.2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</row>
    <row r="368" spans="3:106" x14ac:dyDescent="0.2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</row>
    <row r="369" spans="3:106" x14ac:dyDescent="0.2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</row>
    <row r="370" spans="3:106" x14ac:dyDescent="0.2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</row>
    <row r="371" spans="3:106" x14ac:dyDescent="0.2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</row>
    <row r="372" spans="3:106" x14ac:dyDescent="0.2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</row>
    <row r="373" spans="3:106" x14ac:dyDescent="0.2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</row>
    <row r="374" spans="3:106" x14ac:dyDescent="0.2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</row>
    <row r="375" spans="3:106" x14ac:dyDescent="0.2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</row>
    <row r="376" spans="3:106" x14ac:dyDescent="0.2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</row>
    <row r="377" spans="3:106" x14ac:dyDescent="0.2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</row>
    <row r="378" spans="3:106" x14ac:dyDescent="0.2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</row>
    <row r="379" spans="3:106" x14ac:dyDescent="0.2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</row>
    <row r="380" spans="3:106" x14ac:dyDescent="0.2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</row>
    <row r="381" spans="3:106" x14ac:dyDescent="0.2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</row>
    <row r="382" spans="3:106" x14ac:dyDescent="0.2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</row>
    <row r="383" spans="3:106" x14ac:dyDescent="0.2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</row>
    <row r="384" spans="3:106" x14ac:dyDescent="0.2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</row>
    <row r="385" spans="3:106" x14ac:dyDescent="0.2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</row>
    <row r="386" spans="3:106" x14ac:dyDescent="0.2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</row>
    <row r="387" spans="3:106" x14ac:dyDescent="0.2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</row>
    <row r="388" spans="3:106" x14ac:dyDescent="0.2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</row>
    <row r="389" spans="3:106" x14ac:dyDescent="0.2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</row>
    <row r="390" spans="3:106" x14ac:dyDescent="0.2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</row>
    <row r="391" spans="3:106" x14ac:dyDescent="0.2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</row>
    <row r="392" spans="3:106" x14ac:dyDescent="0.2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</row>
    <row r="393" spans="3:106" x14ac:dyDescent="0.2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</row>
    <row r="394" spans="3:106" x14ac:dyDescent="0.2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</row>
    <row r="395" spans="3:106" x14ac:dyDescent="0.2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</row>
    <row r="396" spans="3:106" x14ac:dyDescent="0.2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</row>
    <row r="397" spans="3:106" x14ac:dyDescent="0.2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</row>
    <row r="398" spans="3:106" x14ac:dyDescent="0.2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</row>
    <row r="399" spans="3:106" x14ac:dyDescent="0.2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</row>
    <row r="400" spans="3:106" x14ac:dyDescent="0.2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</row>
    <row r="401" spans="3:106" x14ac:dyDescent="0.2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</row>
    <row r="402" spans="3:106" x14ac:dyDescent="0.2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</row>
    <row r="403" spans="3:106" x14ac:dyDescent="0.2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</row>
    <row r="404" spans="3:106" x14ac:dyDescent="0.2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</row>
    <row r="405" spans="3:106" x14ac:dyDescent="0.2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</row>
    <row r="406" spans="3:106" x14ac:dyDescent="0.2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</row>
    <row r="407" spans="3:106" x14ac:dyDescent="0.2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</row>
    <row r="408" spans="3:106" x14ac:dyDescent="0.2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</row>
    <row r="409" spans="3:106" x14ac:dyDescent="0.2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</row>
    <row r="410" spans="3:106" x14ac:dyDescent="0.2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</row>
    <row r="411" spans="3:106" x14ac:dyDescent="0.2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</row>
    <row r="412" spans="3:106" x14ac:dyDescent="0.2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</row>
    <row r="413" spans="3:106" x14ac:dyDescent="0.2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</row>
    <row r="414" spans="3:106" x14ac:dyDescent="0.2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</row>
    <row r="415" spans="3:106" x14ac:dyDescent="0.2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</row>
    <row r="416" spans="3:106" x14ac:dyDescent="0.2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</row>
    <row r="417" spans="3:106" x14ac:dyDescent="0.2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</row>
    <row r="418" spans="3:106" x14ac:dyDescent="0.2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</row>
    <row r="419" spans="3:106" x14ac:dyDescent="0.2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</row>
    <row r="420" spans="3:106" x14ac:dyDescent="0.2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</row>
    <row r="421" spans="3:106" x14ac:dyDescent="0.2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</row>
    <row r="422" spans="3:106" x14ac:dyDescent="0.2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</row>
    <row r="423" spans="3:106" x14ac:dyDescent="0.2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</row>
    <row r="424" spans="3:106" x14ac:dyDescent="0.2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</row>
    <row r="425" spans="3:106" x14ac:dyDescent="0.2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</row>
    <row r="426" spans="3:106" x14ac:dyDescent="0.2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</row>
    <row r="427" spans="3:106" x14ac:dyDescent="0.2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</row>
    <row r="428" spans="3:106" x14ac:dyDescent="0.2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</row>
    <row r="429" spans="3:106" x14ac:dyDescent="0.2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</row>
    <row r="430" spans="3:106" x14ac:dyDescent="0.2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</row>
    <row r="431" spans="3:106" x14ac:dyDescent="0.2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</row>
    <row r="432" spans="3:106" x14ac:dyDescent="0.2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</row>
    <row r="433" spans="3:106" x14ac:dyDescent="0.2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</row>
    <row r="434" spans="3:106" x14ac:dyDescent="0.2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</row>
    <row r="435" spans="3:106" x14ac:dyDescent="0.2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</row>
    <row r="436" spans="3:106" x14ac:dyDescent="0.2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</row>
    <row r="437" spans="3:106" x14ac:dyDescent="0.2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</row>
    <row r="438" spans="3:106" x14ac:dyDescent="0.2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</row>
    <row r="439" spans="3:106" x14ac:dyDescent="0.2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</row>
    <row r="440" spans="3:106" x14ac:dyDescent="0.2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</row>
    <row r="441" spans="3:106" x14ac:dyDescent="0.2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</row>
    <row r="442" spans="3:106" x14ac:dyDescent="0.2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</row>
    <row r="443" spans="3:106" x14ac:dyDescent="0.2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</row>
    <row r="444" spans="3:106" x14ac:dyDescent="0.2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</row>
    <row r="445" spans="3:106" x14ac:dyDescent="0.2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</row>
    <row r="446" spans="3:106" x14ac:dyDescent="0.2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</row>
    <row r="447" spans="3:106" x14ac:dyDescent="0.2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</row>
    <row r="448" spans="3:106" x14ac:dyDescent="0.2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</row>
    <row r="449" spans="3:106" x14ac:dyDescent="0.2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</row>
    <row r="450" spans="3:106" x14ac:dyDescent="0.2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</row>
    <row r="451" spans="3:106" x14ac:dyDescent="0.2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</row>
    <row r="452" spans="3:106" x14ac:dyDescent="0.2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</row>
    <row r="453" spans="3:106" x14ac:dyDescent="0.2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</row>
    <row r="454" spans="3:106" x14ac:dyDescent="0.2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</row>
    <row r="455" spans="3:106" x14ac:dyDescent="0.2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</row>
    <row r="456" spans="3:106" x14ac:dyDescent="0.2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</row>
    <row r="457" spans="3:106" x14ac:dyDescent="0.2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</row>
    <row r="458" spans="3:106" x14ac:dyDescent="0.2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</row>
    <row r="459" spans="3:106" x14ac:dyDescent="0.2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</row>
    <row r="460" spans="3:106" x14ac:dyDescent="0.2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</row>
    <row r="461" spans="3:106" x14ac:dyDescent="0.2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</row>
    <row r="462" spans="3:106" x14ac:dyDescent="0.2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</row>
    <row r="463" spans="3:106" x14ac:dyDescent="0.2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</row>
    <row r="464" spans="3:106" x14ac:dyDescent="0.2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</row>
    <row r="465" spans="3:106" x14ac:dyDescent="0.2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</row>
    <row r="466" spans="3:106" x14ac:dyDescent="0.2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</row>
    <row r="467" spans="3:106" x14ac:dyDescent="0.2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</row>
    <row r="468" spans="3:106" x14ac:dyDescent="0.2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</row>
    <row r="469" spans="3:106" x14ac:dyDescent="0.2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</row>
    <row r="470" spans="3:106" x14ac:dyDescent="0.2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</row>
    <row r="471" spans="3:106" x14ac:dyDescent="0.2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</row>
    <row r="472" spans="3:106" x14ac:dyDescent="0.2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</row>
    <row r="473" spans="3:106" x14ac:dyDescent="0.2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</row>
    <row r="474" spans="3:106" x14ac:dyDescent="0.2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</row>
    <row r="475" spans="3:106" x14ac:dyDescent="0.2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</row>
    <row r="476" spans="3:106" x14ac:dyDescent="0.2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</row>
    <row r="477" spans="3:106" x14ac:dyDescent="0.2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</row>
    <row r="478" spans="3:106" x14ac:dyDescent="0.2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</row>
    <row r="479" spans="3:106" x14ac:dyDescent="0.2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</row>
    <row r="480" spans="3:106" x14ac:dyDescent="0.2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</row>
    <row r="481" spans="3:106" x14ac:dyDescent="0.2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</row>
    <row r="482" spans="3:106" x14ac:dyDescent="0.2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</row>
    <row r="483" spans="3:106" x14ac:dyDescent="0.2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</row>
    <row r="484" spans="3:106" x14ac:dyDescent="0.2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</row>
    <row r="485" spans="3:106" x14ac:dyDescent="0.2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</row>
    <row r="486" spans="3:106" x14ac:dyDescent="0.2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</row>
    <row r="487" spans="3:106" x14ac:dyDescent="0.2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</row>
    <row r="488" spans="3:106" x14ac:dyDescent="0.2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</row>
    <row r="489" spans="3:106" x14ac:dyDescent="0.2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</row>
    <row r="490" spans="3:106" x14ac:dyDescent="0.2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</row>
    <row r="491" spans="3:106" x14ac:dyDescent="0.2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</row>
    <row r="492" spans="3:106" x14ac:dyDescent="0.2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</row>
    <row r="493" spans="3:106" x14ac:dyDescent="0.2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</row>
    <row r="494" spans="3:106" x14ac:dyDescent="0.2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</row>
    <row r="495" spans="3:106" x14ac:dyDescent="0.2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</row>
    <row r="496" spans="3:106" x14ac:dyDescent="0.2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</row>
    <row r="497" spans="3:106" x14ac:dyDescent="0.2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</row>
    <row r="498" spans="3:106" x14ac:dyDescent="0.2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</row>
    <row r="499" spans="3:106" x14ac:dyDescent="0.2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</row>
    <row r="500" spans="3:106" x14ac:dyDescent="0.2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</row>
  </sheetData>
  <hyperlinks>
    <hyperlink ref="A1" location="Main!A1" display="Main" xr:uid="{7F32FF2B-09F7-4207-AF5B-48E61E3F8C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2025-09-22T12:47:46Z</dcterms:created>
  <dcterms:modified xsi:type="dcterms:W3CDTF">2025-09-22T13:00:16Z</dcterms:modified>
</cp:coreProperties>
</file>