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9B4D814-54CB-4D7A-970A-6A89F240581D}" xr6:coauthVersionLast="47" xr6:coauthVersionMax="47" xr10:uidLastSave="{00000000-0000-0000-0000-000000000000}"/>
  <bookViews>
    <workbookView xWindow="225" yWindow="3510" windowWidth="38175" windowHeight="15240" xr2:uid="{ACBE83E2-E1FB-4DB5-8434-03B7A303B66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H6" i="2"/>
  <c r="G6" i="2"/>
  <c r="F6" i="2"/>
  <c r="E6" i="2"/>
  <c r="D6" i="2"/>
  <c r="C6" i="2"/>
  <c r="I6" i="2"/>
  <c r="J15" i="2"/>
  <c r="J17" i="2" s="1"/>
  <c r="J20" i="2" s="1"/>
  <c r="J22" i="2" s="1"/>
  <c r="J24" i="2" s="1"/>
  <c r="J26" i="2" s="1"/>
  <c r="H15" i="2"/>
  <c r="H17" i="2" s="1"/>
  <c r="H20" i="2" s="1"/>
  <c r="H22" i="2" s="1"/>
  <c r="H24" i="2" s="1"/>
  <c r="H26" i="2" s="1"/>
  <c r="G15" i="2"/>
  <c r="G17" i="2" s="1"/>
  <c r="G20" i="2" s="1"/>
  <c r="G22" i="2" s="1"/>
  <c r="G24" i="2" s="1"/>
  <c r="G26" i="2" s="1"/>
  <c r="F15" i="2"/>
  <c r="F17" i="2" s="1"/>
  <c r="F20" i="2" s="1"/>
  <c r="F22" i="2" s="1"/>
  <c r="F24" i="2" s="1"/>
  <c r="F26" i="2" s="1"/>
  <c r="E15" i="2"/>
  <c r="E17" i="2" s="1"/>
  <c r="E20" i="2" s="1"/>
  <c r="E22" i="2" s="1"/>
  <c r="E24" i="2" s="1"/>
  <c r="E26" i="2" s="1"/>
  <c r="D15" i="2"/>
  <c r="D17" i="2" s="1"/>
  <c r="D20" i="2" s="1"/>
  <c r="D22" i="2" s="1"/>
  <c r="D24" i="2" s="1"/>
  <c r="D26" i="2" s="1"/>
  <c r="C15" i="2"/>
  <c r="C17" i="2" s="1"/>
  <c r="C20" i="2" s="1"/>
  <c r="C22" i="2" s="1"/>
  <c r="C24" i="2" s="1"/>
  <c r="C26" i="2" s="1"/>
  <c r="I15" i="2"/>
  <c r="I17" i="2" s="1"/>
  <c r="I20" i="2" s="1"/>
  <c r="I22" i="2" s="1"/>
  <c r="I24" i="2" s="1"/>
  <c r="I26" i="2" s="1"/>
  <c r="I7" i="1"/>
  <c r="I6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E19" authorId="0" shapeId="0" xr:uid="{9C5269BD-23D5-430A-BFC0-FD03B2AB2395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Canada wind-down cost</t>
        </r>
      </text>
    </comment>
  </commentList>
</comments>
</file>

<file path=xl/sharedStrings.xml><?xml version="1.0" encoding="utf-8"?>
<sst xmlns="http://schemas.openxmlformats.org/spreadsheetml/2006/main" count="47" uniqueCount="42">
  <si>
    <t xml:space="preserve">Nordstrom 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</si>
  <si>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</si>
  <si>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</si>
  <si>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</si>
  <si>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</si>
  <si>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</si>
  <si>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</si>
  <si>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</si>
  <si>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</si>
  <si>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JWN</t>
  </si>
  <si>
    <t>IR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</si>
  <si>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</si>
  <si>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</si>
  <si>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</si>
  <si>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</si>
  <si>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</si>
  <si>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</si>
  <si>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</si>
  <si>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</si>
  <si>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</si>
  <si>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Net Sales</t>
  </si>
  <si>
    <t>Credit Card Revenue</t>
  </si>
  <si>
    <t>COGS</t>
  </si>
  <si>
    <t>Gross Profit</t>
  </si>
  <si>
    <t>Other Income</t>
  </si>
  <si>
    <t>SGA</t>
  </si>
  <si>
    <t>Operating Profit</t>
  </si>
  <si>
    <t>Interest Expense</t>
  </si>
  <si>
    <t>Pretax Income</t>
  </si>
  <si>
    <t>Tax Expense</t>
  </si>
  <si>
    <t>Net Income</t>
  </si>
  <si>
    <t>EPS</t>
  </si>
  <si>
    <t>Nordstrom Rack</t>
  </si>
  <si>
    <t>Nordstrom Stores</t>
  </si>
  <si>
    <t>Nordstrom Rack Stores</t>
  </si>
  <si>
    <t>Other</t>
  </si>
  <si>
    <t>Total Stores</t>
  </si>
  <si>
    <t>GMV</t>
  </si>
  <si>
    <t>Take Rate</t>
  </si>
  <si>
    <t>Notes</t>
  </si>
  <si>
    <t>https://press.nordstrom.com/news-releases/news-release-details/nordstrom-announces-completion-acquisition-nordstrom-family-and/</t>
  </si>
  <si>
    <t xml:space="preserve">Nordstorm family took the company private for 24,25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</si>
</sst>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7" fillId="0" borderId="0" xfId="1" applyFont="1"/>
    <xf numFmtId="165" fontId="6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nordstrom.com/investor-relation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32CC-A34B-4959-AFEF-A50BCC54C79E}">
  <dimension ref="A1:J11"/>
  <sheetViews>
    <sheetView tabSelected="1" zoomScale="200" zoomScaleNormal="200" workbookViewId="0">
      <selection activeCell="B11" sqref="B11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24.29</v>
      </c>
    </row>
    <row r="3" spans="1:10" x14ac:dyDescent="0.2">
      <c r="H3" s="2" t="s">
        <v>3</v>
      </c>
      <c r="I3" s="3">
        <v>164.906936</v>
      </c>
      <c r="J3" s="4" t="s">
        <v>8</v>
      </c>
    </row>
    <row r="4" spans="1:10" x14ac:dyDescent="0.2">
      <c r="B4" s="2" t="s">
        <v>9</v>
      </c>
      <c r="H4" s="2" t="s">
        <v>4</v>
      </c>
      <c r="I4" s="5">
        <f>+I2*I3</f>
        <v>4005.5894754400001</v>
      </c>
    </row>
    <row r="5" spans="1:10" x14ac:dyDescent="0.2">
      <c r="B5" s="6" t="s">
        <v>10</v>
      </c>
      <c r="H5" s="2" t="s">
        <v>5</v>
      </c>
      <c r="I5" s="5">
        <v>397</v>
      </c>
      <c r="J5" s="4" t="s">
        <v>8</v>
      </c>
    </row>
    <row r="6" spans="1:10" x14ac:dyDescent="0.2">
      <c r="H6" s="2" t="s">
        <v>6</v>
      </c>
      <c r="I6" s="5">
        <f>2617+0</f>
        <v>2617</v>
      </c>
      <c r="J6" s="4" t="s">
        <v>8</v>
      </c>
    </row>
    <row r="7" spans="1:10" x14ac:dyDescent="0.2">
      <c r="H7" s="2" t="s">
        <v>7</v>
      </c>
      <c r="I7" s="5">
        <f>+I4-I5+I6</f>
        <v>6225.5894754399997</v>
      </c>
    </row>
    <row r="9" spans="1:10" x14ac:dyDescent="0.2">
      <c r="B9" s="10" t="s">
        <v>39</v>
      </c>
    </row>
    <row r="10" spans="1:10" x14ac:dyDescent="0.2">
      <c r="B10" s="9" t="s">
        <v>41</v>
      </c>
    </row>
    <row r="11" spans="1:10" x14ac:dyDescent="0.2">
      <c r="B11" s="2" t="s">
        <v>40</v>
      </c>
    </row>
  </sheetData>
  <hyperlinks>
    <hyperlink ref="B5" r:id="rId1" xr:uid="{57F77570-F10B-4D8B-B0C1-56C8B7F323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7BC9-EDBA-45CD-9BED-1B2870F1191C}">
  <dimension ref="A1:AH22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5703125" style="2" customWidth="1"/>
    <col min="3" max="16384" width="9.140625" style="2"/>
  </cols>
  <sheetData>
    <row r="1" spans="1:34" x14ac:dyDescent="0.2">
      <c r="A1" s="6" t="s">
        <v>11</v>
      </c>
    </row>
    <row r="2" spans="1:3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8</v>
      </c>
      <c r="J2" s="4" t="s">
        <v>18</v>
      </c>
    </row>
    <row r="3" spans="1:34" x14ac:dyDescent="0.2">
      <c r="B3" s="2" t="s">
        <v>33</v>
      </c>
      <c r="C3" s="5"/>
      <c r="D3" s="5"/>
      <c r="E3" s="5">
        <v>93</v>
      </c>
      <c r="F3" s="5"/>
      <c r="G3" s="5"/>
      <c r="H3" s="5"/>
      <c r="I3" s="5">
        <v>93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">
      <c r="B4" s="2" t="s">
        <v>34</v>
      </c>
      <c r="C4" s="5"/>
      <c r="D4" s="5"/>
      <c r="E4" s="5">
        <v>258</v>
      </c>
      <c r="F4" s="5"/>
      <c r="G4" s="5"/>
      <c r="H4" s="5"/>
      <c r="I4" s="5">
        <v>280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">
      <c r="B5" s="2" t="s">
        <v>35</v>
      </c>
      <c r="C5" s="5"/>
      <c r="D5" s="5"/>
      <c r="E5" s="5">
        <v>9</v>
      </c>
      <c r="F5" s="5"/>
      <c r="G5" s="5"/>
      <c r="H5" s="5"/>
      <c r="I5" s="5">
        <v>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1" t="s">
        <v>36</v>
      </c>
      <c r="C6" s="7">
        <f t="shared" ref="C6:H6" si="0">+SUM(C3:C5)</f>
        <v>0</v>
      </c>
      <c r="D6" s="7">
        <f t="shared" si="0"/>
        <v>0</v>
      </c>
      <c r="E6" s="7">
        <f t="shared" si="0"/>
        <v>360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>+SUM(I3:I5)</f>
        <v>381</v>
      </c>
      <c r="J6" s="7">
        <f t="shared" ref="J6" si="1">+SUM(J3:J5)</f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">
      <c r="B8" s="2" t="s">
        <v>37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">
      <c r="B9" s="2" t="s">
        <v>38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">
      <c r="B11" s="2" t="s">
        <v>0</v>
      </c>
      <c r="C11" s="5"/>
      <c r="D11" s="5"/>
      <c r="E11" s="5">
        <v>2051</v>
      </c>
      <c r="F11" s="5"/>
      <c r="G11" s="5"/>
      <c r="H11" s="5"/>
      <c r="I11" s="5">
        <v>2077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">
      <c r="B12" s="2" t="s">
        <v>32</v>
      </c>
      <c r="C12" s="5"/>
      <c r="D12" s="5"/>
      <c r="E12" s="5">
        <v>1149</v>
      </c>
      <c r="F12" s="5"/>
      <c r="G12" s="5"/>
      <c r="H12" s="5"/>
      <c r="I12" s="5">
        <v>1270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">
      <c r="B13" s="2" t="s">
        <v>20</v>
      </c>
      <c r="C13" s="5"/>
      <c r="D13" s="5"/>
      <c r="E13" s="5">
        <v>3200</v>
      </c>
      <c r="F13" s="5"/>
      <c r="G13" s="5"/>
      <c r="H13" s="5"/>
      <c r="I13" s="5">
        <v>3347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">
      <c r="B14" s="2" t="s">
        <v>21</v>
      </c>
      <c r="C14" s="5"/>
      <c r="D14" s="5"/>
      <c r="E14" s="5">
        <v>120</v>
      </c>
      <c r="F14" s="5"/>
      <c r="G14" s="5"/>
      <c r="H14" s="5"/>
      <c r="I14" s="5">
        <v>117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">
      <c r="B15" s="1" t="s">
        <v>19</v>
      </c>
      <c r="C15" s="7">
        <f t="shared" ref="C15:H15" si="2">+C13+C14</f>
        <v>0</v>
      </c>
      <c r="D15" s="7">
        <f t="shared" si="2"/>
        <v>0</v>
      </c>
      <c r="E15" s="7">
        <f t="shared" si="2"/>
        <v>3320</v>
      </c>
      <c r="F15" s="7">
        <f t="shared" si="2"/>
        <v>0</v>
      </c>
      <c r="G15" s="7">
        <f t="shared" si="2"/>
        <v>0</v>
      </c>
      <c r="H15" s="7">
        <f t="shared" si="2"/>
        <v>0</v>
      </c>
      <c r="I15" s="7">
        <f>+I13+I14</f>
        <v>3464</v>
      </c>
      <c r="J15" s="7">
        <f t="shared" ref="J15" si="3">+J13+J14</f>
        <v>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">
      <c r="B16" s="2" t="s">
        <v>22</v>
      </c>
      <c r="C16" s="5"/>
      <c r="D16" s="5"/>
      <c r="E16" s="5">
        <v>2080</v>
      </c>
      <c r="F16" s="5"/>
      <c r="G16" s="5"/>
      <c r="H16" s="5"/>
      <c r="I16" s="5">
        <v>2156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2:34" x14ac:dyDescent="0.2">
      <c r="B17" s="2" t="s">
        <v>23</v>
      </c>
      <c r="C17" s="5">
        <f t="shared" ref="C17:H17" si="4">+C15-C16</f>
        <v>0</v>
      </c>
      <c r="D17" s="5">
        <f t="shared" si="4"/>
        <v>0</v>
      </c>
      <c r="E17" s="5">
        <f t="shared" si="4"/>
        <v>1240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>+I15-I16</f>
        <v>1308</v>
      </c>
      <c r="J17" s="5">
        <f t="shared" ref="J17" si="5">+J15-J16</f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2:34" x14ac:dyDescent="0.2">
      <c r="B18" s="2" t="s">
        <v>25</v>
      </c>
      <c r="C18" s="5"/>
      <c r="D18" s="5"/>
      <c r="E18" s="5">
        <v>1163</v>
      </c>
      <c r="F18" s="5"/>
      <c r="G18" s="5"/>
      <c r="H18" s="5"/>
      <c r="I18" s="5">
        <v>1225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2:34" x14ac:dyDescent="0.2">
      <c r="B19" s="2" t="s">
        <v>24</v>
      </c>
      <c r="C19" s="5"/>
      <c r="D19" s="5"/>
      <c r="E19" s="5">
        <v>25</v>
      </c>
      <c r="F19" s="5"/>
      <c r="G19" s="5"/>
      <c r="H19" s="5"/>
      <c r="I19" s="5">
        <v>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2:34" x14ac:dyDescent="0.2">
      <c r="B20" s="2" t="s">
        <v>26</v>
      </c>
      <c r="C20" s="5">
        <f t="shared" ref="C20:H20" si="6">+C17-C18+C19</f>
        <v>0</v>
      </c>
      <c r="D20" s="5">
        <f t="shared" si="6"/>
        <v>0</v>
      </c>
      <c r="E20" s="5">
        <f t="shared" si="6"/>
        <v>102</v>
      </c>
      <c r="F20" s="5">
        <f t="shared" si="6"/>
        <v>0</v>
      </c>
      <c r="G20" s="5">
        <f t="shared" si="6"/>
        <v>0</v>
      </c>
      <c r="H20" s="5">
        <f t="shared" si="6"/>
        <v>0</v>
      </c>
      <c r="I20" s="5">
        <f>+I17-I18+I19</f>
        <v>83</v>
      </c>
      <c r="J20" s="5">
        <f t="shared" ref="J20" si="7">+J17-J18+J19</f>
        <v>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2:34" x14ac:dyDescent="0.2">
      <c r="B21" s="2" t="s">
        <v>27</v>
      </c>
      <c r="C21" s="5"/>
      <c r="D21" s="5"/>
      <c r="E21" s="5">
        <v>24</v>
      </c>
      <c r="F21" s="5"/>
      <c r="G21" s="5"/>
      <c r="H21" s="5"/>
      <c r="I21" s="5">
        <v>26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2:34" x14ac:dyDescent="0.2">
      <c r="B22" s="2" t="s">
        <v>28</v>
      </c>
      <c r="C22" s="5">
        <f t="shared" ref="C22:H22" si="8">+C20-C21</f>
        <v>0</v>
      </c>
      <c r="D22" s="5">
        <f t="shared" si="8"/>
        <v>0</v>
      </c>
      <c r="E22" s="5">
        <f t="shared" si="8"/>
        <v>78</v>
      </c>
      <c r="F22" s="5">
        <f t="shared" si="8"/>
        <v>0</v>
      </c>
      <c r="G22" s="5">
        <f t="shared" si="8"/>
        <v>0</v>
      </c>
      <c r="H22" s="5">
        <f t="shared" si="8"/>
        <v>0</v>
      </c>
      <c r="I22" s="5">
        <f>+I20-I21</f>
        <v>57</v>
      </c>
      <c r="J22" s="5">
        <f t="shared" ref="J22" si="9">+J20-J21</f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2:34" x14ac:dyDescent="0.2">
      <c r="B23" s="2" t="s">
        <v>29</v>
      </c>
      <c r="C23" s="5"/>
      <c r="D23" s="5"/>
      <c r="E23" s="5">
        <v>11</v>
      </c>
      <c r="F23" s="5"/>
      <c r="G23" s="5"/>
      <c r="H23" s="5"/>
      <c r="I23" s="5">
        <v>11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2:34" x14ac:dyDescent="0.2">
      <c r="B24" s="2" t="s">
        <v>30</v>
      </c>
      <c r="C24" s="5">
        <f t="shared" ref="C24:H24" si="10">+C22-C23</f>
        <v>0</v>
      </c>
      <c r="D24" s="5">
        <f t="shared" si="10"/>
        <v>0</v>
      </c>
      <c r="E24" s="5">
        <f t="shared" si="10"/>
        <v>67</v>
      </c>
      <c r="F24" s="5">
        <f t="shared" si="10"/>
        <v>0</v>
      </c>
      <c r="G24" s="5">
        <f t="shared" si="10"/>
        <v>0</v>
      </c>
      <c r="H24" s="5">
        <f t="shared" si="10"/>
        <v>0</v>
      </c>
      <c r="I24" s="5">
        <f>+I22-I23</f>
        <v>46</v>
      </c>
      <c r="J24" s="5">
        <f t="shared" ref="J24" si="11">+J22-J23</f>
        <v>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2:34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2:34" x14ac:dyDescent="0.2">
      <c r="B26" s="2" t="s">
        <v>31</v>
      </c>
      <c r="C26" s="8" t="e">
        <f t="shared" ref="C26:D26" si="12">+C24/C27</f>
        <v>#DIV/0!</v>
      </c>
      <c r="D26" s="8" t="e">
        <f t="shared" si="12"/>
        <v>#DIV/0!</v>
      </c>
      <c r="E26" s="8">
        <f>+E24/E27</f>
        <v>0.41358024691358025</v>
      </c>
      <c r="F26" s="8" t="e">
        <f t="shared" ref="F26:J26" si="13">+F24/F27</f>
        <v>#DIV/0!</v>
      </c>
      <c r="G26" s="8" t="e">
        <f t="shared" si="13"/>
        <v>#DIV/0!</v>
      </c>
      <c r="H26" s="8" t="e">
        <f t="shared" si="13"/>
        <v>#DIV/0!</v>
      </c>
      <c r="I26" s="8">
        <f t="shared" si="13"/>
        <v>0.27946537059538273</v>
      </c>
      <c r="J26" s="8" t="e">
        <f t="shared" si="13"/>
        <v>#DIV/0!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2:34" x14ac:dyDescent="0.2">
      <c r="B27" s="2" t="s">
        <v>3</v>
      </c>
      <c r="C27" s="3"/>
      <c r="D27" s="3"/>
      <c r="E27" s="3">
        <v>162</v>
      </c>
      <c r="F27" s="3"/>
      <c r="G27" s="3"/>
      <c r="H27" s="3"/>
      <c r="I27" s="3">
        <v>164.6</v>
      </c>
      <c r="J27" s="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2:34" x14ac:dyDescent="0.2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2:34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2:34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2:34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2:34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3:34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3:34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3:34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3:34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3:34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3:34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3:34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3:34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3:34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3:34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3:34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3:34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3:34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3:34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3:34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3:34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3:34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3:34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3:34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3:34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3:34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3:34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3:34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3:34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3:34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3:34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3:34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3:34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3:34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3:34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3:34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3:34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3:34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3:34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3:34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3:34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3:34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3:34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3:34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3:34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3:34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3:34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3:34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3:34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3:34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3:34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3:34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3:34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3:34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3:34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3:34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3:34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3:34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3:34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3:34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3:34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3:34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3:34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3:34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3:34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3:34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3:34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3:34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3:34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3:34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3:34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3:34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3:34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3:34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3:34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3:34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3:34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3:34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3:34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3:34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3:34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3:34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3:34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3:34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3:34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3:34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3:34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3:34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3:34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3:34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3:34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3:34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3:34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3:34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3:34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3:34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3:34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3:34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3:34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3:34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3:34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3:34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3:34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3:34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3:34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3:34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3:34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3:34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3:34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3:34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3:34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3:34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3:34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3:34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3:34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3:34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3:34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3:34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3:34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3:34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3:34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3:34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3:34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3:34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3:34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3:34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3:34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3:34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3:34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3:34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3:34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3:34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3:34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3:34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3:34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3:34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3:34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3:34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3:34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3:34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3:34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3:34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3:34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3:34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3:34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3:34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3:34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3:34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3:34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3:34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3:34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3:34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3:34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3:34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3:34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3:34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3:34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3:34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3:34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3:34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3:34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3:34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3:34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3:34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3:34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3:34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3:34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3:34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3:34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3:34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3:34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3:34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3:34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3:34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3:34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3:34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3:34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3:34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3:34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3:34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3:34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3:34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3:34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3:34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3:34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3:34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3:34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3:34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3:34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3:34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3:34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3:34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3:34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3:34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3:34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3:34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3:34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3:34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3:34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3:34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3:34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</sheetData>
  <hyperlinks>
    <hyperlink ref="A1" location="Main!A1" display="Main" xr:uid="{380C83EF-61AE-402B-B5D0-19B0D1426E4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2025-03-20T12:02:14Z</dcterms:created>
  <dcterms:modified xsi:type="dcterms:W3CDTF">2025-10-01T16:38:17Z</dcterms:modified>
</cp:coreProperties>
</file>