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18FEC0F-1956-4C43-8BEB-AB390B1FC6DF}" xr6:coauthVersionLast="47" xr6:coauthVersionMax="47" xr10:uidLastSave="{00000000-0000-0000-0000-000000000000}"/>
  <bookViews>
    <workbookView xWindow="19095" yWindow="0" windowWidth="19410" windowHeight="20925" xr2:uid="{13969822-0D99-4296-BD6D-53BA0933144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H34" i="2"/>
  <c r="H33" i="2"/>
  <c r="H32" i="2"/>
  <c r="G32" i="2"/>
  <c r="H31" i="2"/>
  <c r="G31" i="2"/>
  <c r="H30" i="2"/>
  <c r="G30" i="2"/>
  <c r="H29" i="2"/>
  <c r="H28" i="2"/>
  <c r="G28" i="2"/>
  <c r="H27" i="2"/>
  <c r="G27" i="2"/>
  <c r="H26" i="2"/>
  <c r="G26" i="2"/>
  <c r="N35" i="2"/>
  <c r="M35" i="2"/>
  <c r="L35" i="2"/>
  <c r="J35" i="2"/>
  <c r="N34" i="2"/>
  <c r="M34" i="2"/>
  <c r="L34" i="2"/>
  <c r="J34" i="2"/>
  <c r="N33" i="2"/>
  <c r="M33" i="2"/>
  <c r="L33" i="2"/>
  <c r="J33" i="2"/>
  <c r="N32" i="2"/>
  <c r="M32" i="2"/>
  <c r="L32" i="2"/>
  <c r="K32" i="2"/>
  <c r="J32" i="2"/>
  <c r="N31" i="2"/>
  <c r="M31" i="2"/>
  <c r="L31" i="2"/>
  <c r="K31" i="2"/>
  <c r="J31" i="2"/>
  <c r="N30" i="2"/>
  <c r="M30" i="2"/>
  <c r="L30" i="2"/>
  <c r="K30" i="2"/>
  <c r="J30" i="2"/>
  <c r="N29" i="2"/>
  <c r="M29" i="2"/>
  <c r="L29" i="2"/>
  <c r="J29" i="2"/>
  <c r="N28" i="2"/>
  <c r="M28" i="2"/>
  <c r="L28" i="2"/>
  <c r="K28" i="2"/>
  <c r="J28" i="2"/>
  <c r="N27" i="2"/>
  <c r="M27" i="2"/>
  <c r="L27" i="2"/>
  <c r="K27" i="2"/>
  <c r="J27" i="2"/>
  <c r="N26" i="2"/>
  <c r="M26" i="2"/>
  <c r="L26" i="2"/>
  <c r="K26" i="2"/>
  <c r="J26" i="2"/>
  <c r="H6" i="2"/>
  <c r="H10" i="2" s="1"/>
  <c r="H15" i="2" s="1"/>
  <c r="H6" i="1"/>
  <c r="H5" i="1"/>
  <c r="M23" i="2"/>
  <c r="M21" i="2"/>
  <c r="M19" i="2"/>
  <c r="M17" i="2"/>
  <c r="M15" i="2"/>
  <c r="M10" i="2"/>
  <c r="N6" i="2"/>
  <c r="N10" i="2" s="1"/>
  <c r="N15" i="2" s="1"/>
  <c r="N17" i="2" s="1"/>
  <c r="N19" i="2" s="1"/>
  <c r="N21" i="2" s="1"/>
  <c r="N23" i="2" s="1"/>
  <c r="M6" i="2"/>
  <c r="L6" i="2"/>
  <c r="L10" i="2" s="1"/>
  <c r="L15" i="2" s="1"/>
  <c r="L17" i="2" s="1"/>
  <c r="L19" i="2" s="1"/>
  <c r="L21" i="2" s="1"/>
  <c r="L23" i="2" s="1"/>
  <c r="K6" i="2"/>
  <c r="F35" i="2"/>
  <c r="E35" i="2"/>
  <c r="D35" i="2"/>
  <c r="C35" i="2"/>
  <c r="I35" i="2"/>
  <c r="F34" i="2"/>
  <c r="E34" i="2"/>
  <c r="D34" i="2"/>
  <c r="C34" i="2"/>
  <c r="I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I31" i="2"/>
  <c r="I33" i="2"/>
  <c r="I32" i="2"/>
  <c r="I30" i="2"/>
  <c r="I29" i="2"/>
  <c r="I28" i="2"/>
  <c r="I27" i="2"/>
  <c r="I26" i="2"/>
  <c r="F23" i="2"/>
  <c r="E23" i="2"/>
  <c r="D23" i="2"/>
  <c r="C23" i="2"/>
  <c r="I23" i="2"/>
  <c r="F21" i="2"/>
  <c r="E21" i="2"/>
  <c r="D21" i="2"/>
  <c r="C21" i="2"/>
  <c r="I21" i="2"/>
  <c r="F19" i="2"/>
  <c r="E19" i="2"/>
  <c r="D19" i="2"/>
  <c r="C19" i="2"/>
  <c r="I19" i="2"/>
  <c r="I17" i="2"/>
  <c r="F17" i="2"/>
  <c r="D17" i="2"/>
  <c r="C17" i="2"/>
  <c r="E17" i="2"/>
  <c r="J15" i="2"/>
  <c r="J17" i="2" s="1"/>
  <c r="I15" i="2"/>
  <c r="F15" i="2"/>
  <c r="D15" i="2"/>
  <c r="C15" i="2"/>
  <c r="E15" i="2"/>
  <c r="J6" i="2"/>
  <c r="J10" i="2" s="1"/>
  <c r="G6" i="2"/>
  <c r="G10" i="2" s="1"/>
  <c r="G15" i="2" s="1"/>
  <c r="F6" i="2"/>
  <c r="F10" i="2" s="1"/>
  <c r="E6" i="2"/>
  <c r="E10" i="2" s="1"/>
  <c r="D6" i="2"/>
  <c r="D10" i="2" s="1"/>
  <c r="C6" i="2"/>
  <c r="C10" i="2" s="1"/>
  <c r="I6" i="2"/>
  <c r="I10" i="2" s="1"/>
  <c r="H4" i="1"/>
  <c r="G17" i="2" l="1"/>
  <c r="G34" i="2"/>
  <c r="K29" i="2"/>
  <c r="G29" i="2"/>
  <c r="G33" i="2"/>
  <c r="K10" i="2"/>
  <c r="K15" i="2" s="1"/>
  <c r="K33" i="2"/>
  <c r="H17" i="2"/>
  <c r="H7" i="1"/>
  <c r="J19" i="2"/>
  <c r="J21" i="2" s="1"/>
  <c r="J23" i="2" s="1"/>
  <c r="G19" i="2" l="1"/>
  <c r="G21" i="2" s="1"/>
  <c r="G23" i="2" s="1"/>
  <c r="G35" i="2"/>
  <c r="K17" i="2"/>
  <c r="K34" i="2"/>
  <c r="H19" i="2"/>
  <c r="H21" i="2" s="1"/>
  <c r="H23" i="2" s="1"/>
  <c r="K19" i="2" l="1"/>
  <c r="K21" i="2" s="1"/>
  <c r="K23" i="2" s="1"/>
  <c r="K35" i="2"/>
</calcChain>
</file>

<file path=xl/sharedStrings.xml><?xml version="1.0" encoding="utf-8"?>
<sst xmlns="http://schemas.openxmlformats.org/spreadsheetml/2006/main" count="57" uniqueCount="52">
  <si>
    <t>IBM</t>
  </si>
  <si>
    <t>numbers in mio USD</t>
  </si>
  <si>
    <t>IR</t>
  </si>
  <si>
    <t>Price</t>
  </si>
  <si>
    <t>Shares</t>
  </si>
  <si>
    <t>MC</t>
  </si>
  <si>
    <t xml:space="preserve">Cash 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</si>
  <si>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</si>
  <si>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</si>
  <si>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</si>
  <si>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</si>
  <si>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</si>
  <si>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</si>
  <si>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</si>
  <si>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</si>
  <si>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</si>
  <si>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</si>
  <si>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</si>
  <si>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Services</t>
  </si>
  <si>
    <t>Sales</t>
  </si>
  <si>
    <t>Financing</t>
  </si>
  <si>
    <t>Revenue</t>
  </si>
  <si>
    <t>COGS Services</t>
  </si>
  <si>
    <t>COGS Sales</t>
  </si>
  <si>
    <t>COGS Financing</t>
  </si>
  <si>
    <t>Gross Profit</t>
  </si>
  <si>
    <t>SGA</t>
  </si>
  <si>
    <t>R&amp;D</t>
  </si>
  <si>
    <t>Intellectual Porperty</t>
  </si>
  <si>
    <t>Other Expenses</t>
  </si>
  <si>
    <t>Interest Expense</t>
  </si>
  <si>
    <t>Operating Income</t>
  </si>
  <si>
    <t>Pretax Income</t>
  </si>
  <si>
    <t>Tax Expense</t>
  </si>
  <si>
    <t>Income from cont. Operations</t>
  </si>
  <si>
    <t>Discontin. Operations</t>
  </si>
  <si>
    <t>Net Income</t>
  </si>
  <si>
    <t>EPS</t>
  </si>
  <si>
    <t>Services Growth</t>
  </si>
  <si>
    <t xml:space="preserve">Sales Growth </t>
  </si>
  <si>
    <t>Financing Growth</t>
  </si>
  <si>
    <t>Revenue Growth</t>
  </si>
  <si>
    <t>Services GM</t>
  </si>
  <si>
    <t xml:space="preserve">Sales GM </t>
  </si>
  <si>
    <t xml:space="preserve">Financing GM </t>
  </si>
  <si>
    <t xml:space="preserve">Gross Margin </t>
  </si>
  <si>
    <t xml:space="preserve">Operating Margin </t>
  </si>
  <si>
    <t>Tax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</si>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</sst>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3" fontId="5" fillId="0" borderId="0" xfId="0" applyNumberFormat="1" applyFont="1"/>
    <xf numFmtId="9" fontId="2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4" fontId="5" fillId="0" borderId="0" xfId="0" applyNumberFormat="1" applyFont="1"/>
    <xf numFmtId="166" fontId="2" fillId="0" borderId="0" xfId="0" applyNumberFormat="1" applyFont="1"/>
    <xf numFmtId="164" fontId="1" fillId="0" borderId="0" xfId="0" applyNumberFormat="1" applyFont="1"/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3935-8DC6-478D-B4B7-3FCAFC8825D3}">
  <dimension ref="A1:I7"/>
  <sheetViews>
    <sheetView tabSelected="1" zoomScale="200" zoomScaleNormal="200" workbookViewId="0">
      <selection activeCell="H7" sqref="H7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3</v>
      </c>
      <c r="H2" s="8">
        <v>258.2</v>
      </c>
    </row>
    <row r="3" spans="1:9" x14ac:dyDescent="0.2">
      <c r="G3" s="2" t="s">
        <v>4</v>
      </c>
      <c r="H3" s="10">
        <v>931.51924199999996</v>
      </c>
      <c r="I3" s="9" t="s">
        <v>49</v>
      </c>
    </row>
    <row r="4" spans="1:9" x14ac:dyDescent="0.2">
      <c r="B4" s="2" t="s">
        <v>0</v>
      </c>
      <c r="G4" s="2" t="s">
        <v>5</v>
      </c>
      <c r="H4" s="10">
        <f>+H3*H2</f>
        <v>240518.26828439999</v>
      </c>
    </row>
    <row r="5" spans="1:9" x14ac:dyDescent="0.2">
      <c r="B5" s="2" t="s">
        <v>2</v>
      </c>
      <c r="G5" s="2" t="s">
        <v>6</v>
      </c>
      <c r="H5" s="10">
        <f>11943+3504</f>
        <v>15447</v>
      </c>
      <c r="I5" s="9" t="s">
        <v>49</v>
      </c>
    </row>
    <row r="6" spans="1:9" x14ac:dyDescent="0.2">
      <c r="G6" s="2" t="s">
        <v>7</v>
      </c>
      <c r="H6" s="13">
        <f>8945+55219</f>
        <v>64164</v>
      </c>
      <c r="I6" s="9" t="s">
        <v>49</v>
      </c>
    </row>
    <row r="7" spans="1:9" x14ac:dyDescent="0.2">
      <c r="G7" s="2" t="s">
        <v>8</v>
      </c>
      <c r="H7" s="10">
        <f>+H4-H5+H6</f>
        <v>289235.26828439999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A989-C071-41A6-A144-49B2904A508E}">
  <dimension ref="A1:AL276"/>
  <sheetViews>
    <sheetView zoomScale="200" zoomScaleNormal="200" workbookViewId="0">
      <pane xSplit="2" ySplit="2" topLeftCell="I3" activePane="bottomRight" state="frozen"/>
      <selection activeCell="B1" sqref="B1"/>
      <selection pane="topRight" activeCell="C1" sqref="C1"/>
      <selection pane="bottomLeft" activeCell="B3" sqref="B3"/>
      <selection pane="bottomRight" activeCell="M1" sqref="M1"/>
    </sheetView>
  </sheetViews>
  <sheetFormatPr defaultRowHeight="12.75" x14ac:dyDescent="0.2"/>
  <cols>
    <col min="1" max="1" width="5.42578125" style="2" customWidth="1"/>
    <col min="2" max="2" width="28.5703125" style="2" customWidth="1"/>
    <col min="3" max="16384" width="9.140625" style="2"/>
  </cols>
  <sheetData>
    <row r="1" spans="1:38" x14ac:dyDescent="0.2">
      <c r="A1" s="5" t="s">
        <v>10</v>
      </c>
    </row>
    <row r="2" spans="1:38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9</v>
      </c>
      <c r="J2" s="4" t="s">
        <v>17</v>
      </c>
      <c r="K2" s="9" t="s">
        <v>48</v>
      </c>
      <c r="L2" s="9" t="s">
        <v>49</v>
      </c>
      <c r="M2" s="9" t="s">
        <v>50</v>
      </c>
      <c r="N2" s="9" t="s">
        <v>51</v>
      </c>
    </row>
    <row r="3" spans="1:38" x14ac:dyDescent="0.2">
      <c r="B3" s="2" t="s">
        <v>18</v>
      </c>
      <c r="C3" s="10"/>
      <c r="D3" s="10"/>
      <c r="E3" s="10">
        <v>7541</v>
      </c>
      <c r="F3" s="10"/>
      <c r="G3" s="10">
        <v>7470</v>
      </c>
      <c r="H3" s="10">
        <v>7405</v>
      </c>
      <c r="I3" s="10">
        <v>7453</v>
      </c>
      <c r="J3" s="10"/>
      <c r="K3" s="10">
        <v>7280</v>
      </c>
      <c r="L3" s="10">
        <v>7682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">
      <c r="B4" s="2" t="s">
        <v>19</v>
      </c>
      <c r="C4" s="10"/>
      <c r="D4" s="10"/>
      <c r="E4" s="10">
        <v>7025</v>
      </c>
      <c r="F4" s="10"/>
      <c r="G4" s="10">
        <v>6799</v>
      </c>
      <c r="H4" s="10">
        <v>8195</v>
      </c>
      <c r="I4" s="10">
        <v>7334</v>
      </c>
      <c r="J4" s="10"/>
      <c r="K4" s="10">
        <v>7070</v>
      </c>
      <c r="L4" s="10">
        <v>9129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">
      <c r="B5" s="2" t="s">
        <v>20</v>
      </c>
      <c r="C5" s="10"/>
      <c r="D5" s="10"/>
      <c r="E5" s="10">
        <v>186</v>
      </c>
      <c r="F5" s="10"/>
      <c r="G5" s="10">
        <v>192</v>
      </c>
      <c r="H5" s="10">
        <v>169</v>
      </c>
      <c r="I5" s="10">
        <v>180</v>
      </c>
      <c r="J5" s="10"/>
      <c r="K5" s="10">
        <v>191</v>
      </c>
      <c r="L5" s="10">
        <v>166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">
      <c r="B6" s="1" t="s">
        <v>21</v>
      </c>
      <c r="C6" s="11">
        <f t="shared" ref="C6:H6" si="0">SUM(C3:C5)</f>
        <v>0</v>
      </c>
      <c r="D6" s="11">
        <f t="shared" si="0"/>
        <v>0</v>
      </c>
      <c r="E6" s="11">
        <f t="shared" si="0"/>
        <v>14752</v>
      </c>
      <c r="F6" s="11">
        <f t="shared" si="0"/>
        <v>0</v>
      </c>
      <c r="G6" s="11">
        <f t="shared" si="0"/>
        <v>14461</v>
      </c>
      <c r="H6" s="11">
        <f>SUM(H3:H5)</f>
        <v>15769</v>
      </c>
      <c r="I6" s="11">
        <f>SUM(I3:I5)</f>
        <v>14967</v>
      </c>
      <c r="J6" s="11">
        <f t="shared" ref="J6:N6" si="1">SUM(J3:J5)</f>
        <v>0</v>
      </c>
      <c r="K6" s="11">
        <f t="shared" si="1"/>
        <v>14541</v>
      </c>
      <c r="L6" s="11">
        <f t="shared" si="1"/>
        <v>16977</v>
      </c>
      <c r="M6" s="11">
        <f t="shared" si="1"/>
        <v>0</v>
      </c>
      <c r="N6" s="11">
        <f t="shared" si="1"/>
        <v>0</v>
      </c>
      <c r="O6" s="10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B7" s="2" t="s">
        <v>22</v>
      </c>
      <c r="C7" s="10"/>
      <c r="D7" s="10"/>
      <c r="E7" s="10">
        <v>5217</v>
      </c>
      <c r="F7" s="10"/>
      <c r="G7" s="10">
        <v>5239</v>
      </c>
      <c r="H7" s="10">
        <v>5126</v>
      </c>
      <c r="I7" s="10">
        <v>5048</v>
      </c>
      <c r="J7" s="10"/>
      <c r="K7" s="10">
        <v>5002</v>
      </c>
      <c r="L7" s="10">
        <v>5280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3"/>
      <c r="AJ7" s="3"/>
      <c r="AK7" s="3"/>
      <c r="AL7" s="3"/>
    </row>
    <row r="8" spans="1:38" x14ac:dyDescent="0.2">
      <c r="B8" s="2" t="s">
        <v>23</v>
      </c>
      <c r="C8" s="10"/>
      <c r="D8" s="10"/>
      <c r="E8" s="10">
        <v>1419</v>
      </c>
      <c r="F8" s="10"/>
      <c r="G8" s="10">
        <v>1381</v>
      </c>
      <c r="H8" s="10">
        <v>1607</v>
      </c>
      <c r="I8" s="10">
        <v>1404</v>
      </c>
      <c r="J8" s="10"/>
      <c r="K8" s="10">
        <v>1404</v>
      </c>
      <c r="L8" s="10">
        <v>1630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3"/>
      <c r="AJ8" s="3"/>
      <c r="AK8" s="3"/>
      <c r="AL8" s="3"/>
    </row>
    <row r="9" spans="1:38" x14ac:dyDescent="0.2">
      <c r="B9" s="2" t="s">
        <v>24</v>
      </c>
      <c r="C9" s="10"/>
      <c r="D9" s="10"/>
      <c r="E9" s="10">
        <v>94</v>
      </c>
      <c r="F9" s="10"/>
      <c r="G9" s="10">
        <v>99</v>
      </c>
      <c r="H9" s="10">
        <v>86</v>
      </c>
      <c r="I9" s="10">
        <v>95</v>
      </c>
      <c r="J9" s="10"/>
      <c r="K9" s="10">
        <v>104</v>
      </c>
      <c r="L9" s="10">
        <v>90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3"/>
      <c r="AJ9" s="3"/>
      <c r="AK9" s="3"/>
      <c r="AL9" s="3"/>
    </row>
    <row r="10" spans="1:38" x14ac:dyDescent="0.2">
      <c r="B10" s="2" t="s">
        <v>25</v>
      </c>
      <c r="C10" s="10">
        <f t="shared" ref="C10:H10" si="2">+C6-SUM(C7:C9)</f>
        <v>0</v>
      </c>
      <c r="D10" s="10">
        <f t="shared" si="2"/>
        <v>0</v>
      </c>
      <c r="E10" s="10">
        <f t="shared" si="2"/>
        <v>8022</v>
      </c>
      <c r="F10" s="10">
        <f t="shared" si="2"/>
        <v>0</v>
      </c>
      <c r="G10" s="10">
        <f t="shared" si="2"/>
        <v>7742</v>
      </c>
      <c r="H10" s="10">
        <f t="shared" si="2"/>
        <v>8950</v>
      </c>
      <c r="I10" s="10">
        <f>+I6-SUM(I7:I9)</f>
        <v>8420</v>
      </c>
      <c r="J10" s="10">
        <f t="shared" ref="J10:N10" si="3">+J6-SUM(J7:J9)</f>
        <v>0</v>
      </c>
      <c r="K10" s="10">
        <f t="shared" si="3"/>
        <v>8031</v>
      </c>
      <c r="L10" s="10">
        <f t="shared" si="3"/>
        <v>9977</v>
      </c>
      <c r="M10" s="10">
        <f t="shared" si="3"/>
        <v>0</v>
      </c>
      <c r="N10" s="10">
        <f t="shared" si="3"/>
        <v>0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3"/>
      <c r="AJ10" s="3"/>
      <c r="AK10" s="3"/>
      <c r="AL10" s="3"/>
    </row>
    <row r="11" spans="1:38" x14ac:dyDescent="0.2">
      <c r="B11" s="2" t="s">
        <v>26</v>
      </c>
      <c r="C11" s="10"/>
      <c r="D11" s="10"/>
      <c r="E11" s="10">
        <v>4458</v>
      </c>
      <c r="F11" s="10"/>
      <c r="G11" s="10">
        <v>4974</v>
      </c>
      <c r="H11" s="10">
        <v>4938</v>
      </c>
      <c r="I11" s="10">
        <v>4911</v>
      </c>
      <c r="J11" s="10"/>
      <c r="K11" s="10">
        <v>4886</v>
      </c>
      <c r="L11" s="10">
        <v>5027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3"/>
      <c r="AJ11" s="3"/>
      <c r="AK11" s="3"/>
      <c r="AL11" s="3"/>
    </row>
    <row r="12" spans="1:38" x14ac:dyDescent="0.2">
      <c r="B12" s="2" t="s">
        <v>27</v>
      </c>
      <c r="C12" s="10"/>
      <c r="D12" s="10"/>
      <c r="E12" s="10">
        <v>1685</v>
      </c>
      <c r="F12" s="10"/>
      <c r="G12" s="10">
        <v>1796</v>
      </c>
      <c r="H12" s="10">
        <v>1840</v>
      </c>
      <c r="I12" s="10">
        <v>1876</v>
      </c>
      <c r="J12" s="10"/>
      <c r="K12" s="10">
        <v>1950</v>
      </c>
      <c r="L12" s="10">
        <v>2097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3"/>
      <c r="AJ12" s="3"/>
      <c r="AK12" s="3"/>
      <c r="AL12" s="3"/>
    </row>
    <row r="13" spans="1:38" x14ac:dyDescent="0.2">
      <c r="B13" s="2" t="s">
        <v>28</v>
      </c>
      <c r="C13" s="10"/>
      <c r="D13" s="10"/>
      <c r="E13" s="10">
        <v>-190</v>
      </c>
      <c r="F13" s="10"/>
      <c r="G13" s="10">
        <v>-216</v>
      </c>
      <c r="H13" s="10">
        <v>-241</v>
      </c>
      <c r="I13" s="10">
        <v>-238</v>
      </c>
      <c r="J13" s="10"/>
      <c r="K13" s="10">
        <v>-253</v>
      </c>
      <c r="L13" s="10">
        <v>-215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3"/>
      <c r="AJ13" s="3"/>
      <c r="AK13" s="3"/>
      <c r="AL13" s="3"/>
    </row>
    <row r="14" spans="1:38" x14ac:dyDescent="0.2">
      <c r="B14" s="2" t="s">
        <v>29</v>
      </c>
      <c r="C14" s="10"/>
      <c r="D14" s="10"/>
      <c r="E14" s="10">
        <v>-215</v>
      </c>
      <c r="F14" s="10"/>
      <c r="G14" s="10">
        <v>-317</v>
      </c>
      <c r="H14" s="10">
        <v>-233</v>
      </c>
      <c r="I14" s="10">
        <v>2244</v>
      </c>
      <c r="J14" s="10"/>
      <c r="K14" s="10">
        <v>-165</v>
      </c>
      <c r="L14" s="10">
        <v>-39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3"/>
      <c r="AJ14" s="3"/>
      <c r="AK14" s="3"/>
      <c r="AL14" s="3"/>
    </row>
    <row r="15" spans="1:38" x14ac:dyDescent="0.2">
      <c r="B15" s="2" t="s">
        <v>31</v>
      </c>
      <c r="C15" s="10">
        <f t="shared" ref="C15:D15" si="4">+C10-SUM(C11:C14)</f>
        <v>0</v>
      </c>
      <c r="D15" s="10">
        <f t="shared" si="4"/>
        <v>0</v>
      </c>
      <c r="E15" s="10">
        <f>+E10-SUM(E11:E14)</f>
        <v>2284</v>
      </c>
      <c r="F15" s="10">
        <f t="shared" ref="F15:N15" si="5">+F10-SUM(F11:F14)</f>
        <v>0</v>
      </c>
      <c r="G15" s="10">
        <f t="shared" si="5"/>
        <v>1505</v>
      </c>
      <c r="H15" s="10">
        <f t="shared" si="5"/>
        <v>2646</v>
      </c>
      <c r="I15" s="10">
        <f t="shared" si="5"/>
        <v>-373</v>
      </c>
      <c r="J15" s="10">
        <f t="shared" si="5"/>
        <v>0</v>
      </c>
      <c r="K15" s="10">
        <f t="shared" si="5"/>
        <v>1613</v>
      </c>
      <c r="L15" s="10">
        <f t="shared" si="5"/>
        <v>3107</v>
      </c>
      <c r="M15" s="10">
        <f t="shared" si="5"/>
        <v>0</v>
      </c>
      <c r="N15" s="10">
        <f t="shared" si="5"/>
        <v>0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3"/>
      <c r="AJ15" s="3"/>
      <c r="AK15" s="3"/>
      <c r="AL15" s="3"/>
    </row>
    <row r="16" spans="1:38" x14ac:dyDescent="0.2">
      <c r="B16" s="2" t="s">
        <v>30</v>
      </c>
      <c r="C16" s="10"/>
      <c r="D16" s="10"/>
      <c r="E16" s="10">
        <v>412</v>
      </c>
      <c r="F16" s="10"/>
      <c r="G16" s="10">
        <v>432</v>
      </c>
      <c r="H16" s="10">
        <v>427</v>
      </c>
      <c r="I16" s="10">
        <v>429</v>
      </c>
      <c r="J16" s="10"/>
      <c r="K16" s="10">
        <v>455</v>
      </c>
      <c r="L16" s="10">
        <v>510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3"/>
      <c r="AJ16" s="3"/>
      <c r="AK16" s="3"/>
      <c r="AL16" s="3"/>
    </row>
    <row r="17" spans="2:38" x14ac:dyDescent="0.2">
      <c r="B17" s="2" t="s">
        <v>32</v>
      </c>
      <c r="C17" s="10">
        <f t="shared" ref="C17:D17" si="6">+C15-C16</f>
        <v>0</v>
      </c>
      <c r="D17" s="10">
        <f t="shared" si="6"/>
        <v>0</v>
      </c>
      <c r="E17" s="10">
        <f>+E15-E16</f>
        <v>1872</v>
      </c>
      <c r="F17" s="10">
        <f t="shared" ref="F17:N17" si="7">+F15-F16</f>
        <v>0</v>
      </c>
      <c r="G17" s="10">
        <f t="shared" si="7"/>
        <v>1073</v>
      </c>
      <c r="H17" s="10">
        <f t="shared" si="7"/>
        <v>2219</v>
      </c>
      <c r="I17" s="10">
        <f t="shared" si="7"/>
        <v>-802</v>
      </c>
      <c r="J17" s="10">
        <f t="shared" si="7"/>
        <v>0</v>
      </c>
      <c r="K17" s="10">
        <f t="shared" si="7"/>
        <v>1158</v>
      </c>
      <c r="L17" s="10">
        <f t="shared" si="7"/>
        <v>2597</v>
      </c>
      <c r="M17" s="10">
        <f t="shared" si="7"/>
        <v>0</v>
      </c>
      <c r="N17" s="10">
        <f t="shared" si="7"/>
        <v>0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3"/>
      <c r="AJ17" s="3"/>
      <c r="AK17" s="3"/>
      <c r="AL17" s="3"/>
    </row>
    <row r="18" spans="2:38" x14ac:dyDescent="0.2">
      <c r="B18" s="2" t="s">
        <v>33</v>
      </c>
      <c r="C18" s="10"/>
      <c r="D18" s="10"/>
      <c r="E18" s="10">
        <v>159</v>
      </c>
      <c r="F18" s="10"/>
      <c r="G18" s="10">
        <v>-502</v>
      </c>
      <c r="H18" s="10">
        <v>389</v>
      </c>
      <c r="I18" s="10">
        <v>-485</v>
      </c>
      <c r="J18" s="10"/>
      <c r="K18" s="10">
        <v>103</v>
      </c>
      <c r="L18" s="10">
        <v>404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3"/>
      <c r="AJ18" s="3"/>
      <c r="AK18" s="3"/>
      <c r="AL18" s="3"/>
    </row>
    <row r="19" spans="2:38" x14ac:dyDescent="0.2">
      <c r="B19" s="2" t="s">
        <v>34</v>
      </c>
      <c r="C19" s="10">
        <f t="shared" ref="C19:H19" si="8">+C17-C18</f>
        <v>0</v>
      </c>
      <c r="D19" s="10">
        <f t="shared" si="8"/>
        <v>0</v>
      </c>
      <c r="E19" s="10">
        <f t="shared" si="8"/>
        <v>1713</v>
      </c>
      <c r="F19" s="10">
        <f t="shared" si="8"/>
        <v>0</v>
      </c>
      <c r="G19" s="10">
        <f t="shared" si="8"/>
        <v>1575</v>
      </c>
      <c r="H19" s="10">
        <f t="shared" si="8"/>
        <v>1830</v>
      </c>
      <c r="I19" s="10">
        <f>+I17-I18</f>
        <v>-317</v>
      </c>
      <c r="J19" s="10">
        <f t="shared" ref="J19:N19" si="9">+J17-J18</f>
        <v>0</v>
      </c>
      <c r="K19" s="10">
        <f t="shared" si="9"/>
        <v>1055</v>
      </c>
      <c r="L19" s="10">
        <f t="shared" si="9"/>
        <v>2193</v>
      </c>
      <c r="M19" s="10">
        <f t="shared" si="9"/>
        <v>0</v>
      </c>
      <c r="N19" s="10">
        <f t="shared" si="9"/>
        <v>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3"/>
      <c r="AJ19" s="3"/>
      <c r="AK19" s="3"/>
      <c r="AL19" s="3"/>
    </row>
    <row r="20" spans="2:38" x14ac:dyDescent="0.2">
      <c r="B20" s="2" t="s">
        <v>35</v>
      </c>
      <c r="C20" s="10"/>
      <c r="D20" s="10"/>
      <c r="E20" s="10">
        <v>10</v>
      </c>
      <c r="F20" s="10"/>
      <c r="G20" s="10">
        <v>-30</v>
      </c>
      <c r="H20" s="10">
        <v>-4</v>
      </c>
      <c r="I20" s="10">
        <v>13</v>
      </c>
      <c r="J20" s="10"/>
      <c r="K20" s="10">
        <v>-1</v>
      </c>
      <c r="L20" s="10">
        <v>-1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3"/>
      <c r="AJ20" s="3"/>
      <c r="AK20" s="3"/>
      <c r="AL20" s="3"/>
    </row>
    <row r="21" spans="2:38" x14ac:dyDescent="0.2">
      <c r="B21" s="2" t="s">
        <v>36</v>
      </c>
      <c r="C21" s="10">
        <f t="shared" ref="C21:H21" si="10">+C19-C20</f>
        <v>0</v>
      </c>
      <c r="D21" s="10">
        <f t="shared" si="10"/>
        <v>0</v>
      </c>
      <c r="E21" s="10">
        <f t="shared" si="10"/>
        <v>1703</v>
      </c>
      <c r="F21" s="10">
        <f t="shared" si="10"/>
        <v>0</v>
      </c>
      <c r="G21" s="10">
        <f t="shared" si="10"/>
        <v>1605</v>
      </c>
      <c r="H21" s="10">
        <f t="shared" si="10"/>
        <v>1834</v>
      </c>
      <c r="I21" s="10">
        <f>+I19-I20</f>
        <v>-330</v>
      </c>
      <c r="J21" s="10">
        <f t="shared" ref="J21:N21" si="11">+J19-J20</f>
        <v>0</v>
      </c>
      <c r="K21" s="10">
        <f t="shared" si="11"/>
        <v>1056</v>
      </c>
      <c r="L21" s="10">
        <f t="shared" si="11"/>
        <v>2194</v>
      </c>
      <c r="M21" s="10">
        <f t="shared" si="11"/>
        <v>0</v>
      </c>
      <c r="N21" s="10">
        <f t="shared" si="11"/>
        <v>0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3"/>
      <c r="AJ21" s="3"/>
      <c r="AK21" s="3"/>
      <c r="AL21" s="3"/>
    </row>
    <row r="22" spans="2:38" x14ac:dyDescent="0.2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3"/>
      <c r="AJ22" s="3"/>
      <c r="AK22" s="3"/>
      <c r="AL22" s="3"/>
    </row>
    <row r="23" spans="2:38" x14ac:dyDescent="0.2">
      <c r="B23" s="2" t="s">
        <v>37</v>
      </c>
      <c r="C23" s="12" t="e">
        <f t="shared" ref="C23:H23" si="12">+C21/C24</f>
        <v>#DIV/0!</v>
      </c>
      <c r="D23" s="12" t="e">
        <f t="shared" si="12"/>
        <v>#DIV/0!</v>
      </c>
      <c r="E23" s="12">
        <f t="shared" si="12"/>
        <v>1.8436721879398072</v>
      </c>
      <c r="F23" s="12" t="e">
        <f t="shared" si="12"/>
        <v>#DIV/0!</v>
      </c>
      <c r="G23" s="12">
        <f t="shared" si="12"/>
        <v>1.7195200342832655</v>
      </c>
      <c r="H23" s="12">
        <f t="shared" si="12"/>
        <v>1.9627568493150684</v>
      </c>
      <c r="I23" s="12">
        <f>+I21/I24</f>
        <v>-0.35729753139887394</v>
      </c>
      <c r="J23" s="12" t="e">
        <f t="shared" ref="J23:N23" si="13">+J21/J24</f>
        <v>#DIV/0!</v>
      </c>
      <c r="K23" s="12">
        <f t="shared" si="13"/>
        <v>1.1169875185106832</v>
      </c>
      <c r="L23" s="12">
        <f t="shared" si="13"/>
        <v>2.3143459915611815</v>
      </c>
      <c r="M23" s="12" t="e">
        <f t="shared" si="13"/>
        <v>#DIV/0!</v>
      </c>
      <c r="N23" s="10" t="e">
        <f t="shared" si="13"/>
        <v>#DIV/0!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3"/>
      <c r="AJ23" s="3"/>
      <c r="AK23" s="3"/>
      <c r="AL23" s="3"/>
    </row>
    <row r="24" spans="2:38" x14ac:dyDescent="0.2">
      <c r="B24" s="2" t="s">
        <v>4</v>
      </c>
      <c r="C24" s="10"/>
      <c r="D24" s="10"/>
      <c r="E24" s="10">
        <v>923.7</v>
      </c>
      <c r="F24" s="10"/>
      <c r="G24" s="10">
        <v>933.4</v>
      </c>
      <c r="H24" s="10">
        <v>934.4</v>
      </c>
      <c r="I24" s="10">
        <v>923.6</v>
      </c>
      <c r="J24" s="10"/>
      <c r="K24" s="10">
        <v>945.4</v>
      </c>
      <c r="L24" s="10">
        <v>948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3"/>
      <c r="AJ24" s="3"/>
      <c r="AK24" s="3"/>
      <c r="AL24" s="3"/>
    </row>
    <row r="25" spans="2:38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3"/>
      <c r="AJ25" s="3"/>
      <c r="AK25" s="3"/>
      <c r="AL25" s="3"/>
    </row>
    <row r="26" spans="2:38" x14ac:dyDescent="0.2">
      <c r="B26" s="2" t="s">
        <v>38</v>
      </c>
      <c r="C26" s="3"/>
      <c r="D26" s="3"/>
      <c r="E26" s="3"/>
      <c r="F26" s="3"/>
      <c r="G26" s="7" t="e">
        <f t="shared" ref="G26:H29" si="14">+G3/C3-1</f>
        <v>#DIV/0!</v>
      </c>
      <c r="H26" s="7" t="e">
        <f t="shared" si="14"/>
        <v>#DIV/0!</v>
      </c>
      <c r="I26" s="7">
        <f>+I3/E3-1</f>
        <v>-1.166953984882646E-2</v>
      </c>
      <c r="J26" s="7" t="e">
        <f t="shared" ref="J26:N29" si="15">+J3/F3-1</f>
        <v>#DIV/0!</v>
      </c>
      <c r="K26" s="7">
        <f t="shared" si="15"/>
        <v>-2.5435073627844695E-2</v>
      </c>
      <c r="L26" s="7">
        <f t="shared" si="15"/>
        <v>3.740715732613098E-2</v>
      </c>
      <c r="M26" s="7">
        <f t="shared" si="15"/>
        <v>-1</v>
      </c>
      <c r="N26" s="7" t="e">
        <f t="shared" si="15"/>
        <v>#DIV/0!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3"/>
      <c r="AJ26" s="3"/>
      <c r="AK26" s="3"/>
      <c r="AL26" s="3"/>
    </row>
    <row r="27" spans="2:38" x14ac:dyDescent="0.2">
      <c r="B27" s="2" t="s">
        <v>39</v>
      </c>
      <c r="C27" s="3"/>
      <c r="D27" s="3"/>
      <c r="E27" s="3"/>
      <c r="F27" s="3"/>
      <c r="G27" s="7" t="e">
        <f t="shared" si="14"/>
        <v>#DIV/0!</v>
      </c>
      <c r="H27" s="7" t="e">
        <f t="shared" si="14"/>
        <v>#DIV/0!</v>
      </c>
      <c r="I27" s="7">
        <f t="shared" ref="I27:I29" si="16">+I4/E4-1</f>
        <v>4.3985765124555209E-2</v>
      </c>
      <c r="J27" s="7" t="e">
        <f t="shared" si="15"/>
        <v>#DIV/0!</v>
      </c>
      <c r="K27" s="7">
        <f t="shared" si="15"/>
        <v>3.9858802765112555E-2</v>
      </c>
      <c r="L27" s="7">
        <f t="shared" si="15"/>
        <v>0.11397193410616224</v>
      </c>
      <c r="M27" s="7">
        <f t="shared" si="15"/>
        <v>-1</v>
      </c>
      <c r="N27" s="7" t="e">
        <f t="shared" si="15"/>
        <v>#DIV/0!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3"/>
      <c r="AJ27" s="3"/>
      <c r="AK27" s="3"/>
      <c r="AL27" s="3"/>
    </row>
    <row r="28" spans="2:38" x14ac:dyDescent="0.2">
      <c r="B28" s="2" t="s">
        <v>40</v>
      </c>
      <c r="C28" s="3"/>
      <c r="D28" s="3"/>
      <c r="E28" s="3"/>
      <c r="F28" s="3"/>
      <c r="G28" s="7" t="e">
        <f t="shared" si="14"/>
        <v>#DIV/0!</v>
      </c>
      <c r="H28" s="7" t="e">
        <f t="shared" si="14"/>
        <v>#DIV/0!</v>
      </c>
      <c r="I28" s="7">
        <f t="shared" si="16"/>
        <v>-3.2258064516129004E-2</v>
      </c>
      <c r="J28" s="7" t="e">
        <f t="shared" si="15"/>
        <v>#DIV/0!</v>
      </c>
      <c r="K28" s="7">
        <f t="shared" si="15"/>
        <v>-5.2083333333333703E-3</v>
      </c>
      <c r="L28" s="7">
        <f t="shared" si="15"/>
        <v>-1.7751479289940808E-2</v>
      </c>
      <c r="M28" s="7">
        <f t="shared" si="15"/>
        <v>-1</v>
      </c>
      <c r="N28" s="7" t="e">
        <f t="shared" si="15"/>
        <v>#DIV/0!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3"/>
      <c r="AJ28" s="3"/>
      <c r="AK28" s="3"/>
      <c r="AL28" s="3"/>
    </row>
    <row r="29" spans="2:38" x14ac:dyDescent="0.2">
      <c r="B29" s="1" t="s">
        <v>41</v>
      </c>
      <c r="C29" s="6"/>
      <c r="D29" s="6"/>
      <c r="E29" s="6"/>
      <c r="F29" s="6"/>
      <c r="G29" s="14" t="e">
        <f t="shared" si="14"/>
        <v>#DIV/0!</v>
      </c>
      <c r="H29" s="14" t="e">
        <f t="shared" si="14"/>
        <v>#DIV/0!</v>
      </c>
      <c r="I29" s="14">
        <f t="shared" si="16"/>
        <v>1.4574295010846061E-2</v>
      </c>
      <c r="J29" s="14" t="e">
        <f t="shared" si="15"/>
        <v>#DIV/0!</v>
      </c>
      <c r="K29" s="14">
        <f t="shared" si="15"/>
        <v>5.5321208768410735E-3</v>
      </c>
      <c r="L29" s="14">
        <f t="shared" si="15"/>
        <v>7.6605999112182133E-2</v>
      </c>
      <c r="M29" s="14">
        <f t="shared" si="15"/>
        <v>-1</v>
      </c>
      <c r="N29" s="14" t="e">
        <f t="shared" si="15"/>
        <v>#DIV/0!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3"/>
      <c r="AJ29" s="3"/>
      <c r="AK29" s="3"/>
      <c r="AL29" s="3"/>
    </row>
    <row r="30" spans="2:38" x14ac:dyDescent="0.2">
      <c r="B30" s="2" t="s">
        <v>42</v>
      </c>
      <c r="C30" s="7" t="e">
        <f t="shared" ref="C30:H30" si="17">+(C3-C7)/C3</f>
        <v>#DIV/0!</v>
      </c>
      <c r="D30" s="7" t="e">
        <f t="shared" si="17"/>
        <v>#DIV/0!</v>
      </c>
      <c r="E30" s="7">
        <f t="shared" si="17"/>
        <v>0.30818193873491578</v>
      </c>
      <c r="F30" s="7" t="e">
        <f t="shared" si="17"/>
        <v>#DIV/0!</v>
      </c>
      <c r="G30" s="7">
        <f t="shared" si="17"/>
        <v>0.29866131191432399</v>
      </c>
      <c r="H30" s="7">
        <f t="shared" si="17"/>
        <v>0.3077650236326806</v>
      </c>
      <c r="I30" s="7">
        <f>+(I3-I7)/I3</f>
        <v>0.32268885012746545</v>
      </c>
      <c r="J30" s="7" t="e">
        <f t="shared" ref="J30:N30" si="18">+(J3-J7)/J3</f>
        <v>#DIV/0!</v>
      </c>
      <c r="K30" s="7">
        <f t="shared" si="18"/>
        <v>0.31291208791208791</v>
      </c>
      <c r="L30" s="7">
        <f t="shared" si="18"/>
        <v>0.3126789898463942</v>
      </c>
      <c r="M30" s="7" t="e">
        <f t="shared" si="18"/>
        <v>#DIV/0!</v>
      </c>
      <c r="N30" s="7" t="e">
        <f t="shared" si="18"/>
        <v>#DIV/0!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3"/>
      <c r="AJ30" s="3"/>
      <c r="AK30" s="3"/>
      <c r="AL30" s="3"/>
    </row>
    <row r="31" spans="2:38" x14ac:dyDescent="0.2">
      <c r="B31" s="2" t="s">
        <v>43</v>
      </c>
      <c r="C31" s="7" t="e">
        <f t="shared" ref="C31:J33" si="19">+(C4-C8)/C4</f>
        <v>#DIV/0!</v>
      </c>
      <c r="D31" s="7" t="e">
        <f t="shared" si="19"/>
        <v>#DIV/0!</v>
      </c>
      <c r="E31" s="7">
        <f t="shared" si="19"/>
        <v>0.79800711743772246</v>
      </c>
      <c r="F31" s="7" t="e">
        <f t="shared" si="19"/>
        <v>#DIV/0!</v>
      </c>
      <c r="G31" s="7">
        <f t="shared" si="19"/>
        <v>0.79688189439623469</v>
      </c>
      <c r="H31" s="7">
        <f t="shared" si="19"/>
        <v>0.80390482001220254</v>
      </c>
      <c r="I31" s="7">
        <f>+(I4-I8)/I4</f>
        <v>0.80856285792200711</v>
      </c>
      <c r="J31" s="7" t="e">
        <f t="shared" ref="J31:N31" si="20">+(J4-J8)/J4</f>
        <v>#DIV/0!</v>
      </c>
      <c r="K31" s="7">
        <f t="shared" si="20"/>
        <v>0.8014144271570014</v>
      </c>
      <c r="L31" s="7">
        <f t="shared" si="20"/>
        <v>0.82144813232555591</v>
      </c>
      <c r="M31" s="7" t="e">
        <f t="shared" si="20"/>
        <v>#DIV/0!</v>
      </c>
      <c r="N31" s="7" t="e">
        <f t="shared" si="20"/>
        <v>#DIV/0!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3"/>
      <c r="AJ31" s="3"/>
      <c r="AK31" s="3"/>
      <c r="AL31" s="3"/>
    </row>
    <row r="32" spans="2:38" x14ac:dyDescent="0.2">
      <c r="B32" s="2" t="s">
        <v>44</v>
      </c>
      <c r="C32" s="7" t="e">
        <f t="shared" si="19"/>
        <v>#DIV/0!</v>
      </c>
      <c r="D32" s="7" t="e">
        <f t="shared" si="19"/>
        <v>#DIV/0!</v>
      </c>
      <c r="E32" s="7">
        <f t="shared" si="19"/>
        <v>0.4946236559139785</v>
      </c>
      <c r="F32" s="7" t="e">
        <f t="shared" si="19"/>
        <v>#DIV/0!</v>
      </c>
      <c r="G32" s="7">
        <f t="shared" si="19"/>
        <v>0.484375</v>
      </c>
      <c r="H32" s="7">
        <f t="shared" si="19"/>
        <v>0.4911242603550296</v>
      </c>
      <c r="I32" s="7">
        <f t="shared" ref="I32:N33" si="21">+(I5-I9)/I5</f>
        <v>0.47222222222222221</v>
      </c>
      <c r="J32" s="7" t="e">
        <f t="shared" si="21"/>
        <v>#DIV/0!</v>
      </c>
      <c r="K32" s="7">
        <f t="shared" si="21"/>
        <v>0.45549738219895286</v>
      </c>
      <c r="L32" s="7">
        <f t="shared" si="21"/>
        <v>0.45783132530120479</v>
      </c>
      <c r="M32" s="7" t="e">
        <f t="shared" si="21"/>
        <v>#DIV/0!</v>
      </c>
      <c r="N32" s="7" t="e">
        <f t="shared" si="21"/>
        <v>#DIV/0!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3"/>
      <c r="AJ32" s="3"/>
      <c r="AK32" s="3"/>
      <c r="AL32" s="3"/>
    </row>
    <row r="33" spans="2:38" x14ac:dyDescent="0.2">
      <c r="B33" s="2" t="s">
        <v>45</v>
      </c>
      <c r="C33" s="7" t="e">
        <f t="shared" si="19"/>
        <v>#DIV/0!</v>
      </c>
      <c r="D33" s="7" t="e">
        <f t="shared" si="19"/>
        <v>#DIV/0!</v>
      </c>
      <c r="E33" s="7">
        <f t="shared" si="19"/>
        <v>0.45620932754880694</v>
      </c>
      <c r="F33" s="7" t="e">
        <f t="shared" si="19"/>
        <v>#DIV/0!</v>
      </c>
      <c r="G33" s="7">
        <f t="shared" si="19"/>
        <v>0.46462900214369685</v>
      </c>
      <c r="H33" s="7">
        <f t="shared" si="19"/>
        <v>0.43243071849831949</v>
      </c>
      <c r="I33" s="7">
        <f t="shared" si="21"/>
        <v>0.43742901048974409</v>
      </c>
      <c r="J33" s="7" t="e">
        <f t="shared" si="21"/>
        <v>#DIV/0!</v>
      </c>
      <c r="K33" s="7">
        <f t="shared" si="21"/>
        <v>0.44769960800495151</v>
      </c>
      <c r="L33" s="7">
        <f t="shared" si="21"/>
        <v>0.41232255404370621</v>
      </c>
      <c r="M33" s="7" t="e">
        <f t="shared" si="21"/>
        <v>#DIV/0!</v>
      </c>
      <c r="N33" s="7" t="e">
        <f t="shared" si="21"/>
        <v>#DIV/0!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3"/>
      <c r="AJ33" s="3"/>
      <c r="AK33" s="3"/>
      <c r="AL33" s="3"/>
    </row>
    <row r="34" spans="2:38" x14ac:dyDescent="0.2">
      <c r="B34" s="2" t="s">
        <v>46</v>
      </c>
      <c r="C34" s="7" t="e">
        <f t="shared" ref="C34:H34" si="22">+C15/C6</f>
        <v>#DIV/0!</v>
      </c>
      <c r="D34" s="7" t="e">
        <f t="shared" si="22"/>
        <v>#DIV/0!</v>
      </c>
      <c r="E34" s="7">
        <f t="shared" si="22"/>
        <v>0.15482646420824295</v>
      </c>
      <c r="F34" s="7" t="e">
        <f t="shared" si="22"/>
        <v>#DIV/0!</v>
      </c>
      <c r="G34" s="7">
        <f t="shared" si="22"/>
        <v>0.1040730239955743</v>
      </c>
      <c r="H34" s="7">
        <f t="shared" si="22"/>
        <v>0.16779757752552477</v>
      </c>
      <c r="I34" s="7">
        <f>+I15/I6</f>
        <v>-2.4921493953364068E-2</v>
      </c>
      <c r="J34" s="7" t="e">
        <f t="shared" ref="J34:N34" si="23">+J15/J6</f>
        <v>#DIV/0!</v>
      </c>
      <c r="K34" s="7">
        <f t="shared" si="23"/>
        <v>0.11092772161474451</v>
      </c>
      <c r="L34" s="7">
        <f t="shared" si="23"/>
        <v>0.1830123107733993</v>
      </c>
      <c r="M34" s="7" t="e">
        <f t="shared" si="23"/>
        <v>#DIV/0!</v>
      </c>
      <c r="N34" s="7" t="e">
        <f t="shared" si="23"/>
        <v>#DIV/0!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3"/>
      <c r="AJ34" s="3"/>
      <c r="AK34" s="3"/>
      <c r="AL34" s="3"/>
    </row>
    <row r="35" spans="2:38" x14ac:dyDescent="0.2">
      <c r="B35" s="2" t="s">
        <v>47</v>
      </c>
      <c r="C35" s="7" t="e">
        <f t="shared" ref="C35:H35" si="24">+C18/C17</f>
        <v>#DIV/0!</v>
      </c>
      <c r="D35" s="7" t="e">
        <f t="shared" si="24"/>
        <v>#DIV/0!</v>
      </c>
      <c r="E35" s="7">
        <f t="shared" si="24"/>
        <v>8.4935897435897439E-2</v>
      </c>
      <c r="F35" s="7" t="e">
        <f t="shared" si="24"/>
        <v>#DIV/0!</v>
      </c>
      <c r="G35" s="7">
        <f t="shared" si="24"/>
        <v>-0.46784715750232991</v>
      </c>
      <c r="H35" s="7">
        <f t="shared" si="24"/>
        <v>0.17530419107706174</v>
      </c>
      <c r="I35" s="7">
        <f>+I18/I17</f>
        <v>0.60473815461346636</v>
      </c>
      <c r="J35" s="7" t="e">
        <f t="shared" ref="J35:N35" si="25">+J18/J17</f>
        <v>#DIV/0!</v>
      </c>
      <c r="K35" s="7">
        <f t="shared" si="25"/>
        <v>8.8946459412780662E-2</v>
      </c>
      <c r="L35" s="7">
        <f t="shared" si="25"/>
        <v>0.15556411243742779</v>
      </c>
      <c r="M35" s="7" t="e">
        <f t="shared" si="25"/>
        <v>#DIV/0!</v>
      </c>
      <c r="N35" s="7" t="e">
        <f t="shared" si="25"/>
        <v>#DIV/0!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3"/>
      <c r="AJ35" s="3"/>
      <c r="AK35" s="3"/>
      <c r="AL35" s="3"/>
    </row>
    <row r="36" spans="2:3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3"/>
      <c r="AJ36" s="3"/>
      <c r="AK36" s="3"/>
      <c r="AL36" s="3"/>
    </row>
    <row r="37" spans="2:3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3"/>
      <c r="AJ37" s="3"/>
      <c r="AK37" s="3"/>
      <c r="AL37" s="3"/>
    </row>
    <row r="38" spans="2:3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3"/>
      <c r="AJ38" s="3"/>
      <c r="AK38" s="3"/>
      <c r="AL38" s="3"/>
    </row>
    <row r="39" spans="2:3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3"/>
      <c r="AJ39" s="3"/>
      <c r="AK39" s="3"/>
      <c r="AL39" s="3"/>
    </row>
    <row r="40" spans="2:3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3"/>
      <c r="AJ40" s="3"/>
      <c r="AK40" s="3"/>
      <c r="AL40" s="3"/>
    </row>
    <row r="41" spans="2:3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3"/>
      <c r="AJ41" s="3"/>
      <c r="AK41" s="3"/>
      <c r="AL41" s="3"/>
    </row>
    <row r="42" spans="2:3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3"/>
      <c r="AJ42" s="3"/>
      <c r="AK42" s="3"/>
      <c r="AL42" s="3"/>
    </row>
    <row r="43" spans="2:3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3"/>
      <c r="AJ43" s="3"/>
      <c r="AK43" s="3"/>
      <c r="AL43" s="3"/>
    </row>
    <row r="44" spans="2:3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3"/>
      <c r="AJ44" s="3"/>
      <c r="AK44" s="3"/>
      <c r="AL44" s="3"/>
    </row>
    <row r="45" spans="2:3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3"/>
      <c r="AJ45" s="3"/>
      <c r="AK45" s="3"/>
      <c r="AL45" s="3"/>
    </row>
    <row r="46" spans="2:3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3"/>
      <c r="AJ46" s="3"/>
      <c r="AK46" s="3"/>
      <c r="AL46" s="3"/>
    </row>
    <row r="47" spans="2:3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3"/>
      <c r="AJ47" s="3"/>
      <c r="AK47" s="3"/>
      <c r="AL47" s="3"/>
    </row>
    <row r="48" spans="2:3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3"/>
      <c r="AJ48" s="3"/>
      <c r="AK48" s="3"/>
      <c r="AL48" s="3"/>
    </row>
    <row r="49" spans="3:3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3"/>
      <c r="AJ49" s="3"/>
      <c r="AK49" s="3"/>
      <c r="AL49" s="3"/>
    </row>
    <row r="50" spans="3:3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3"/>
      <c r="AJ50" s="3"/>
      <c r="AK50" s="3"/>
      <c r="AL50" s="3"/>
    </row>
    <row r="51" spans="3:3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3"/>
      <c r="AJ51" s="3"/>
      <c r="AK51" s="3"/>
      <c r="AL51" s="3"/>
    </row>
    <row r="52" spans="3:3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3"/>
      <c r="AJ52" s="3"/>
      <c r="AK52" s="3"/>
      <c r="AL52" s="3"/>
    </row>
    <row r="53" spans="3:3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3"/>
      <c r="AJ53" s="3"/>
      <c r="AK53" s="3"/>
      <c r="AL53" s="3"/>
    </row>
    <row r="54" spans="3:3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3"/>
      <c r="AJ54" s="3"/>
      <c r="AK54" s="3"/>
      <c r="AL54" s="3"/>
    </row>
    <row r="55" spans="3:3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3"/>
      <c r="AJ55" s="3"/>
      <c r="AK55" s="3"/>
      <c r="AL55" s="3"/>
    </row>
    <row r="56" spans="3:3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3"/>
      <c r="AJ56" s="3"/>
      <c r="AK56" s="3"/>
      <c r="AL56" s="3"/>
    </row>
    <row r="57" spans="3:3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3"/>
      <c r="AJ57" s="3"/>
      <c r="AK57" s="3"/>
      <c r="AL57" s="3"/>
    </row>
    <row r="58" spans="3:3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3"/>
      <c r="AJ58" s="3"/>
      <c r="AK58" s="3"/>
      <c r="AL58" s="3"/>
    </row>
    <row r="59" spans="3:3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3"/>
      <c r="AJ59" s="3"/>
      <c r="AK59" s="3"/>
      <c r="AL59" s="3"/>
    </row>
    <row r="60" spans="3:3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3"/>
      <c r="AJ60" s="3"/>
      <c r="AK60" s="3"/>
      <c r="AL60" s="3"/>
    </row>
    <row r="61" spans="3:3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3"/>
      <c r="AJ61" s="3"/>
      <c r="AK61" s="3"/>
      <c r="AL61" s="3"/>
    </row>
    <row r="62" spans="3:3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3"/>
      <c r="AJ62" s="3"/>
      <c r="AK62" s="3"/>
      <c r="AL62" s="3"/>
    </row>
    <row r="63" spans="3:3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3"/>
      <c r="AJ63" s="3"/>
      <c r="AK63" s="3"/>
      <c r="AL63" s="3"/>
    </row>
    <row r="64" spans="3:3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3"/>
      <c r="AJ64" s="3"/>
      <c r="AK64" s="3"/>
      <c r="AL64" s="3"/>
    </row>
    <row r="65" spans="3:3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3"/>
      <c r="AJ65" s="3"/>
      <c r="AK65" s="3"/>
      <c r="AL65" s="3"/>
    </row>
    <row r="66" spans="3:3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3"/>
      <c r="AJ66" s="3"/>
      <c r="AK66" s="3"/>
      <c r="AL66" s="3"/>
    </row>
    <row r="67" spans="3:3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3"/>
      <c r="AJ67" s="3"/>
      <c r="AK67" s="3"/>
      <c r="AL67" s="3"/>
    </row>
    <row r="68" spans="3:3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3"/>
      <c r="AJ68" s="3"/>
      <c r="AK68" s="3"/>
      <c r="AL68" s="3"/>
    </row>
    <row r="69" spans="3:3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3"/>
      <c r="AJ69" s="3"/>
      <c r="AK69" s="3"/>
      <c r="AL69" s="3"/>
    </row>
    <row r="70" spans="3:3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3"/>
      <c r="AJ70" s="3"/>
      <c r="AK70" s="3"/>
      <c r="AL70" s="3"/>
    </row>
    <row r="71" spans="3:3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3"/>
      <c r="AJ71" s="3"/>
      <c r="AK71" s="3"/>
      <c r="AL71" s="3"/>
    </row>
    <row r="72" spans="3:3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3"/>
      <c r="AJ72" s="3"/>
      <c r="AK72" s="3"/>
      <c r="AL72" s="3"/>
    </row>
    <row r="73" spans="3:3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3"/>
      <c r="AJ73" s="3"/>
      <c r="AK73" s="3"/>
      <c r="AL73" s="3"/>
    </row>
    <row r="74" spans="3:3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3"/>
      <c r="AJ74" s="3"/>
      <c r="AK74" s="3"/>
      <c r="AL74" s="3"/>
    </row>
    <row r="75" spans="3:3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3"/>
      <c r="AJ75" s="3"/>
      <c r="AK75" s="3"/>
      <c r="AL75" s="3"/>
    </row>
    <row r="76" spans="3:3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3"/>
      <c r="AJ76" s="3"/>
      <c r="AK76" s="3"/>
      <c r="AL76" s="3"/>
    </row>
    <row r="77" spans="3:3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3"/>
      <c r="AJ77" s="3"/>
      <c r="AK77" s="3"/>
      <c r="AL77" s="3"/>
    </row>
    <row r="78" spans="3:3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3"/>
      <c r="AJ78" s="3"/>
      <c r="AK78" s="3"/>
      <c r="AL78" s="3"/>
    </row>
    <row r="79" spans="3:3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3"/>
      <c r="AJ79" s="3"/>
      <c r="AK79" s="3"/>
      <c r="AL79" s="3"/>
    </row>
    <row r="80" spans="3:3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3"/>
      <c r="AJ80" s="3"/>
      <c r="AK80" s="3"/>
      <c r="AL80" s="3"/>
    </row>
    <row r="81" spans="3:3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3"/>
      <c r="AJ81" s="3"/>
      <c r="AK81" s="3"/>
      <c r="AL81" s="3"/>
    </row>
    <row r="82" spans="3:3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3"/>
      <c r="AJ82" s="3"/>
      <c r="AK82" s="3"/>
      <c r="AL82" s="3"/>
    </row>
    <row r="83" spans="3:3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3"/>
      <c r="AJ83" s="3"/>
      <c r="AK83" s="3"/>
      <c r="AL83" s="3"/>
    </row>
    <row r="84" spans="3:3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3"/>
      <c r="AJ84" s="3"/>
      <c r="AK84" s="3"/>
      <c r="AL84" s="3"/>
    </row>
    <row r="85" spans="3:3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3"/>
      <c r="AJ85" s="3"/>
      <c r="AK85" s="3"/>
      <c r="AL85" s="3"/>
    </row>
    <row r="86" spans="3:3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3"/>
      <c r="AJ86" s="3"/>
      <c r="AK86" s="3"/>
      <c r="AL86" s="3"/>
    </row>
    <row r="87" spans="3:3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3"/>
      <c r="AJ87" s="3"/>
      <c r="AK87" s="3"/>
      <c r="AL87" s="3"/>
    </row>
    <row r="88" spans="3:3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3"/>
      <c r="AJ88" s="3"/>
      <c r="AK88" s="3"/>
      <c r="AL88" s="3"/>
    </row>
    <row r="89" spans="3:3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3"/>
      <c r="AJ89" s="3"/>
      <c r="AK89" s="3"/>
      <c r="AL89" s="3"/>
    </row>
    <row r="90" spans="3:3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3"/>
      <c r="AJ90" s="3"/>
      <c r="AK90" s="3"/>
      <c r="AL90" s="3"/>
    </row>
    <row r="91" spans="3:3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3"/>
      <c r="AJ91" s="3"/>
      <c r="AK91" s="3"/>
      <c r="AL91" s="3"/>
    </row>
    <row r="92" spans="3:3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3"/>
      <c r="AJ92" s="3"/>
      <c r="AK92" s="3"/>
      <c r="AL92" s="3"/>
    </row>
    <row r="93" spans="3:3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3"/>
      <c r="AJ93" s="3"/>
      <c r="AK93" s="3"/>
      <c r="AL93" s="3"/>
    </row>
    <row r="94" spans="3:3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3"/>
      <c r="AJ94" s="3"/>
      <c r="AK94" s="3"/>
      <c r="AL94" s="3"/>
    </row>
    <row r="95" spans="3:3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3"/>
      <c r="AJ95" s="3"/>
      <c r="AK95" s="3"/>
      <c r="AL95" s="3"/>
    </row>
    <row r="96" spans="3:3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3"/>
      <c r="AJ96" s="3"/>
      <c r="AK96" s="3"/>
      <c r="AL96" s="3"/>
    </row>
    <row r="97" spans="3:3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3"/>
      <c r="AJ97" s="3"/>
      <c r="AK97" s="3"/>
      <c r="AL97" s="3"/>
    </row>
    <row r="98" spans="3:3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3"/>
      <c r="AJ98" s="3"/>
      <c r="AK98" s="3"/>
      <c r="AL98" s="3"/>
    </row>
    <row r="99" spans="3:3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3"/>
      <c r="AJ99" s="3"/>
      <c r="AK99" s="3"/>
      <c r="AL99" s="3"/>
    </row>
    <row r="100" spans="3:3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3"/>
      <c r="AJ100" s="3"/>
      <c r="AK100" s="3"/>
      <c r="AL100" s="3"/>
    </row>
    <row r="101" spans="3:3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3"/>
      <c r="AJ101" s="3"/>
      <c r="AK101" s="3"/>
      <c r="AL101" s="3"/>
    </row>
    <row r="102" spans="3:3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3"/>
      <c r="AJ102" s="3"/>
      <c r="AK102" s="3"/>
      <c r="AL102" s="3"/>
    </row>
    <row r="103" spans="3:3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3"/>
      <c r="AJ103" s="3"/>
      <c r="AK103" s="3"/>
      <c r="AL103" s="3"/>
    </row>
    <row r="104" spans="3:3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3"/>
      <c r="AJ104" s="3"/>
      <c r="AK104" s="3"/>
      <c r="AL104" s="3"/>
    </row>
    <row r="105" spans="3:3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3"/>
      <c r="AJ105" s="3"/>
      <c r="AK105" s="3"/>
      <c r="AL105" s="3"/>
    </row>
    <row r="106" spans="3:3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3"/>
      <c r="AJ106" s="3"/>
      <c r="AK106" s="3"/>
      <c r="AL106" s="3"/>
    </row>
    <row r="107" spans="3:3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3"/>
      <c r="AJ107" s="3"/>
      <c r="AK107" s="3"/>
      <c r="AL107" s="3"/>
    </row>
    <row r="108" spans="3:3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3"/>
      <c r="AJ108" s="3"/>
      <c r="AK108" s="3"/>
      <c r="AL108" s="3"/>
    </row>
    <row r="109" spans="3:3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3"/>
      <c r="AJ109" s="3"/>
      <c r="AK109" s="3"/>
      <c r="AL109" s="3"/>
    </row>
    <row r="110" spans="3:3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3"/>
      <c r="AJ110" s="3"/>
      <c r="AK110" s="3"/>
      <c r="AL110" s="3"/>
    </row>
    <row r="111" spans="3:3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3"/>
      <c r="AJ111" s="3"/>
      <c r="AK111" s="3"/>
      <c r="AL111" s="3"/>
    </row>
    <row r="112" spans="3:3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3"/>
      <c r="AJ112" s="3"/>
      <c r="AK112" s="3"/>
      <c r="AL112" s="3"/>
    </row>
    <row r="113" spans="3:3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3"/>
      <c r="AJ113" s="3"/>
      <c r="AK113" s="3"/>
      <c r="AL113" s="3"/>
    </row>
    <row r="114" spans="3:3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3"/>
      <c r="AJ114" s="3"/>
      <c r="AK114" s="3"/>
      <c r="AL114" s="3"/>
    </row>
    <row r="115" spans="3:3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3"/>
      <c r="AJ115" s="3"/>
      <c r="AK115" s="3"/>
      <c r="AL115" s="3"/>
    </row>
    <row r="116" spans="3:3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3"/>
      <c r="AJ116" s="3"/>
      <c r="AK116" s="3"/>
      <c r="AL116" s="3"/>
    </row>
    <row r="117" spans="3:3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3"/>
      <c r="AJ117" s="3"/>
      <c r="AK117" s="3"/>
      <c r="AL117" s="3"/>
    </row>
    <row r="118" spans="3:3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3"/>
      <c r="AJ118" s="3"/>
      <c r="AK118" s="3"/>
      <c r="AL118" s="3"/>
    </row>
    <row r="119" spans="3:3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3"/>
      <c r="AJ119" s="3"/>
      <c r="AK119" s="3"/>
      <c r="AL119" s="3"/>
    </row>
    <row r="120" spans="3:3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3"/>
      <c r="AJ120" s="3"/>
      <c r="AK120" s="3"/>
      <c r="AL120" s="3"/>
    </row>
    <row r="121" spans="3:3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3"/>
      <c r="AJ121" s="3"/>
      <c r="AK121" s="3"/>
      <c r="AL121" s="3"/>
    </row>
    <row r="122" spans="3:3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3"/>
      <c r="AJ122" s="3"/>
      <c r="AK122" s="3"/>
      <c r="AL122" s="3"/>
    </row>
    <row r="123" spans="3:3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3"/>
      <c r="AJ123" s="3"/>
      <c r="AK123" s="3"/>
      <c r="AL123" s="3"/>
    </row>
    <row r="124" spans="3:3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3"/>
      <c r="AJ124" s="3"/>
      <c r="AK124" s="3"/>
      <c r="AL124" s="3"/>
    </row>
    <row r="125" spans="3:3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3"/>
      <c r="AJ125" s="3"/>
      <c r="AK125" s="3"/>
      <c r="AL125" s="3"/>
    </row>
    <row r="126" spans="3:3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3"/>
      <c r="AJ126" s="3"/>
      <c r="AK126" s="3"/>
      <c r="AL126" s="3"/>
    </row>
    <row r="127" spans="3:3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3"/>
      <c r="AJ127" s="3"/>
      <c r="AK127" s="3"/>
      <c r="AL127" s="3"/>
    </row>
    <row r="128" spans="3:3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3"/>
      <c r="AJ128" s="3"/>
      <c r="AK128" s="3"/>
      <c r="AL128" s="3"/>
    </row>
    <row r="129" spans="3:3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3"/>
      <c r="AJ129" s="3"/>
      <c r="AK129" s="3"/>
      <c r="AL129" s="3"/>
    </row>
    <row r="130" spans="3:3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3"/>
      <c r="AJ130" s="3"/>
      <c r="AK130" s="3"/>
      <c r="AL130" s="3"/>
    </row>
    <row r="131" spans="3:3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3"/>
      <c r="AJ131" s="3"/>
      <c r="AK131" s="3"/>
      <c r="AL131" s="3"/>
    </row>
    <row r="132" spans="3:3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3"/>
      <c r="AJ132" s="3"/>
      <c r="AK132" s="3"/>
      <c r="AL132" s="3"/>
    </row>
    <row r="133" spans="3:3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3"/>
      <c r="AJ133" s="3"/>
      <c r="AK133" s="3"/>
      <c r="AL133" s="3"/>
    </row>
    <row r="134" spans="3:3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3"/>
      <c r="AJ134" s="3"/>
      <c r="AK134" s="3"/>
      <c r="AL134" s="3"/>
    </row>
    <row r="135" spans="3:3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3"/>
      <c r="AJ135" s="3"/>
      <c r="AK135" s="3"/>
      <c r="AL135" s="3"/>
    </row>
    <row r="136" spans="3:3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3"/>
      <c r="AJ136" s="3"/>
      <c r="AK136" s="3"/>
      <c r="AL136" s="3"/>
    </row>
    <row r="137" spans="3:3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3"/>
      <c r="AJ137" s="3"/>
      <c r="AK137" s="3"/>
      <c r="AL137" s="3"/>
    </row>
    <row r="138" spans="3:3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3"/>
      <c r="AJ138" s="3"/>
      <c r="AK138" s="3"/>
      <c r="AL138" s="3"/>
    </row>
    <row r="139" spans="3:3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3"/>
      <c r="AJ139" s="3"/>
      <c r="AK139" s="3"/>
      <c r="AL139" s="3"/>
    </row>
    <row r="140" spans="3:3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3"/>
      <c r="AJ140" s="3"/>
      <c r="AK140" s="3"/>
      <c r="AL140" s="3"/>
    </row>
    <row r="141" spans="3:3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3"/>
      <c r="AJ141" s="3"/>
      <c r="AK141" s="3"/>
      <c r="AL141" s="3"/>
    </row>
    <row r="142" spans="3:3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3"/>
      <c r="AJ142" s="3"/>
      <c r="AK142" s="3"/>
      <c r="AL142" s="3"/>
    </row>
    <row r="143" spans="3:3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3"/>
      <c r="AJ143" s="3"/>
      <c r="AK143" s="3"/>
      <c r="AL143" s="3"/>
    </row>
    <row r="144" spans="3:3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3"/>
      <c r="AJ144" s="3"/>
      <c r="AK144" s="3"/>
      <c r="AL144" s="3"/>
    </row>
    <row r="145" spans="3:3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3"/>
      <c r="AJ145" s="3"/>
      <c r="AK145" s="3"/>
      <c r="AL145" s="3"/>
    </row>
    <row r="146" spans="3:3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3"/>
      <c r="AJ146" s="3"/>
      <c r="AK146" s="3"/>
      <c r="AL146" s="3"/>
    </row>
    <row r="147" spans="3:3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3"/>
      <c r="AJ147" s="3"/>
      <c r="AK147" s="3"/>
      <c r="AL147" s="3"/>
    </row>
    <row r="148" spans="3:3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3"/>
      <c r="AJ148" s="3"/>
      <c r="AK148" s="3"/>
      <c r="AL148" s="3"/>
    </row>
    <row r="149" spans="3:3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3"/>
      <c r="AJ149" s="3"/>
      <c r="AK149" s="3"/>
      <c r="AL149" s="3"/>
    </row>
    <row r="150" spans="3:3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3"/>
      <c r="AJ150" s="3"/>
      <c r="AK150" s="3"/>
      <c r="AL150" s="3"/>
    </row>
    <row r="151" spans="3:3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3"/>
      <c r="AJ151" s="3"/>
      <c r="AK151" s="3"/>
      <c r="AL151" s="3"/>
    </row>
    <row r="152" spans="3:3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3"/>
      <c r="AJ152" s="3"/>
      <c r="AK152" s="3"/>
      <c r="AL152" s="3"/>
    </row>
    <row r="153" spans="3:3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3"/>
      <c r="AJ153" s="3"/>
      <c r="AK153" s="3"/>
      <c r="AL153" s="3"/>
    </row>
    <row r="154" spans="3:3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3"/>
      <c r="AJ154" s="3"/>
      <c r="AK154" s="3"/>
      <c r="AL154" s="3"/>
    </row>
    <row r="155" spans="3:3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3"/>
      <c r="AJ155" s="3"/>
      <c r="AK155" s="3"/>
      <c r="AL155" s="3"/>
    </row>
    <row r="156" spans="3:3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3"/>
      <c r="AJ156" s="3"/>
      <c r="AK156" s="3"/>
      <c r="AL156" s="3"/>
    </row>
    <row r="157" spans="3:3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3"/>
      <c r="AJ157" s="3"/>
      <c r="AK157" s="3"/>
      <c r="AL157" s="3"/>
    </row>
    <row r="158" spans="3:3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3"/>
      <c r="AJ158" s="3"/>
      <c r="AK158" s="3"/>
      <c r="AL158" s="3"/>
    </row>
    <row r="159" spans="3:3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3"/>
      <c r="AJ159" s="3"/>
      <c r="AK159" s="3"/>
      <c r="AL159" s="3"/>
    </row>
    <row r="160" spans="3:3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3"/>
      <c r="AJ160" s="3"/>
      <c r="AK160" s="3"/>
      <c r="AL160" s="3"/>
    </row>
    <row r="161" spans="3:3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3"/>
      <c r="AJ161" s="3"/>
      <c r="AK161" s="3"/>
      <c r="AL161" s="3"/>
    </row>
    <row r="162" spans="3:3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3"/>
      <c r="AJ162" s="3"/>
      <c r="AK162" s="3"/>
      <c r="AL162" s="3"/>
    </row>
    <row r="163" spans="3:3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3"/>
      <c r="AJ163" s="3"/>
      <c r="AK163" s="3"/>
      <c r="AL163" s="3"/>
    </row>
    <row r="164" spans="3:3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3"/>
      <c r="AJ164" s="3"/>
      <c r="AK164" s="3"/>
      <c r="AL164" s="3"/>
    </row>
    <row r="165" spans="3:3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3"/>
      <c r="AJ165" s="3"/>
      <c r="AK165" s="3"/>
      <c r="AL165" s="3"/>
    </row>
    <row r="166" spans="3:3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3"/>
      <c r="AJ166" s="3"/>
      <c r="AK166" s="3"/>
      <c r="AL166" s="3"/>
    </row>
    <row r="167" spans="3:3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3"/>
      <c r="AJ167" s="3"/>
      <c r="AK167" s="3"/>
      <c r="AL167" s="3"/>
    </row>
    <row r="168" spans="3:3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3"/>
      <c r="AJ168" s="3"/>
      <c r="AK168" s="3"/>
      <c r="AL168" s="3"/>
    </row>
    <row r="169" spans="3:3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3"/>
      <c r="AJ169" s="3"/>
      <c r="AK169" s="3"/>
      <c r="AL169" s="3"/>
    </row>
    <row r="170" spans="3:3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3"/>
      <c r="AJ170" s="3"/>
      <c r="AK170" s="3"/>
      <c r="AL170" s="3"/>
    </row>
    <row r="171" spans="3:3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3"/>
      <c r="AJ171" s="3"/>
      <c r="AK171" s="3"/>
      <c r="AL171" s="3"/>
    </row>
    <row r="172" spans="3:3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3"/>
      <c r="AJ172" s="3"/>
      <c r="AK172" s="3"/>
      <c r="AL172" s="3"/>
    </row>
    <row r="173" spans="3:3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3"/>
      <c r="AJ173" s="3"/>
      <c r="AK173" s="3"/>
      <c r="AL173" s="3"/>
    </row>
    <row r="174" spans="3:3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3"/>
      <c r="AJ174" s="3"/>
      <c r="AK174" s="3"/>
      <c r="AL174" s="3"/>
    </row>
    <row r="175" spans="3:3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3"/>
      <c r="AJ175" s="3"/>
      <c r="AK175" s="3"/>
      <c r="AL175" s="3"/>
    </row>
    <row r="176" spans="3:3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3"/>
      <c r="AJ176" s="3"/>
      <c r="AK176" s="3"/>
      <c r="AL176" s="3"/>
    </row>
    <row r="177" spans="3:3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3"/>
      <c r="AJ177" s="3"/>
      <c r="AK177" s="3"/>
      <c r="AL177" s="3"/>
    </row>
    <row r="178" spans="3:3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3"/>
      <c r="AJ178" s="3"/>
      <c r="AK178" s="3"/>
      <c r="AL178" s="3"/>
    </row>
    <row r="179" spans="3:3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3"/>
      <c r="AJ179" s="3"/>
      <c r="AK179" s="3"/>
      <c r="AL179" s="3"/>
    </row>
    <row r="180" spans="3:3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3"/>
      <c r="AJ180" s="3"/>
      <c r="AK180" s="3"/>
      <c r="AL180" s="3"/>
    </row>
    <row r="181" spans="3:3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3"/>
      <c r="AJ181" s="3"/>
      <c r="AK181" s="3"/>
      <c r="AL181" s="3"/>
    </row>
    <row r="182" spans="3:3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3"/>
      <c r="AJ182" s="3"/>
      <c r="AK182" s="3"/>
      <c r="AL182" s="3"/>
    </row>
    <row r="183" spans="3:3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3"/>
      <c r="AJ183" s="3"/>
      <c r="AK183" s="3"/>
      <c r="AL183" s="3"/>
    </row>
    <row r="184" spans="3:3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3"/>
      <c r="AJ184" s="3"/>
      <c r="AK184" s="3"/>
      <c r="AL184" s="3"/>
    </row>
    <row r="185" spans="3:3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3"/>
      <c r="AJ185" s="3"/>
      <c r="AK185" s="3"/>
      <c r="AL185" s="3"/>
    </row>
    <row r="186" spans="3:3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3"/>
      <c r="AJ186" s="3"/>
      <c r="AK186" s="3"/>
      <c r="AL186" s="3"/>
    </row>
    <row r="187" spans="3:3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3"/>
      <c r="AJ187" s="3"/>
      <c r="AK187" s="3"/>
      <c r="AL187" s="3"/>
    </row>
    <row r="188" spans="3:3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3"/>
      <c r="AJ188" s="3"/>
      <c r="AK188" s="3"/>
      <c r="AL188" s="3"/>
    </row>
    <row r="189" spans="3:3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3"/>
      <c r="AJ189" s="3"/>
      <c r="AK189" s="3"/>
      <c r="AL189" s="3"/>
    </row>
    <row r="190" spans="3:3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3"/>
      <c r="AJ190" s="3"/>
      <c r="AK190" s="3"/>
      <c r="AL190" s="3"/>
    </row>
    <row r="191" spans="3:3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3"/>
      <c r="AJ191" s="3"/>
      <c r="AK191" s="3"/>
      <c r="AL191" s="3"/>
    </row>
    <row r="192" spans="3:3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3"/>
      <c r="AJ192" s="3"/>
      <c r="AK192" s="3"/>
      <c r="AL192" s="3"/>
    </row>
    <row r="193" spans="3:3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3"/>
      <c r="AJ193" s="3"/>
      <c r="AK193" s="3"/>
      <c r="AL193" s="3"/>
    </row>
    <row r="194" spans="3:3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3"/>
      <c r="AJ194" s="3"/>
      <c r="AK194" s="3"/>
      <c r="AL194" s="3"/>
    </row>
    <row r="195" spans="3:3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3"/>
      <c r="AJ195" s="3"/>
      <c r="AK195" s="3"/>
      <c r="AL195" s="3"/>
    </row>
    <row r="196" spans="3:3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3"/>
      <c r="AJ196" s="3"/>
      <c r="AK196" s="3"/>
      <c r="AL196" s="3"/>
    </row>
    <row r="197" spans="3:3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3"/>
      <c r="AJ197" s="3"/>
      <c r="AK197" s="3"/>
      <c r="AL197" s="3"/>
    </row>
    <row r="198" spans="3:3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3"/>
      <c r="AJ198" s="3"/>
      <c r="AK198" s="3"/>
      <c r="AL198" s="3"/>
    </row>
    <row r="199" spans="3:3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3"/>
      <c r="AJ199" s="3"/>
      <c r="AK199" s="3"/>
      <c r="AL199" s="3"/>
    </row>
    <row r="200" spans="3:3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3"/>
      <c r="AJ200" s="3"/>
      <c r="AK200" s="3"/>
      <c r="AL200" s="3"/>
    </row>
    <row r="201" spans="3:3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3"/>
      <c r="AJ201" s="3"/>
      <c r="AK201" s="3"/>
      <c r="AL201" s="3"/>
    </row>
    <row r="202" spans="3:3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3"/>
      <c r="AJ202" s="3"/>
      <c r="AK202" s="3"/>
      <c r="AL202" s="3"/>
    </row>
    <row r="203" spans="3:3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3"/>
      <c r="AJ203" s="3"/>
      <c r="AK203" s="3"/>
      <c r="AL203" s="3"/>
    </row>
    <row r="204" spans="3:3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3"/>
      <c r="AJ204" s="3"/>
      <c r="AK204" s="3"/>
      <c r="AL204" s="3"/>
    </row>
    <row r="205" spans="3:3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3"/>
      <c r="AJ205" s="3"/>
      <c r="AK205" s="3"/>
      <c r="AL205" s="3"/>
    </row>
    <row r="206" spans="3:3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3"/>
      <c r="AJ206" s="3"/>
      <c r="AK206" s="3"/>
      <c r="AL206" s="3"/>
    </row>
    <row r="207" spans="3:3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3"/>
      <c r="AJ207" s="3"/>
      <c r="AK207" s="3"/>
      <c r="AL207" s="3"/>
    </row>
    <row r="208" spans="3:3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3"/>
      <c r="AJ208" s="3"/>
      <c r="AK208" s="3"/>
      <c r="AL208" s="3"/>
    </row>
    <row r="209" spans="3:3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3"/>
      <c r="AJ209" s="3"/>
      <c r="AK209" s="3"/>
      <c r="AL209" s="3"/>
    </row>
    <row r="210" spans="3:3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3"/>
      <c r="AJ210" s="3"/>
      <c r="AK210" s="3"/>
      <c r="AL210" s="3"/>
    </row>
    <row r="211" spans="3:3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3"/>
      <c r="AJ211" s="3"/>
      <c r="AK211" s="3"/>
      <c r="AL211" s="3"/>
    </row>
    <row r="212" spans="3:3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3"/>
      <c r="AJ212" s="3"/>
      <c r="AK212" s="3"/>
      <c r="AL212" s="3"/>
    </row>
    <row r="213" spans="3:3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3"/>
      <c r="AJ213" s="3"/>
      <c r="AK213" s="3"/>
      <c r="AL213" s="3"/>
    </row>
    <row r="214" spans="3:3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3"/>
      <c r="AJ214" s="3"/>
      <c r="AK214" s="3"/>
      <c r="AL214" s="3"/>
    </row>
    <row r="215" spans="3:3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3"/>
      <c r="AJ215" s="3"/>
      <c r="AK215" s="3"/>
      <c r="AL215" s="3"/>
    </row>
    <row r="216" spans="3:3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3"/>
      <c r="AJ216" s="3"/>
      <c r="AK216" s="3"/>
      <c r="AL216" s="3"/>
    </row>
    <row r="217" spans="3:3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3"/>
      <c r="AJ217" s="3"/>
      <c r="AK217" s="3"/>
      <c r="AL217" s="3"/>
    </row>
    <row r="218" spans="3:3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3"/>
      <c r="AJ218" s="3"/>
      <c r="AK218" s="3"/>
      <c r="AL218" s="3"/>
    </row>
    <row r="219" spans="3:3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3"/>
      <c r="AJ219" s="3"/>
      <c r="AK219" s="3"/>
      <c r="AL219" s="3"/>
    </row>
    <row r="220" spans="3:3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3"/>
      <c r="AJ220" s="3"/>
      <c r="AK220" s="3"/>
      <c r="AL220" s="3"/>
    </row>
    <row r="221" spans="3:3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3"/>
      <c r="AJ221" s="3"/>
      <c r="AK221" s="3"/>
      <c r="AL221" s="3"/>
    </row>
    <row r="222" spans="3:3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3"/>
      <c r="AJ222" s="3"/>
      <c r="AK222" s="3"/>
      <c r="AL222" s="3"/>
    </row>
    <row r="223" spans="3:3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3"/>
      <c r="AJ223" s="3"/>
      <c r="AK223" s="3"/>
      <c r="AL223" s="3"/>
    </row>
    <row r="224" spans="3:3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3"/>
      <c r="AJ224" s="3"/>
      <c r="AK224" s="3"/>
      <c r="AL224" s="3"/>
    </row>
    <row r="225" spans="3:3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3"/>
      <c r="AJ225" s="3"/>
      <c r="AK225" s="3"/>
      <c r="AL225" s="3"/>
    </row>
    <row r="226" spans="3:3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3"/>
      <c r="AJ226" s="3"/>
      <c r="AK226" s="3"/>
      <c r="AL226" s="3"/>
    </row>
    <row r="227" spans="3:3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3"/>
      <c r="AJ227" s="3"/>
      <c r="AK227" s="3"/>
      <c r="AL227" s="3"/>
    </row>
    <row r="228" spans="3:3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3"/>
      <c r="AJ228" s="3"/>
      <c r="AK228" s="3"/>
      <c r="AL228" s="3"/>
    </row>
    <row r="229" spans="3:3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3"/>
      <c r="AJ229" s="3"/>
      <c r="AK229" s="3"/>
      <c r="AL229" s="3"/>
    </row>
    <row r="230" spans="3:3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3"/>
      <c r="AJ230" s="3"/>
      <c r="AK230" s="3"/>
      <c r="AL230" s="3"/>
    </row>
    <row r="231" spans="3:3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3"/>
      <c r="AJ231" s="3"/>
      <c r="AK231" s="3"/>
      <c r="AL231" s="3"/>
    </row>
    <row r="232" spans="3:3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3"/>
      <c r="AJ232" s="3"/>
      <c r="AK232" s="3"/>
      <c r="AL232" s="3"/>
    </row>
    <row r="233" spans="3:3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3"/>
      <c r="AJ233" s="3"/>
      <c r="AK233" s="3"/>
      <c r="AL233" s="3"/>
    </row>
    <row r="234" spans="3:3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3"/>
      <c r="AJ234" s="3"/>
      <c r="AK234" s="3"/>
      <c r="AL234" s="3"/>
    </row>
    <row r="235" spans="3:3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3"/>
      <c r="AJ235" s="3"/>
      <c r="AK235" s="3"/>
      <c r="AL235" s="3"/>
    </row>
    <row r="236" spans="3:3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3"/>
      <c r="AJ236" s="3"/>
      <c r="AK236" s="3"/>
      <c r="AL236" s="3"/>
    </row>
    <row r="237" spans="3:3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3"/>
      <c r="AJ237" s="3"/>
      <c r="AK237" s="3"/>
      <c r="AL237" s="3"/>
    </row>
    <row r="238" spans="3:3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3"/>
      <c r="AJ238" s="3"/>
      <c r="AK238" s="3"/>
      <c r="AL238" s="3"/>
    </row>
    <row r="239" spans="3:3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3"/>
      <c r="AJ239" s="3"/>
      <c r="AK239" s="3"/>
      <c r="AL239" s="3"/>
    </row>
    <row r="240" spans="3:3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3"/>
      <c r="AJ240" s="3"/>
      <c r="AK240" s="3"/>
      <c r="AL240" s="3"/>
    </row>
    <row r="241" spans="3:3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3"/>
      <c r="AJ241" s="3"/>
      <c r="AK241" s="3"/>
      <c r="AL241" s="3"/>
    </row>
    <row r="242" spans="3:3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3"/>
      <c r="AJ242" s="3"/>
      <c r="AK242" s="3"/>
      <c r="AL242" s="3"/>
    </row>
    <row r="243" spans="3:3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3"/>
      <c r="AJ243" s="3"/>
      <c r="AK243" s="3"/>
      <c r="AL243" s="3"/>
    </row>
    <row r="244" spans="3:3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3"/>
      <c r="AJ244" s="3"/>
      <c r="AK244" s="3"/>
      <c r="AL244" s="3"/>
    </row>
    <row r="245" spans="3:3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3"/>
      <c r="AJ245" s="3"/>
      <c r="AK245" s="3"/>
      <c r="AL245" s="3"/>
    </row>
    <row r="246" spans="3:3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3"/>
      <c r="AJ246" s="3"/>
      <c r="AK246" s="3"/>
      <c r="AL246" s="3"/>
    </row>
    <row r="247" spans="3:3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3"/>
      <c r="AJ247" s="3"/>
      <c r="AK247" s="3"/>
      <c r="AL247" s="3"/>
    </row>
    <row r="248" spans="3:3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3"/>
      <c r="AJ248" s="3"/>
      <c r="AK248" s="3"/>
      <c r="AL248" s="3"/>
    </row>
    <row r="249" spans="3:3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3"/>
      <c r="AJ249" s="3"/>
      <c r="AK249" s="3"/>
      <c r="AL249" s="3"/>
    </row>
    <row r="250" spans="3:3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3"/>
      <c r="AJ250" s="3"/>
      <c r="AK250" s="3"/>
      <c r="AL250" s="3"/>
    </row>
    <row r="251" spans="3:3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3"/>
      <c r="AJ251" s="3"/>
      <c r="AK251" s="3"/>
      <c r="AL251" s="3"/>
    </row>
    <row r="252" spans="3:3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3"/>
      <c r="AJ252" s="3"/>
      <c r="AK252" s="3"/>
      <c r="AL252" s="3"/>
    </row>
    <row r="253" spans="3:3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3"/>
      <c r="AJ253" s="3"/>
      <c r="AK253" s="3"/>
      <c r="AL253" s="3"/>
    </row>
    <row r="254" spans="3:3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3"/>
      <c r="AJ254" s="3"/>
      <c r="AK254" s="3"/>
      <c r="AL254" s="3"/>
    </row>
    <row r="255" spans="3:3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3"/>
      <c r="AJ255" s="3"/>
      <c r="AK255" s="3"/>
      <c r="AL255" s="3"/>
    </row>
    <row r="256" spans="3:3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3"/>
      <c r="AJ256" s="3"/>
      <c r="AK256" s="3"/>
      <c r="AL256" s="3"/>
    </row>
    <row r="257" spans="3:3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3"/>
      <c r="AJ257" s="3"/>
      <c r="AK257" s="3"/>
      <c r="AL257" s="3"/>
    </row>
    <row r="258" spans="3:3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3"/>
      <c r="AJ258" s="3"/>
      <c r="AK258" s="3"/>
      <c r="AL258" s="3"/>
    </row>
    <row r="259" spans="3:3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3"/>
      <c r="AJ259" s="3"/>
      <c r="AK259" s="3"/>
      <c r="AL259" s="3"/>
    </row>
    <row r="260" spans="3:3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3"/>
      <c r="AJ260" s="3"/>
      <c r="AK260" s="3"/>
      <c r="AL260" s="3"/>
    </row>
    <row r="261" spans="3:3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3"/>
      <c r="AJ261" s="3"/>
      <c r="AK261" s="3"/>
      <c r="AL261" s="3"/>
    </row>
    <row r="262" spans="3:3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3"/>
      <c r="AJ262" s="3"/>
      <c r="AK262" s="3"/>
      <c r="AL262" s="3"/>
    </row>
    <row r="263" spans="3:3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3"/>
      <c r="AJ263" s="3"/>
      <c r="AK263" s="3"/>
      <c r="AL263" s="3"/>
    </row>
    <row r="264" spans="3:3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3"/>
      <c r="AJ264" s="3"/>
      <c r="AK264" s="3"/>
      <c r="AL264" s="3"/>
    </row>
    <row r="265" spans="3:3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3"/>
      <c r="AJ265" s="3"/>
      <c r="AK265" s="3"/>
      <c r="AL265" s="3"/>
    </row>
    <row r="266" spans="3:3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3"/>
      <c r="AJ266" s="3"/>
      <c r="AK266" s="3"/>
      <c r="AL266" s="3"/>
    </row>
    <row r="267" spans="3:3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3"/>
      <c r="AJ267" s="3"/>
      <c r="AK267" s="3"/>
      <c r="AL267" s="3"/>
    </row>
    <row r="268" spans="3:3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3"/>
      <c r="AJ268" s="3"/>
      <c r="AK268" s="3"/>
      <c r="AL268" s="3"/>
    </row>
    <row r="269" spans="3:3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3:3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3:3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3:3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3:3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3:3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3:3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3:3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</sheetData>
  <hyperlinks>
    <hyperlink ref="A1" location="Main!A1" display="Main" xr:uid="{1C97DFA9-5C4C-41D1-AB92-89D759FF28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2025-01-13T13:37:51Z</dcterms:created>
  <dcterms:modified xsi:type="dcterms:W3CDTF">2025-09-15T11:46:28Z</dcterms:modified>
</cp:coreProperties>
</file>