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4F0103C-061F-48AC-A720-C3EF3F839948}" xr6:coauthVersionLast="47" xr6:coauthVersionMax="47" xr10:uidLastSave="{00000000-0000-0000-0000-000000000000}"/>
  <bookViews>
    <workbookView xWindow="19095" yWindow="0" windowWidth="19410" windowHeight="20925" activeTab="1" xr2:uid="{46A15A52-A01D-4F54-A213-9E6E7C9D5C2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J27" i="2"/>
  <c r="J26" i="2"/>
  <c r="J25" i="2"/>
  <c r="J24" i="2"/>
  <c r="J23" i="2"/>
  <c r="J22" i="2"/>
  <c r="I28" i="2"/>
  <c r="H28" i="2"/>
  <c r="I27" i="2"/>
  <c r="H27" i="2"/>
  <c r="I26" i="2"/>
  <c r="H26" i="2"/>
  <c r="F28" i="2"/>
  <c r="E28" i="2"/>
  <c r="D28" i="2"/>
  <c r="C28" i="2"/>
  <c r="F27" i="2"/>
  <c r="E27" i="2"/>
  <c r="D27" i="2"/>
  <c r="C27" i="2"/>
  <c r="F26" i="2"/>
  <c r="E26" i="2"/>
  <c r="D26" i="2"/>
  <c r="C26" i="2"/>
  <c r="G28" i="2"/>
  <c r="G27" i="2"/>
  <c r="G26" i="2"/>
  <c r="I25" i="2"/>
  <c r="H25" i="2"/>
  <c r="I24" i="2"/>
  <c r="H24" i="2"/>
  <c r="I23" i="2"/>
  <c r="H23" i="2"/>
  <c r="I22" i="2"/>
  <c r="H22" i="2"/>
  <c r="G25" i="2"/>
  <c r="G24" i="2"/>
  <c r="G23" i="2"/>
  <c r="G22" i="2"/>
  <c r="F9" i="2"/>
  <c r="F13" i="2" s="1"/>
  <c r="F15" i="2" s="1"/>
  <c r="F17" i="2" s="1"/>
  <c r="F19" i="2" s="1"/>
  <c r="E9" i="2"/>
  <c r="E13" i="2" s="1"/>
  <c r="E15" i="2" s="1"/>
  <c r="E17" i="2" s="1"/>
  <c r="E19" i="2" s="1"/>
  <c r="D9" i="2"/>
  <c r="D13" i="2" s="1"/>
  <c r="D15" i="2" s="1"/>
  <c r="D17" i="2" s="1"/>
  <c r="D19" i="2" s="1"/>
  <c r="C9" i="2"/>
  <c r="C13" i="2" s="1"/>
  <c r="C15" i="2" s="1"/>
  <c r="C17" i="2" s="1"/>
  <c r="C19" i="2" s="1"/>
  <c r="J19" i="2"/>
  <c r="I19" i="2"/>
  <c r="H19" i="2"/>
  <c r="G9" i="2"/>
  <c r="G13" i="2" s="1"/>
  <c r="G15" i="2" s="1"/>
  <c r="G17" i="2" s="1"/>
  <c r="G19" i="2" s="1"/>
  <c r="I7" i="1"/>
  <c r="I6" i="1"/>
  <c r="I4" i="1"/>
</calcChain>
</file>

<file path=xl/sharedStrings.xml><?xml version="1.0" encoding="utf-8"?>
<sst xmlns="http://schemas.openxmlformats.org/spreadsheetml/2006/main" count="43" uniqueCount="39">
  <si>
    <t>Sprouts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</si>
  <si>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</si>
  <si>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</si>
  <si>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</si>
  <si>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</si>
  <si>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</si>
  <si>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</si>
  <si>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</si>
  <si>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</si>
  <si>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</si>
  <si>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</si>
  <si>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</si>
  <si>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</si>
  <si>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</si>
  <si>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</si>
  <si>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</si>
  <si>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</si>
  <si>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</si>
  <si>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</si>
  <si>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</si>
  <si>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SG&amp;A</t>
  </si>
  <si>
    <t>D&amp;A</t>
  </si>
  <si>
    <t>Store closure and other</t>
  </si>
  <si>
    <t>Operating Income</t>
  </si>
  <si>
    <t>Interest Income</t>
  </si>
  <si>
    <t>Pretax Income</t>
  </si>
  <si>
    <t>Tax Expense</t>
  </si>
  <si>
    <t>Net Income</t>
  </si>
  <si>
    <t>EPS</t>
  </si>
  <si>
    <t>Perishables</t>
  </si>
  <si>
    <t>Non-Perishables</t>
  </si>
  <si>
    <t>Stores</t>
  </si>
  <si>
    <t>Store Growth</t>
  </si>
  <si>
    <t>Perishables Growth</t>
  </si>
  <si>
    <t>Non-Perishables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</si>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</sst>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7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2" fillId="0" borderId="0" xfId="0" applyNumberFormat="1" applyFont="1"/>
    <xf numFmtId="167" fontId="0" fillId="0" borderId="0" xfId="0" applyNumberFormat="1"/>
    <xf numFmtId="9" fontId="2" fillId="0" borderId="0" xfId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66C3-2AB3-45CC-8D58-32BAFDD9F1BD}">
  <dimension ref="A1:J7"/>
  <sheetViews>
    <sheetView zoomScale="200" zoomScaleNormal="200" workbookViewId="0">
      <selection activeCell="I6" sqref="I6"/>
    </sheetView>
  </sheetViews>
  <sheetFormatPr defaultRowHeight="15" x14ac:dyDescent="0.25"/>
  <cols>
    <col min="1" max="1" width="3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164.28</v>
      </c>
    </row>
    <row r="3" spans="1:10" x14ac:dyDescent="0.25">
      <c r="H3" t="s">
        <v>3</v>
      </c>
      <c r="I3" s="3">
        <v>97.858620000000002</v>
      </c>
      <c r="J3" s="4" t="s">
        <v>8</v>
      </c>
    </row>
    <row r="4" spans="1:10" x14ac:dyDescent="0.25">
      <c r="H4" t="s">
        <v>4</v>
      </c>
      <c r="I4" s="3">
        <f>+I2*I3</f>
        <v>16076.2140936</v>
      </c>
    </row>
    <row r="5" spans="1:10" x14ac:dyDescent="0.25">
      <c r="H5" t="s">
        <v>5</v>
      </c>
      <c r="I5" s="3">
        <v>285.66300000000001</v>
      </c>
      <c r="J5" s="4" t="s">
        <v>8</v>
      </c>
    </row>
    <row r="6" spans="1:10" x14ac:dyDescent="0.25">
      <c r="H6" t="s">
        <v>6</v>
      </c>
      <c r="I6" s="3">
        <f>6.913+1.339</f>
        <v>8.2520000000000007</v>
      </c>
      <c r="J6" s="4" t="s">
        <v>8</v>
      </c>
    </row>
    <row r="7" spans="1:10" x14ac:dyDescent="0.25">
      <c r="H7" t="s">
        <v>7</v>
      </c>
      <c r="I7" s="3">
        <f>+I4-I5+I6</f>
        <v>15798.8030936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0D7C-014C-42D3-BA0D-58B1CBC999DE}">
  <dimension ref="A1:BM532"/>
  <sheetViews>
    <sheetView tabSelected="1" zoomScale="200" zoomScaleNormal="20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22" sqref="D22"/>
    </sheetView>
  </sheetViews>
  <sheetFormatPr defaultRowHeight="15" x14ac:dyDescent="0.25"/>
  <cols>
    <col min="1" max="1" width="4.7109375" customWidth="1"/>
    <col min="2" max="2" width="31.7109375" customWidth="1"/>
  </cols>
  <sheetData>
    <row r="1" spans="1:65" x14ac:dyDescent="0.25">
      <c r="A1" s="5" t="s">
        <v>9</v>
      </c>
    </row>
    <row r="2" spans="1:65" x14ac:dyDescent="0.25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65" x14ac:dyDescent="0.25">
      <c r="B3" t="s">
        <v>31</v>
      </c>
      <c r="C3" s="2">
        <v>414</v>
      </c>
      <c r="D3" s="2"/>
      <c r="E3" s="2"/>
      <c r="F3" s="2"/>
      <c r="G3" s="2">
        <v>443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x14ac:dyDescent="0.25">
      <c r="B5" t="s">
        <v>29</v>
      </c>
      <c r="C5" s="3">
        <v>1069.73</v>
      </c>
      <c r="D5" s="3"/>
      <c r="E5" s="3"/>
      <c r="F5" s="3"/>
      <c r="G5" s="3">
        <v>1269.732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5" x14ac:dyDescent="0.25">
      <c r="B6" t="s">
        <v>30</v>
      </c>
      <c r="C6" s="3">
        <v>814.07799999999997</v>
      </c>
      <c r="D6" s="3"/>
      <c r="E6" s="3"/>
      <c r="F6" s="3"/>
      <c r="G6" s="3">
        <v>966.70399999999995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x14ac:dyDescent="0.25">
      <c r="B7" s="1" t="s">
        <v>17</v>
      </c>
      <c r="C7" s="6">
        <v>1883.808</v>
      </c>
      <c r="D7" s="6"/>
      <c r="E7" s="6"/>
      <c r="F7" s="6"/>
      <c r="G7" s="6">
        <v>2236.4360000000001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5" x14ac:dyDescent="0.25">
      <c r="B8" t="s">
        <v>18</v>
      </c>
      <c r="C8" s="3">
        <v>1161.4949999999999</v>
      </c>
      <c r="D8" s="3"/>
      <c r="E8" s="3"/>
      <c r="F8" s="3"/>
      <c r="G8" s="3">
        <v>1350.0730000000001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x14ac:dyDescent="0.25">
      <c r="B9" t="s">
        <v>19</v>
      </c>
      <c r="C9" s="3">
        <f t="shared" ref="C9:F9" si="0">+C7-C8</f>
        <v>722.3130000000001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>+G7-G8</f>
        <v>886.36300000000006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x14ac:dyDescent="0.25">
      <c r="B10" t="s">
        <v>20</v>
      </c>
      <c r="C10" s="3">
        <v>539.77099999999996</v>
      </c>
      <c r="D10" s="3"/>
      <c r="E10" s="3"/>
      <c r="F10" s="3"/>
      <c r="G10" s="3">
        <v>623.226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x14ac:dyDescent="0.25">
      <c r="B11" t="s">
        <v>21</v>
      </c>
      <c r="C11" s="3">
        <v>32.231999999999999</v>
      </c>
      <c r="D11" s="3"/>
      <c r="E11" s="3"/>
      <c r="F11" s="3"/>
      <c r="G11" s="3">
        <v>35.098999999999997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x14ac:dyDescent="0.25">
      <c r="B12" t="s">
        <v>22</v>
      </c>
      <c r="C12" s="3">
        <v>2.044</v>
      </c>
      <c r="D12" s="3"/>
      <c r="E12" s="3"/>
      <c r="F12" s="3"/>
      <c r="G12" s="3">
        <v>1.706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x14ac:dyDescent="0.25">
      <c r="B13" t="s">
        <v>23</v>
      </c>
      <c r="C13" s="3">
        <f t="shared" ref="C13:F13" si="1">+C9-SUM(C10:C12)</f>
        <v>148.26600000000019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>+G9-SUM(G10:G12)</f>
        <v>226.33199999999999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x14ac:dyDescent="0.25">
      <c r="B14" t="s">
        <v>24</v>
      </c>
      <c r="C14" s="3">
        <v>-0.81799999999999995</v>
      </c>
      <c r="D14" s="3"/>
      <c r="E14" s="3"/>
      <c r="F14" s="3"/>
      <c r="G14" s="3">
        <v>0.92400000000000004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x14ac:dyDescent="0.25">
      <c r="B15" t="s">
        <v>25</v>
      </c>
      <c r="C15" s="3">
        <f t="shared" ref="C15:F15" si="2">+C13+C14</f>
        <v>147.44800000000018</v>
      </c>
      <c r="D15" s="3">
        <f t="shared" si="2"/>
        <v>0</v>
      </c>
      <c r="E15" s="3">
        <f t="shared" si="2"/>
        <v>0</v>
      </c>
      <c r="F15" s="3">
        <f t="shared" si="2"/>
        <v>0</v>
      </c>
      <c r="G15" s="3">
        <f>+G13+G14</f>
        <v>227.256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x14ac:dyDescent="0.25">
      <c r="B16" t="s">
        <v>26</v>
      </c>
      <c r="C16" s="3">
        <v>33.347999999999999</v>
      </c>
      <c r="D16" s="3"/>
      <c r="E16" s="3"/>
      <c r="F16" s="3"/>
      <c r="G16" s="3">
        <v>47.23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2:65" x14ac:dyDescent="0.25">
      <c r="B17" t="s">
        <v>27</v>
      </c>
      <c r="C17" s="3">
        <f t="shared" ref="C17:F17" si="3">+C15-C16</f>
        <v>114.10000000000018</v>
      </c>
      <c r="D17" s="3">
        <f t="shared" si="3"/>
        <v>0</v>
      </c>
      <c r="E17" s="3">
        <f t="shared" si="3"/>
        <v>0</v>
      </c>
      <c r="F17" s="3">
        <f t="shared" si="3"/>
        <v>0</v>
      </c>
      <c r="G17" s="3">
        <f>+G15-G16</f>
        <v>180.02600000000001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2:65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2:65" x14ac:dyDescent="0.25">
      <c r="B19" t="s">
        <v>28</v>
      </c>
      <c r="C19" s="7">
        <f t="shared" ref="C19:F19" si="4">+C17/C20</f>
        <v>1.1289093805344776</v>
      </c>
      <c r="D19" s="7" t="e">
        <f t="shared" si="4"/>
        <v>#DIV/0!</v>
      </c>
      <c r="E19" s="7" t="e">
        <f t="shared" si="4"/>
        <v>#DIV/0!</v>
      </c>
      <c r="F19" s="7" t="e">
        <f t="shared" si="4"/>
        <v>#DIV/0!</v>
      </c>
      <c r="G19" s="7">
        <f>+G17/G20</f>
        <v>1.8269888468291098</v>
      </c>
      <c r="H19" s="7" t="e">
        <f t="shared" ref="H19:J19" si="5">+H17/H20</f>
        <v>#DIV/0!</v>
      </c>
      <c r="I19" s="7" t="e">
        <f t="shared" si="5"/>
        <v>#DIV/0!</v>
      </c>
      <c r="J19" s="7" t="e">
        <f t="shared" si="5"/>
        <v>#DIV/0!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2:65" x14ac:dyDescent="0.25">
      <c r="B20" t="s">
        <v>3</v>
      </c>
      <c r="C20" s="3">
        <v>101.071</v>
      </c>
      <c r="D20" s="3"/>
      <c r="E20" s="3"/>
      <c r="F20" s="3"/>
      <c r="G20" s="3">
        <v>98.537000000000006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2:65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2:65" x14ac:dyDescent="0.25">
      <c r="B22" t="s">
        <v>32</v>
      </c>
      <c r="C22" s="3"/>
      <c r="D22" s="3"/>
      <c r="E22" s="3"/>
      <c r="F22" s="3"/>
      <c r="G22" s="9">
        <f>+G3/C3-1</f>
        <v>7.004830917874405E-2</v>
      </c>
      <c r="H22" s="9" t="e">
        <f t="shared" ref="H22:J22" si="6">+H3/D3-1</f>
        <v>#DIV/0!</v>
      </c>
      <c r="I22" s="9" t="e">
        <f t="shared" si="6"/>
        <v>#DIV/0!</v>
      </c>
      <c r="J22" s="9" t="e">
        <f t="shared" si="6"/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2:65" x14ac:dyDescent="0.25">
      <c r="B23" t="s">
        <v>33</v>
      </c>
      <c r="C23" s="3"/>
      <c r="D23" s="3"/>
      <c r="E23" s="3"/>
      <c r="F23" s="3"/>
      <c r="G23" s="9">
        <f>+G5/C5-1</f>
        <v>0.18696493507707546</v>
      </c>
      <c r="H23" s="9" t="e">
        <f t="shared" ref="H23:J25" si="7">+H5/D5-1</f>
        <v>#DIV/0!</v>
      </c>
      <c r="I23" s="9" t="e">
        <f t="shared" si="7"/>
        <v>#DIV/0!</v>
      </c>
      <c r="J23" s="9" t="e">
        <f t="shared" si="7"/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2:65" x14ac:dyDescent="0.25">
      <c r="B24" t="s">
        <v>34</v>
      </c>
      <c r="C24" s="3"/>
      <c r="D24" s="3"/>
      <c r="E24" s="3"/>
      <c r="F24" s="3"/>
      <c r="G24" s="9">
        <f t="shared" ref="G24:G25" si="8">+G6/C6-1</f>
        <v>0.18748326327452647</v>
      </c>
      <c r="H24" s="9" t="e">
        <f t="shared" si="7"/>
        <v>#DIV/0!</v>
      </c>
      <c r="I24" s="9" t="e">
        <f t="shared" si="7"/>
        <v>#DIV/0!</v>
      </c>
      <c r="J24" s="9" t="e">
        <f t="shared" si="7"/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2:65" x14ac:dyDescent="0.25">
      <c r="B25" t="s">
        <v>35</v>
      </c>
      <c r="C25" s="3"/>
      <c r="D25" s="3"/>
      <c r="E25" s="3"/>
      <c r="F25" s="3"/>
      <c r="G25" s="8">
        <f t="shared" si="8"/>
        <v>0.18718892795868802</v>
      </c>
      <c r="H25" s="8" t="e">
        <f t="shared" si="7"/>
        <v>#DIV/0!</v>
      </c>
      <c r="I25" s="8" t="e">
        <f t="shared" si="7"/>
        <v>#DIV/0!</v>
      </c>
      <c r="J25" s="8" t="e">
        <f t="shared" si="7"/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2:65" x14ac:dyDescent="0.25">
      <c r="B26" t="s">
        <v>36</v>
      </c>
      <c r="C26" s="9">
        <f t="shared" ref="C26:G26" si="9">+C9/C7</f>
        <v>0.38343238801406521</v>
      </c>
      <c r="D26" s="9" t="e">
        <f t="shared" si="9"/>
        <v>#DIV/0!</v>
      </c>
      <c r="E26" s="9" t="e">
        <f t="shared" si="9"/>
        <v>#DIV/0!</v>
      </c>
      <c r="F26" s="9" t="e">
        <f t="shared" si="9"/>
        <v>#DIV/0!</v>
      </c>
      <c r="G26" s="9">
        <f>+G9/G7</f>
        <v>0.39632835457844534</v>
      </c>
      <c r="H26" s="9" t="e">
        <f t="shared" ref="H26:I26" si="10">+H9/H7</f>
        <v>#DIV/0!</v>
      </c>
      <c r="I26" s="9" t="e">
        <f t="shared" si="10"/>
        <v>#DIV/0!</v>
      </c>
      <c r="J26" s="9" t="e">
        <f t="shared" ref="J26" si="11">+J9/J7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2:65" x14ac:dyDescent="0.25">
      <c r="B27" t="s">
        <v>37</v>
      </c>
      <c r="C27" s="9">
        <f t="shared" ref="C27:G27" si="12">+C13/C7</f>
        <v>7.8705473169240273E-2</v>
      </c>
      <c r="D27" s="9" t="e">
        <f t="shared" si="12"/>
        <v>#DIV/0!</v>
      </c>
      <c r="E27" s="9" t="e">
        <f t="shared" si="12"/>
        <v>#DIV/0!</v>
      </c>
      <c r="F27" s="9" t="e">
        <f t="shared" si="12"/>
        <v>#DIV/0!</v>
      </c>
      <c r="G27" s="9">
        <f>+G13/G7</f>
        <v>0.10120209118436654</v>
      </c>
      <c r="H27" s="9" t="e">
        <f t="shared" ref="H27:I27" si="13">+H13/H7</f>
        <v>#DIV/0!</v>
      </c>
      <c r="I27" s="9" t="e">
        <f t="shared" si="13"/>
        <v>#DIV/0!</v>
      </c>
      <c r="J27" s="9" t="e">
        <f t="shared" ref="J27" si="14">+J13/J7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2:65" x14ac:dyDescent="0.25">
      <c r="B28" t="s">
        <v>38</v>
      </c>
      <c r="C28" s="9">
        <f t="shared" ref="C28:G28" si="15">+C16/C15</f>
        <v>0.22616786935055042</v>
      </c>
      <c r="D28" s="9" t="e">
        <f t="shared" si="15"/>
        <v>#DIV/0!</v>
      </c>
      <c r="E28" s="9" t="e">
        <f t="shared" si="15"/>
        <v>#DIV/0!</v>
      </c>
      <c r="F28" s="9" t="e">
        <f t="shared" si="15"/>
        <v>#DIV/0!</v>
      </c>
      <c r="G28" s="9">
        <f>+G16/G15</f>
        <v>0.20782729608899214</v>
      </c>
      <c r="H28" s="9" t="e">
        <f t="shared" ref="H28:I28" si="16">+H16/H15</f>
        <v>#DIV/0!</v>
      </c>
      <c r="I28" s="9" t="e">
        <f t="shared" si="16"/>
        <v>#DIV/0!</v>
      </c>
      <c r="J28" s="9" t="e">
        <f t="shared" ref="J28" si="17">+J16/J15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2:65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2:65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2:65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2:65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3:65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3:65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3:65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3:65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3:65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3:65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3:65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3:65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3:65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3:65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3:65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3:65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3:65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3:65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3:65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3:65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3:65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3:65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3:65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3:65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3:65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3:65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3:65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3:65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3:65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3:65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3:65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3:65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3:65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3:65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3:65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3:65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3:65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3:65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3:65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3:65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3:65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3:65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3:65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3:65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3:65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3:65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3:65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3:65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3:65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3:65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3:65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3:65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3:65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3:6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3:6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3:6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3:6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3:6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spans="3:6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3:6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3:6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3:6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3:6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spans="3:6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3:6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3:6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3:6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3:6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3:6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spans="3:6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3:6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3:6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spans="3:6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3:6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3:6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3:6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3:6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3:6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3:6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3:6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3:6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3:6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spans="3:6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3:6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spans="3:6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3:6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3:6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3:6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3:6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3:6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3:6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3:6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3:6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spans="3:6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3:6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3:6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3:6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3:6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3:6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3:6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3:6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3:6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3:6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3:6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3:6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3:6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3:6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3:6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3:6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3:6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3:6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3:6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3:6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3:6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3:6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3:6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3:6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3:6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3:6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3:6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3:6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3:6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3:6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3:6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3:6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3:6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3:6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3:6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3:6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3:6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</row>
    <row r="159" spans="3:6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</row>
    <row r="160" spans="3:6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</row>
    <row r="161" spans="3:6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</row>
    <row r="162" spans="3:6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</row>
    <row r="163" spans="3:6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 spans="3:6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</row>
    <row r="165" spans="3:6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</row>
    <row r="166" spans="3:6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</row>
    <row r="167" spans="3:6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</row>
    <row r="168" spans="3:6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</row>
    <row r="169" spans="3:6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</row>
    <row r="170" spans="3:6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</row>
    <row r="171" spans="3:6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</row>
    <row r="172" spans="3:6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</row>
    <row r="173" spans="3:6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</row>
    <row r="174" spans="3:6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</row>
    <row r="175" spans="3:6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 spans="3:6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 spans="3:6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3:6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spans="3:6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spans="3:6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spans="3:6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spans="3:6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</row>
    <row r="183" spans="3:6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</row>
    <row r="184" spans="3:6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</row>
    <row r="185" spans="3:6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</row>
    <row r="186" spans="3:6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</row>
    <row r="187" spans="3:6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</row>
    <row r="188" spans="3:6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</row>
    <row r="189" spans="3:6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</row>
    <row r="190" spans="3:6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</row>
    <row r="191" spans="3:6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spans="3:6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spans="3:6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spans="3:6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spans="3:6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spans="3:6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spans="3:6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spans="3:6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spans="3:6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  <row r="200" spans="3:6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</row>
    <row r="201" spans="3:6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</row>
    <row r="202" spans="3:6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</row>
    <row r="203" spans="3:6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</row>
    <row r="204" spans="3:6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</row>
    <row r="205" spans="3:6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</row>
    <row r="206" spans="3:6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</row>
    <row r="207" spans="3:6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</row>
    <row r="208" spans="3:6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</row>
    <row r="209" spans="3:6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</row>
    <row r="210" spans="3:6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</row>
    <row r="211" spans="3:6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</row>
    <row r="212" spans="3:6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</row>
    <row r="213" spans="3:6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spans="3:6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spans="3:6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spans="3:6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spans="3:6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spans="3:6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spans="3:6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spans="3:6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spans="3:6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</row>
    <row r="222" spans="3:6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</row>
    <row r="223" spans="3:6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</row>
    <row r="224" spans="3:6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</row>
    <row r="225" spans="3:6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</row>
    <row r="226" spans="3:6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spans="3:6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spans="3:6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spans="3:6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spans="3:6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spans="3:6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spans="3:6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spans="3:6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spans="3:6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spans="3:6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spans="3:6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spans="3:6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spans="3:6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3:6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3:6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3:6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3:6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3:6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spans="3:6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spans="3:6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spans="3:6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spans="3:6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spans="3:6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spans="3:6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3:6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3:6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3:6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3:6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3:6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spans="3:6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spans="3:6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spans="3:6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spans="3:6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spans="3:6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spans="3:6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spans="3:6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spans="3:6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spans="3:6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spans="3:6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spans="3:6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spans="3:6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spans="3:6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spans="3:6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spans="3:6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spans="3:6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spans="3:6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spans="3:6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spans="3:6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spans="3:6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spans="3:6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spans="3:6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3:6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spans="3:6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spans="3:6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spans="3:6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3:6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spans="3:6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3:6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spans="3:6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spans="3:6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spans="3:6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3:6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3:6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3:6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3:6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3:6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3:6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3:6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3:6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3:6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3:6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3:6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spans="3:6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3:6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3:6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3:6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3:6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spans="3:6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spans="3:6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spans="3:6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spans="3:6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spans="3:6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spans="3:6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spans="3:6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spans="3:6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spans="3:6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spans="3:6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spans="3:6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spans="3:6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spans="3:6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spans="3:6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spans="3:6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spans="3:6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spans="3:6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spans="3:6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spans="3:6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3:6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3:6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3:6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3:6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3:6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3:6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3:6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3:6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3:6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3:6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spans="3:6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spans="3:6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spans="3:6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3:6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spans="3:6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3:6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spans="3:6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spans="3:6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3:6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spans="3:6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spans="3:6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spans="3:6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spans="3:6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spans="3:6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spans="3:6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spans="3:6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spans="3:6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spans="3:6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spans="3:6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spans="3:6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spans="3:6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spans="3:6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spans="3:6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spans="3:6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spans="3:6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3:6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3:6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3:6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 spans="3:6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 spans="3:6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 spans="3:6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 spans="3:6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 spans="3:6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 spans="3:6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 spans="3:6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 spans="3:6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 spans="3:6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 spans="3:6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 spans="3:6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 spans="3:6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 spans="3:6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 spans="3:6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 spans="3:6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</row>
    <row r="375" spans="3:6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 spans="3:6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377" spans="3:6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</row>
    <row r="378" spans="3:6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</row>
    <row r="379" spans="3:6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</row>
    <row r="380" spans="3:6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</row>
    <row r="381" spans="3:6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</row>
    <row r="382" spans="3:6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</row>
    <row r="383" spans="3:6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</row>
    <row r="384" spans="3:6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</row>
    <row r="385" spans="3:6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</row>
    <row r="386" spans="3:6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</row>
    <row r="387" spans="3:6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</row>
    <row r="388" spans="3:6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</row>
    <row r="389" spans="3:6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</row>
    <row r="390" spans="3:6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</row>
    <row r="391" spans="3:6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</row>
    <row r="392" spans="3:6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</row>
    <row r="393" spans="3:6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</row>
    <row r="394" spans="3:6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</row>
    <row r="395" spans="3:6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</row>
    <row r="396" spans="3:6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 spans="3:6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 spans="3:6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 spans="3:6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</row>
    <row r="400" spans="3:6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</row>
    <row r="401" spans="3:6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</row>
    <row r="402" spans="3:6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</row>
    <row r="403" spans="3:6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</row>
    <row r="404" spans="3:6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</row>
    <row r="405" spans="3:6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</row>
    <row r="406" spans="3:6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</row>
    <row r="407" spans="3:6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</row>
    <row r="408" spans="3:6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</row>
    <row r="409" spans="3:6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 spans="3:6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 spans="3:6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 spans="3:6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 spans="3:6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 spans="3:6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 spans="3:6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 spans="3:6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 spans="3:6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 spans="3:6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 spans="3:6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 spans="3:6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 spans="3:6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 spans="3:6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 spans="3:6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 spans="3:6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 spans="3:6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 spans="3:6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 spans="3:6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 spans="3:6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 spans="3:6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 spans="3:6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 spans="3:6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 spans="3:6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 spans="3:6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 spans="3:6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 spans="3:6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 spans="3:6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 spans="3:6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 spans="3:6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 spans="3:6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 spans="3:6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spans="3:6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spans="3:6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spans="3:6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spans="3:6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spans="3:6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 spans="3:6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 spans="3:6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 spans="3:6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 spans="3:6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 spans="3:6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 spans="3:6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 spans="3:6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 spans="3:6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 spans="3:6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 spans="3:6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 spans="3:6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 spans="3:6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 spans="3:6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 spans="3:6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 spans="3:6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 spans="3:6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 spans="3:6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 spans="3:6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 spans="3:6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 spans="3:6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 spans="3:6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 spans="3:6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 spans="3:6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 spans="3:6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 spans="3:6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 spans="3:6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 spans="3:6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 spans="3:6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 spans="3:6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 spans="3:6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 spans="3:6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 spans="3:6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 spans="3:6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 spans="3:6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 spans="3:6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spans="3:6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 spans="3:6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 spans="3:6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 spans="3:6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spans="3:6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spans="3:6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spans="3:6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spans="3:6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spans="3:6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 spans="3:6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 spans="3:6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 spans="3:6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spans="3:6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spans="3:6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spans="3:6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 spans="3:6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 spans="3:6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 spans="3:6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 spans="3:6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</row>
    <row r="500" spans="3:6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 spans="3:6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 spans="3:6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 spans="3:6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04" spans="3:6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</row>
    <row r="505" spans="3:6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</row>
    <row r="506" spans="3:6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</row>
    <row r="507" spans="3:6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</row>
    <row r="508" spans="3:6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</row>
    <row r="509" spans="3:6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</row>
    <row r="510" spans="3:6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 spans="3:6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 spans="3:6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</row>
    <row r="513" spans="3:6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</row>
    <row r="514" spans="3:6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</row>
    <row r="515" spans="3:6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 spans="3:6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 spans="3:6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 spans="3:6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 spans="3:6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 spans="3:6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 spans="3:6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</row>
    <row r="522" spans="3:6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</row>
    <row r="523" spans="3:6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</row>
    <row r="524" spans="3:6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 spans="3:6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 spans="3:6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 spans="3:6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  <row r="528" spans="3:6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</row>
    <row r="529" spans="3:6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</row>
    <row r="530" spans="3:6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</row>
    <row r="531" spans="3:6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</row>
    <row r="532" spans="3:6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</row>
  </sheetData>
  <hyperlinks>
    <hyperlink ref="A1" location="Main!A1" display="Main" xr:uid="{5AA02F7A-1364-4B0B-8B95-EB91599F6B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2025-06-27T16:15:40Z</dcterms:created>
  <dcterms:modified xsi:type="dcterms:W3CDTF">2025-06-27T16:28:01Z</dcterms:modified>
</cp:coreProperties>
</file>