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E0283D8-81C9-454E-8DC2-95DDAEB8A69D}" xr6:coauthVersionLast="47" xr6:coauthVersionMax="47" xr10:uidLastSave="{00000000-0000-0000-0000-000000000000}"/>
  <bookViews>
    <workbookView xWindow="19095" yWindow="0" windowWidth="19410" windowHeight="20925" xr2:uid="{A60EA5E0-C199-40F0-98F9-B16101AC01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C5" i="2"/>
  <c r="G5" i="2"/>
  <c r="J19" i="2"/>
  <c r="I19" i="2"/>
  <c r="H19" i="2"/>
  <c r="J9" i="2"/>
  <c r="I9" i="2"/>
  <c r="H9" i="2"/>
  <c r="F9" i="2"/>
  <c r="F14" i="2" s="1"/>
  <c r="F19" i="2" s="1"/>
  <c r="F22" i="2" s="1"/>
  <c r="F25" i="2" s="1"/>
  <c r="F27" i="2" s="1"/>
  <c r="E9" i="2"/>
  <c r="E14" i="2" s="1"/>
  <c r="E19" i="2" s="1"/>
  <c r="E22" i="2" s="1"/>
  <c r="E25" i="2" s="1"/>
  <c r="E27" i="2" s="1"/>
  <c r="D9" i="2"/>
  <c r="D14" i="2" s="1"/>
  <c r="D19" i="2" s="1"/>
  <c r="D22" i="2" s="1"/>
  <c r="D25" i="2" s="1"/>
  <c r="D27" i="2" s="1"/>
  <c r="C9" i="2"/>
  <c r="C14" i="2" s="1"/>
  <c r="C19" i="2" s="1"/>
  <c r="C22" i="2" s="1"/>
  <c r="C25" i="2" s="1"/>
  <c r="C27" i="2" s="1"/>
  <c r="G9" i="2"/>
  <c r="G14" i="2" s="1"/>
  <c r="G19" i="2" s="1"/>
  <c r="G22" i="2" s="1"/>
  <c r="G25" i="2" s="1"/>
  <c r="G27" i="2" s="1"/>
  <c r="J7" i="1"/>
  <c r="J4" i="1"/>
  <c r="J3" i="1"/>
</calcChain>
</file>

<file path=xl/sharedStrings.xml><?xml version="1.0" encoding="utf-8"?>
<sst xmlns="http://schemas.openxmlformats.org/spreadsheetml/2006/main" count="44" uniqueCount="40">
  <si>
    <t xml:space="preserve">Shake Shak 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</si>
  <si>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</si>
  <si>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</si>
  <si>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</si>
  <si>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</si>
  <si>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</si>
  <si>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</si>
  <si>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</si>
  <si>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</si>
  <si>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</si>
  <si>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</si>
  <si>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</si>
  <si>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</si>
  <si>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</si>
  <si>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</si>
  <si>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</si>
  <si>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</si>
  <si>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Shack Sales</t>
  </si>
  <si>
    <t>Licensing Revenue</t>
  </si>
  <si>
    <t>Revenue</t>
  </si>
  <si>
    <t>Food and Paper Cost</t>
  </si>
  <si>
    <t>Labour Related Expenses</t>
  </si>
  <si>
    <t>Gross Profit</t>
  </si>
  <si>
    <t>Other OpEx</t>
  </si>
  <si>
    <t>Occuoancy and related expenses</t>
  </si>
  <si>
    <t>D&amp;A</t>
  </si>
  <si>
    <t>G&amp;A</t>
  </si>
  <si>
    <t>Pre-opening costs</t>
  </si>
  <si>
    <t>Impairments</t>
  </si>
  <si>
    <t>Operating Income</t>
  </si>
  <si>
    <t>Other Income</t>
  </si>
  <si>
    <t>Pretax Income</t>
  </si>
  <si>
    <t>Tax Expense</t>
  </si>
  <si>
    <t>Minority Interest</t>
  </si>
  <si>
    <t>Net Income</t>
  </si>
  <si>
    <t>EPS</t>
  </si>
  <si>
    <t>Interest Expense</t>
  </si>
  <si>
    <t>Company-operated Stores</t>
  </si>
  <si>
    <t>Licensed Stores</t>
  </si>
  <si>
    <t>Total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</si>
</sst>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1" fillId="0" borderId="0" xfId="0" applyNumberFormat="1" applyFont="1"/>
    <xf numFmtId="167" fontId="0" fillId="0" borderId="0" xfId="0" applyNumberForma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698F-20CD-40A6-9223-601BEA199DA6}">
  <dimension ref="A1:K7"/>
  <sheetViews>
    <sheetView tabSelected="1" topLeftCell="C1" zoomScale="200" zoomScaleNormal="200" workbookViewId="0">
      <selection activeCell="J7" sqref="J7"/>
    </sheetView>
  </sheetViews>
  <sheetFormatPr defaultRowHeight="15" x14ac:dyDescent="0.25"/>
  <cols>
    <col min="1" max="1" width="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137.83000000000001</v>
      </c>
    </row>
    <row r="3" spans="1:11" x14ac:dyDescent="0.25">
      <c r="I3" t="s">
        <v>3</v>
      </c>
      <c r="J3" s="3">
        <f>40.221863+2.444789</f>
        <v>42.666651999999999</v>
      </c>
      <c r="K3" s="4" t="s">
        <v>8</v>
      </c>
    </row>
    <row r="4" spans="1:11" x14ac:dyDescent="0.25">
      <c r="I4" t="s">
        <v>4</v>
      </c>
      <c r="J4" s="3">
        <f>+J2*J3</f>
        <v>5880.7446451600008</v>
      </c>
    </row>
    <row r="5" spans="1:11" x14ac:dyDescent="0.25">
      <c r="I5" t="s">
        <v>5</v>
      </c>
      <c r="J5" s="3">
        <v>312.92099999999999</v>
      </c>
      <c r="K5" s="4" t="s">
        <v>8</v>
      </c>
    </row>
    <row r="6" spans="1:11" x14ac:dyDescent="0.25">
      <c r="I6" t="s">
        <v>6</v>
      </c>
      <c r="J6" s="3">
        <v>246.94499999999999</v>
      </c>
      <c r="K6" s="4" t="s">
        <v>8</v>
      </c>
    </row>
    <row r="7" spans="1:11" x14ac:dyDescent="0.25">
      <c r="I7" t="s">
        <v>7</v>
      </c>
      <c r="J7" s="3">
        <f>+J4-J5+J6</f>
        <v>5814.7686451600002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3A087-4164-4302-A155-E9960E0D0681}">
  <dimension ref="A1:CT620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" sqref="C5"/>
    </sheetView>
  </sheetViews>
  <sheetFormatPr defaultRowHeight="15" x14ac:dyDescent="0.25"/>
  <cols>
    <col min="1" max="1" width="5.42578125" bestFit="1" customWidth="1"/>
    <col min="2" max="2" width="29.85546875" customWidth="1"/>
  </cols>
  <sheetData>
    <row r="1" spans="1:98" x14ac:dyDescent="0.25">
      <c r="A1" s="5" t="s">
        <v>9</v>
      </c>
    </row>
    <row r="2" spans="1:98" x14ac:dyDescent="0.25">
      <c r="C2" s="4" t="s">
        <v>10</v>
      </c>
      <c r="D2" s="4" t="s">
        <v>11</v>
      </c>
      <c r="E2" s="4" t="s">
        <v>12</v>
      </c>
      <c r="F2" s="4" t="s">
        <v>13</v>
      </c>
      <c r="G2" s="4" t="s">
        <v>8</v>
      </c>
      <c r="H2" s="4" t="s">
        <v>14</v>
      </c>
      <c r="I2" s="4" t="s">
        <v>15</v>
      </c>
      <c r="J2" s="4" t="s">
        <v>16</v>
      </c>
    </row>
    <row r="3" spans="1:98" x14ac:dyDescent="0.25">
      <c r="B3" t="s">
        <v>37</v>
      </c>
      <c r="C3" s="4">
        <v>329</v>
      </c>
      <c r="D3" s="4"/>
      <c r="E3" s="4"/>
      <c r="F3" s="4"/>
      <c r="G3" s="4">
        <v>333</v>
      </c>
      <c r="H3" s="4"/>
      <c r="I3" s="4"/>
      <c r="J3" s="4"/>
    </row>
    <row r="4" spans="1:98" x14ac:dyDescent="0.25">
      <c r="B4" t="s">
        <v>38</v>
      </c>
      <c r="C4" s="2">
        <v>250</v>
      </c>
      <c r="D4" s="2"/>
      <c r="E4" s="2"/>
      <c r="F4" s="2"/>
      <c r="G4" s="2">
        <v>256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</row>
    <row r="5" spans="1:98" x14ac:dyDescent="0.25">
      <c r="B5" s="1" t="s">
        <v>39</v>
      </c>
      <c r="C5" s="8">
        <f t="shared" ref="C5:F5" si="0">+C3+C4</f>
        <v>579</v>
      </c>
      <c r="D5" s="8">
        <f t="shared" si="0"/>
        <v>0</v>
      </c>
      <c r="E5" s="8">
        <f t="shared" si="0"/>
        <v>0</v>
      </c>
      <c r="F5" s="8">
        <f t="shared" si="0"/>
        <v>0</v>
      </c>
      <c r="G5" s="8">
        <f>+G3+G4</f>
        <v>589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</row>
    <row r="6" spans="1:98" x14ac:dyDescent="0.2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</row>
    <row r="7" spans="1:98" x14ac:dyDescent="0.25">
      <c r="B7" t="s">
        <v>17</v>
      </c>
      <c r="C7" s="3">
        <v>280.55200000000002</v>
      </c>
      <c r="D7" s="3"/>
      <c r="E7" s="3"/>
      <c r="F7" s="3"/>
      <c r="G7" s="3">
        <v>309.83800000000002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</row>
    <row r="8" spans="1:98" x14ac:dyDescent="0.25">
      <c r="B8" t="s">
        <v>18</v>
      </c>
      <c r="C8" s="3">
        <v>9.952</v>
      </c>
      <c r="D8" s="3"/>
      <c r="E8" s="3"/>
      <c r="F8" s="3"/>
      <c r="G8" s="3">
        <v>11.06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98" x14ac:dyDescent="0.25">
      <c r="B9" s="1" t="s">
        <v>19</v>
      </c>
      <c r="C9" s="6">
        <f t="shared" ref="C9:F9" si="1">+C7+C8</f>
        <v>290.50400000000002</v>
      </c>
      <c r="D9" s="6">
        <f t="shared" si="1"/>
        <v>0</v>
      </c>
      <c r="E9" s="6">
        <f t="shared" si="1"/>
        <v>0</v>
      </c>
      <c r="F9" s="6">
        <f t="shared" si="1"/>
        <v>0</v>
      </c>
      <c r="G9" s="6">
        <f>+G7+G8</f>
        <v>320.89800000000002</v>
      </c>
      <c r="H9" s="6">
        <f t="shared" ref="H9:J9" si="2">+H7+H8</f>
        <v>0</v>
      </c>
      <c r="I9" s="6">
        <f t="shared" si="2"/>
        <v>0</v>
      </c>
      <c r="J9" s="6">
        <f t="shared" si="2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98" x14ac:dyDescent="0.25">
      <c r="B10" t="s">
        <v>20</v>
      </c>
      <c r="C10" s="3">
        <v>80.253</v>
      </c>
      <c r="D10" s="3"/>
      <c r="E10" s="3"/>
      <c r="F10" s="3"/>
      <c r="G10" s="3">
        <v>86.037000000000006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98" x14ac:dyDescent="0.25">
      <c r="B11" t="s">
        <v>21</v>
      </c>
      <c r="C11" s="3">
        <v>81.509</v>
      </c>
      <c r="D11" s="3"/>
      <c r="E11" s="3"/>
      <c r="F11" s="3"/>
      <c r="G11" s="3">
        <v>86.668000000000006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98" x14ac:dyDescent="0.25">
      <c r="B12" t="s">
        <v>23</v>
      </c>
      <c r="C12" s="3">
        <v>41.856000000000002</v>
      </c>
      <c r="D12" s="3"/>
      <c r="E12" s="3"/>
      <c r="F12" s="3"/>
      <c r="G12" s="3">
        <v>48.262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98" x14ac:dyDescent="0.25">
      <c r="B13" t="s">
        <v>24</v>
      </c>
      <c r="C13" s="3">
        <v>22.187999999999999</v>
      </c>
      <c r="D13" s="3"/>
      <c r="E13" s="3"/>
      <c r="F13" s="3"/>
      <c r="G13" s="3">
        <v>24.631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98" x14ac:dyDescent="0.25">
      <c r="B14" t="s">
        <v>22</v>
      </c>
      <c r="C14" s="3">
        <f>+C9-SUM(C10:C13)</f>
        <v>64.698000000000036</v>
      </c>
      <c r="D14" s="3">
        <f t="shared" ref="D14:G14" si="3">+D9-SUM(D10:D13)</f>
        <v>0</v>
      </c>
      <c r="E14" s="3">
        <f t="shared" si="3"/>
        <v>0</v>
      </c>
      <c r="F14" s="3">
        <f t="shared" si="3"/>
        <v>0</v>
      </c>
      <c r="G14" s="3">
        <f t="shared" si="3"/>
        <v>75.300000000000011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98" x14ac:dyDescent="0.25">
      <c r="B15" t="s">
        <v>26</v>
      </c>
      <c r="C15" s="3">
        <v>35.944000000000003</v>
      </c>
      <c r="D15" s="3"/>
      <c r="E15" s="3"/>
      <c r="F15" s="3"/>
      <c r="G15" s="3">
        <v>40.64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</row>
    <row r="16" spans="1:98" x14ac:dyDescent="0.25">
      <c r="B16" t="s">
        <v>25</v>
      </c>
      <c r="C16" s="3">
        <v>25.440999999999999</v>
      </c>
      <c r="D16" s="3"/>
      <c r="E16" s="3"/>
      <c r="F16" s="3"/>
      <c r="G16" s="3">
        <v>26.542999999999999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2:98" x14ac:dyDescent="0.25">
      <c r="B17" t="s">
        <v>27</v>
      </c>
      <c r="C17" s="3">
        <v>2.7530000000000001</v>
      </c>
      <c r="D17" s="3"/>
      <c r="E17" s="3"/>
      <c r="F17" s="3"/>
      <c r="G17" s="3">
        <v>3.218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</row>
    <row r="18" spans="2:98" x14ac:dyDescent="0.25">
      <c r="B18" t="s">
        <v>28</v>
      </c>
      <c r="C18" s="3">
        <v>0.52600000000000002</v>
      </c>
      <c r="D18" s="3"/>
      <c r="E18" s="3"/>
      <c r="F18" s="3"/>
      <c r="G18" s="3">
        <v>2.0569999999999999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2:98" x14ac:dyDescent="0.25">
      <c r="B19" t="s">
        <v>29</v>
      </c>
      <c r="C19" s="3">
        <f>+C14-SUM(C15:C18)</f>
        <v>3.4000000000034447E-2</v>
      </c>
      <c r="D19" s="3">
        <f t="shared" ref="D19:J19" si="4">+D14-SUM(D15:D18)</f>
        <v>0</v>
      </c>
      <c r="E19" s="3">
        <f t="shared" si="4"/>
        <v>0</v>
      </c>
      <c r="F19" s="3">
        <f t="shared" si="4"/>
        <v>0</v>
      </c>
      <c r="G19" s="3">
        <f t="shared" si="4"/>
        <v>2.842000000000013</v>
      </c>
      <c r="H19" s="3">
        <f t="shared" si="4"/>
        <v>0</v>
      </c>
      <c r="I19" s="3">
        <f t="shared" si="4"/>
        <v>0</v>
      </c>
      <c r="J19" s="3">
        <f t="shared" si="4"/>
        <v>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</row>
    <row r="20" spans="2:98" x14ac:dyDescent="0.25">
      <c r="B20" t="s">
        <v>30</v>
      </c>
      <c r="C20" s="3">
        <v>3.206</v>
      </c>
      <c r="D20" s="3"/>
      <c r="E20" s="3"/>
      <c r="F20" s="3"/>
      <c r="G20" s="3">
        <v>2.9710000000000001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</row>
    <row r="21" spans="2:98" x14ac:dyDescent="0.25">
      <c r="B21" t="s">
        <v>36</v>
      </c>
      <c r="C21" s="3">
        <v>0.50800000000000001</v>
      </c>
      <c r="D21" s="3"/>
      <c r="E21" s="3"/>
      <c r="F21" s="3"/>
      <c r="G21" s="3">
        <v>0.56299999999999994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</row>
    <row r="22" spans="2:98" x14ac:dyDescent="0.25">
      <c r="B22" t="s">
        <v>31</v>
      </c>
      <c r="C22" s="3">
        <f t="shared" ref="C22:F22" si="5">+C19+C20-C21</f>
        <v>2.7320000000000344</v>
      </c>
      <c r="D22" s="3">
        <f t="shared" si="5"/>
        <v>0</v>
      </c>
      <c r="E22" s="3">
        <f t="shared" si="5"/>
        <v>0</v>
      </c>
      <c r="F22" s="3">
        <f t="shared" si="5"/>
        <v>0</v>
      </c>
      <c r="G22" s="3">
        <f>+G19+G20-G21</f>
        <v>5.2500000000000133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</row>
    <row r="23" spans="2:98" x14ac:dyDescent="0.25">
      <c r="B23" t="s">
        <v>32</v>
      </c>
      <c r="C23" s="3">
        <v>0.51800000000000002</v>
      </c>
      <c r="D23" s="3"/>
      <c r="E23" s="3"/>
      <c r="F23" s="3"/>
      <c r="G23" s="3">
        <v>0.73699999999999999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</row>
    <row r="24" spans="2:98" x14ac:dyDescent="0.25">
      <c r="B24" t="s">
        <v>33</v>
      </c>
      <c r="C24" s="3">
        <v>0.17399999999999999</v>
      </c>
      <c r="D24" s="3"/>
      <c r="E24" s="3"/>
      <c r="F24" s="3"/>
      <c r="G24" s="3">
        <v>0.26800000000000002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</row>
    <row r="25" spans="2:98" x14ac:dyDescent="0.25">
      <c r="B25" t="s">
        <v>34</v>
      </c>
      <c r="C25" s="3">
        <f t="shared" ref="C25:F25" si="6">+C22-C23-C24</f>
        <v>2.0400000000000342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>+G22-G23-G24</f>
        <v>4.2450000000000134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</row>
    <row r="26" spans="2:98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</row>
    <row r="27" spans="2:98" x14ac:dyDescent="0.25">
      <c r="B27" t="s">
        <v>35</v>
      </c>
      <c r="C27" s="7">
        <f>+C25/C28</f>
        <v>5.1625964823485616E-2</v>
      </c>
      <c r="D27" s="7" t="e">
        <f t="shared" ref="D27:G27" si="7">+D25/D28</f>
        <v>#DIV/0!</v>
      </c>
      <c r="E27" s="7" t="e">
        <f t="shared" si="7"/>
        <v>#DIV/0!</v>
      </c>
      <c r="F27" s="7" t="e">
        <f t="shared" si="7"/>
        <v>#DIV/0!</v>
      </c>
      <c r="G27" s="7">
        <f t="shared" si="7"/>
        <v>0.10580757726819576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</row>
    <row r="28" spans="2:98" x14ac:dyDescent="0.25">
      <c r="B28" t="s">
        <v>3</v>
      </c>
      <c r="C28" s="3">
        <v>39.515000000000001</v>
      </c>
      <c r="D28" s="3"/>
      <c r="E28" s="3"/>
      <c r="F28" s="3"/>
      <c r="G28" s="3">
        <v>40.119999999999997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</row>
    <row r="29" spans="2:98" x14ac:dyDescent="0.2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</row>
    <row r="30" spans="2:98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</row>
    <row r="31" spans="2:98" x14ac:dyDescent="0.2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</row>
    <row r="32" spans="2:98" x14ac:dyDescent="0.2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</row>
    <row r="33" spans="3:98" x14ac:dyDescent="0.2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</row>
    <row r="34" spans="3:98" x14ac:dyDescent="0.2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</row>
    <row r="35" spans="3:98" x14ac:dyDescent="0.25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</row>
    <row r="36" spans="3:98" x14ac:dyDescent="0.25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</row>
    <row r="37" spans="3:98" x14ac:dyDescent="0.2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</row>
    <row r="38" spans="3:98" x14ac:dyDescent="0.2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</row>
    <row r="39" spans="3:98" x14ac:dyDescent="0.2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</row>
    <row r="40" spans="3:98" x14ac:dyDescent="0.25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</row>
    <row r="41" spans="3:98" x14ac:dyDescent="0.2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</row>
    <row r="42" spans="3:98" x14ac:dyDescent="0.25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</row>
    <row r="43" spans="3:98" x14ac:dyDescent="0.2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</row>
    <row r="44" spans="3:98" x14ac:dyDescent="0.2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</row>
    <row r="45" spans="3:98" x14ac:dyDescent="0.25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</row>
    <row r="46" spans="3:98" x14ac:dyDescent="0.25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</row>
    <row r="47" spans="3:98" x14ac:dyDescent="0.25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</row>
    <row r="48" spans="3:98" x14ac:dyDescent="0.25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</row>
    <row r="49" spans="3:98" x14ac:dyDescent="0.25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</row>
    <row r="50" spans="3:98" x14ac:dyDescent="0.25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</row>
    <row r="51" spans="3:98" x14ac:dyDescent="0.25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</row>
    <row r="52" spans="3:98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</row>
    <row r="53" spans="3:98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</row>
    <row r="54" spans="3:98" x14ac:dyDescent="0.25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</row>
    <row r="55" spans="3:98" x14ac:dyDescent="0.25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</row>
    <row r="56" spans="3:98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</row>
    <row r="57" spans="3:98" x14ac:dyDescent="0.25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</row>
    <row r="58" spans="3:98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</row>
    <row r="59" spans="3:98" x14ac:dyDescent="0.25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</row>
    <row r="60" spans="3:98" x14ac:dyDescent="0.25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</row>
    <row r="61" spans="3:98" x14ac:dyDescent="0.25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</row>
    <row r="62" spans="3:98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</row>
    <row r="63" spans="3:98" x14ac:dyDescent="0.25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</row>
    <row r="64" spans="3:98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</row>
    <row r="65" spans="3:98" x14ac:dyDescent="0.25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</row>
    <row r="66" spans="3:98" x14ac:dyDescent="0.25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</row>
    <row r="67" spans="3:98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</row>
    <row r="68" spans="3:98" x14ac:dyDescent="0.25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</row>
    <row r="69" spans="3:98" x14ac:dyDescent="0.25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</row>
    <row r="70" spans="3:98" x14ac:dyDescent="0.25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</row>
    <row r="71" spans="3:98" x14ac:dyDescent="0.25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</row>
    <row r="72" spans="3:98" x14ac:dyDescent="0.25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</row>
    <row r="73" spans="3:98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</row>
    <row r="74" spans="3:98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</row>
    <row r="75" spans="3:98" x14ac:dyDescent="0.25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</row>
    <row r="76" spans="3:98" x14ac:dyDescent="0.25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</row>
    <row r="77" spans="3:98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</row>
    <row r="78" spans="3:98" x14ac:dyDescent="0.25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</row>
    <row r="79" spans="3:98" x14ac:dyDescent="0.25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</row>
    <row r="80" spans="3:98" x14ac:dyDescent="0.25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</row>
    <row r="81" spans="3:98" x14ac:dyDescent="0.25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</row>
    <row r="82" spans="3:98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</row>
    <row r="83" spans="3:98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</row>
    <row r="84" spans="3:98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</row>
    <row r="85" spans="3:98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</row>
    <row r="86" spans="3:98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</row>
    <row r="87" spans="3:98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</row>
    <row r="88" spans="3:98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</row>
    <row r="89" spans="3:98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</row>
    <row r="90" spans="3:98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</row>
    <row r="91" spans="3:98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</row>
    <row r="92" spans="3:98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</row>
    <row r="93" spans="3:98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</row>
    <row r="94" spans="3:98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</row>
    <row r="95" spans="3:98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</row>
    <row r="96" spans="3:98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</row>
    <row r="97" spans="3:98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</row>
    <row r="98" spans="3:98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</row>
    <row r="99" spans="3:98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</row>
    <row r="100" spans="3:98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3:98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</row>
    <row r="102" spans="3:98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</row>
    <row r="103" spans="3:98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</row>
    <row r="104" spans="3:98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3:98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3:98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</row>
    <row r="107" spans="3:98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</row>
    <row r="108" spans="3:98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</row>
    <row r="109" spans="3:98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</row>
    <row r="110" spans="3:98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</row>
    <row r="111" spans="3:98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</row>
    <row r="112" spans="3:98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</row>
    <row r="113" spans="3:98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</row>
    <row r="114" spans="3:98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</row>
    <row r="115" spans="3:98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</row>
    <row r="116" spans="3:98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</row>
    <row r="117" spans="3:98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</row>
    <row r="118" spans="3:98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</row>
    <row r="119" spans="3:98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</row>
    <row r="120" spans="3:98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</row>
    <row r="121" spans="3:98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</row>
    <row r="122" spans="3:98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</row>
    <row r="123" spans="3:98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</row>
    <row r="124" spans="3:98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</row>
    <row r="125" spans="3:98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</row>
    <row r="126" spans="3:98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</row>
    <row r="127" spans="3:98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</row>
    <row r="128" spans="3:98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</row>
    <row r="129" spans="3:98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</row>
    <row r="130" spans="3:98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</row>
    <row r="131" spans="3:98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</row>
    <row r="132" spans="3:98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</row>
    <row r="133" spans="3:98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</row>
    <row r="134" spans="3:98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</row>
    <row r="135" spans="3:98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</row>
    <row r="136" spans="3:98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</row>
    <row r="137" spans="3:98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</row>
    <row r="138" spans="3:98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</row>
    <row r="139" spans="3:98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</row>
    <row r="140" spans="3:98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</row>
    <row r="141" spans="3:98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</row>
    <row r="142" spans="3:98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</row>
    <row r="143" spans="3:98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</row>
    <row r="144" spans="3:98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</row>
    <row r="145" spans="3:98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</row>
    <row r="146" spans="3:98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</row>
    <row r="147" spans="3:98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</row>
    <row r="148" spans="3:98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</row>
    <row r="149" spans="3:98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</row>
    <row r="150" spans="3:98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</row>
    <row r="151" spans="3:98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</row>
    <row r="152" spans="3:98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</row>
    <row r="153" spans="3:98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</row>
    <row r="154" spans="3:98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</row>
    <row r="155" spans="3:98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</row>
    <row r="156" spans="3:98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</row>
    <row r="157" spans="3:98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</row>
    <row r="158" spans="3:98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</row>
    <row r="159" spans="3:98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</row>
    <row r="160" spans="3:98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</row>
    <row r="161" spans="3:98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</row>
    <row r="162" spans="3:98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</row>
    <row r="163" spans="3:98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</row>
    <row r="164" spans="3:98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</row>
    <row r="165" spans="3:98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</row>
    <row r="166" spans="3:98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</row>
    <row r="167" spans="3:98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</row>
    <row r="168" spans="3:98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</row>
    <row r="169" spans="3:98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</row>
    <row r="170" spans="3:98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</row>
    <row r="171" spans="3:98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</row>
    <row r="172" spans="3:98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</row>
    <row r="173" spans="3:98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</row>
    <row r="174" spans="3:98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</row>
    <row r="175" spans="3:98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</row>
    <row r="176" spans="3:98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</row>
    <row r="177" spans="3:98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</row>
    <row r="178" spans="3:98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</row>
    <row r="179" spans="3:98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</row>
    <row r="180" spans="3:98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</row>
    <row r="181" spans="3:98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</row>
    <row r="182" spans="3:98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</row>
    <row r="183" spans="3:98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</row>
    <row r="184" spans="3:98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</row>
    <row r="185" spans="3:98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</row>
    <row r="186" spans="3:98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</row>
    <row r="187" spans="3:98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</row>
    <row r="188" spans="3:98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</row>
    <row r="189" spans="3:98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</row>
    <row r="190" spans="3:98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</row>
    <row r="191" spans="3:98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</row>
    <row r="192" spans="3:98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</row>
    <row r="193" spans="3:98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</row>
    <row r="194" spans="3:98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</row>
    <row r="195" spans="3:98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</row>
    <row r="196" spans="3:98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</row>
    <row r="197" spans="3:98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</row>
    <row r="198" spans="3:98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</row>
    <row r="199" spans="3:98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</row>
    <row r="200" spans="3:98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</row>
    <row r="201" spans="3:98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</row>
    <row r="202" spans="3:98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</row>
    <row r="203" spans="3:98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</row>
    <row r="204" spans="3:98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</row>
    <row r="205" spans="3:98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</row>
    <row r="206" spans="3:98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</row>
    <row r="207" spans="3:98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</row>
    <row r="208" spans="3:98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</row>
    <row r="209" spans="3:98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</row>
    <row r="210" spans="3:98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</row>
    <row r="211" spans="3:98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</row>
    <row r="212" spans="3:98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</row>
    <row r="213" spans="3:98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</row>
    <row r="214" spans="3:98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</row>
    <row r="215" spans="3:98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</row>
    <row r="216" spans="3:98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</row>
    <row r="217" spans="3:98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</row>
    <row r="218" spans="3:98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</row>
    <row r="219" spans="3:98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</row>
    <row r="220" spans="3:98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</row>
    <row r="221" spans="3:98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</row>
    <row r="222" spans="3:98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</row>
    <row r="223" spans="3:98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</row>
    <row r="224" spans="3:98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</row>
    <row r="225" spans="3:98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</row>
    <row r="226" spans="3:98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</row>
    <row r="227" spans="3:98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</row>
    <row r="228" spans="3:98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</row>
    <row r="229" spans="3:98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</row>
    <row r="230" spans="3:98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</row>
    <row r="231" spans="3:98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</row>
    <row r="232" spans="3:98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</row>
    <row r="233" spans="3:98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</row>
    <row r="234" spans="3:98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</row>
    <row r="235" spans="3:98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</row>
    <row r="236" spans="3:98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</row>
    <row r="237" spans="3:98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</row>
    <row r="238" spans="3:98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</row>
    <row r="239" spans="3:98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</row>
    <row r="240" spans="3:98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</row>
    <row r="241" spans="3:98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</row>
    <row r="242" spans="3:98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</row>
    <row r="243" spans="3:98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</row>
    <row r="244" spans="3:98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</row>
    <row r="245" spans="3:98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</row>
    <row r="246" spans="3:98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</row>
    <row r="247" spans="3:98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</row>
    <row r="248" spans="3:98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</row>
    <row r="249" spans="3:98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</row>
    <row r="250" spans="3:98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</row>
    <row r="251" spans="3:98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</row>
    <row r="252" spans="3:98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</row>
    <row r="253" spans="3:98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</row>
    <row r="254" spans="3:98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</row>
    <row r="255" spans="3:98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</row>
    <row r="256" spans="3:98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</row>
    <row r="257" spans="3:98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</row>
    <row r="258" spans="3:98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</row>
    <row r="259" spans="3:98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</row>
    <row r="260" spans="3:98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</row>
    <row r="261" spans="3:98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</row>
    <row r="262" spans="3:98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</row>
    <row r="263" spans="3:98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</row>
    <row r="264" spans="3:98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</row>
    <row r="265" spans="3:98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</row>
    <row r="266" spans="3:98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</row>
    <row r="267" spans="3:98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</row>
    <row r="268" spans="3:98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</row>
    <row r="269" spans="3:98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</row>
    <row r="270" spans="3:98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</row>
    <row r="271" spans="3:98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</row>
    <row r="272" spans="3:98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</row>
    <row r="273" spans="3:98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</row>
    <row r="274" spans="3:98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</row>
    <row r="275" spans="3:98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</row>
    <row r="276" spans="3:98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</row>
    <row r="277" spans="3:98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</row>
    <row r="278" spans="3:98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</row>
    <row r="279" spans="3:98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</row>
    <row r="280" spans="3:98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</row>
    <row r="281" spans="3:98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</row>
    <row r="282" spans="3:98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</row>
    <row r="283" spans="3:98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</row>
    <row r="284" spans="3:98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</row>
    <row r="285" spans="3:98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</row>
    <row r="286" spans="3:98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</row>
    <row r="287" spans="3:98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</row>
    <row r="288" spans="3:98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</row>
    <row r="289" spans="3:98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</row>
    <row r="290" spans="3:98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</row>
    <row r="291" spans="3:98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</row>
    <row r="292" spans="3:98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</row>
    <row r="293" spans="3:98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</row>
    <row r="294" spans="3:98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</row>
    <row r="295" spans="3:98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</row>
    <row r="296" spans="3:98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</row>
    <row r="297" spans="3:98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</row>
    <row r="298" spans="3:98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</row>
    <row r="299" spans="3:98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</row>
    <row r="300" spans="3:98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</row>
    <row r="301" spans="3:98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</row>
    <row r="302" spans="3:98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</row>
    <row r="303" spans="3:98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</row>
    <row r="304" spans="3:98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</row>
    <row r="305" spans="3:98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</row>
    <row r="306" spans="3:98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</row>
    <row r="307" spans="3:98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</row>
    <row r="308" spans="3:98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</row>
    <row r="309" spans="3:98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</row>
    <row r="310" spans="3:98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</row>
    <row r="311" spans="3:98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</row>
    <row r="312" spans="3:98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</row>
    <row r="313" spans="3:98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</row>
    <row r="314" spans="3:98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</row>
    <row r="315" spans="3:98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</row>
    <row r="316" spans="3:98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</row>
    <row r="317" spans="3:98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</row>
    <row r="318" spans="3:98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</row>
    <row r="319" spans="3:98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</row>
    <row r="320" spans="3:98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</row>
    <row r="321" spans="3:98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</row>
    <row r="322" spans="3:98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</row>
    <row r="323" spans="3:98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</row>
    <row r="324" spans="3:98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</row>
    <row r="325" spans="3:98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</row>
    <row r="326" spans="3:98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</row>
    <row r="327" spans="3:98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</row>
    <row r="328" spans="3:98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</row>
    <row r="329" spans="3:98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</row>
    <row r="330" spans="3:98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</row>
    <row r="331" spans="3:98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</row>
    <row r="332" spans="3:98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</row>
    <row r="333" spans="3:98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</row>
    <row r="334" spans="3:98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</row>
    <row r="335" spans="3:98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</row>
    <row r="336" spans="3:98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</row>
    <row r="337" spans="3:98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</row>
    <row r="338" spans="3:98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</row>
    <row r="339" spans="3:98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</row>
    <row r="340" spans="3:98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</row>
    <row r="341" spans="3:98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</row>
    <row r="342" spans="3:98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</row>
    <row r="343" spans="3:98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</row>
    <row r="344" spans="3:98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</row>
    <row r="345" spans="3:98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</row>
    <row r="346" spans="3:98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</row>
    <row r="347" spans="3:98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</row>
    <row r="348" spans="3:98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</row>
    <row r="349" spans="3:98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</row>
    <row r="350" spans="3:98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</row>
    <row r="351" spans="3:98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</row>
    <row r="352" spans="3:98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</row>
    <row r="353" spans="3:98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</row>
    <row r="354" spans="3:98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</row>
    <row r="355" spans="3:98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</row>
    <row r="356" spans="3:98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</row>
    <row r="357" spans="3:98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</row>
    <row r="358" spans="3:98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</row>
    <row r="359" spans="3:98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</row>
    <row r="360" spans="3:98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</row>
    <row r="361" spans="3:98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</row>
    <row r="362" spans="3:98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</row>
    <row r="363" spans="3:98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</row>
    <row r="364" spans="3:98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</row>
    <row r="365" spans="3:98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</row>
    <row r="366" spans="3:98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</row>
    <row r="367" spans="3:98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</row>
    <row r="368" spans="3:98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</row>
    <row r="369" spans="3:98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</row>
    <row r="370" spans="3:98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</row>
    <row r="371" spans="3:98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</row>
    <row r="372" spans="3:98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</row>
    <row r="373" spans="3:98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</row>
    <row r="374" spans="3:98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</row>
    <row r="375" spans="3:98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</row>
    <row r="376" spans="3:98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</row>
    <row r="377" spans="3:98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</row>
    <row r="378" spans="3:98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</row>
    <row r="379" spans="3:98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</row>
    <row r="380" spans="3:98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</row>
    <row r="381" spans="3:98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</row>
    <row r="382" spans="3:98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</row>
    <row r="383" spans="3:98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</row>
    <row r="384" spans="3:98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</row>
    <row r="385" spans="3:98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</row>
    <row r="386" spans="3:98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</row>
    <row r="387" spans="3:98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</row>
    <row r="388" spans="3:98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</row>
    <row r="389" spans="3:98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</row>
    <row r="390" spans="3:98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</row>
    <row r="391" spans="3:98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</row>
    <row r="392" spans="3:98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</row>
    <row r="393" spans="3:98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</row>
    <row r="394" spans="3:98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</row>
    <row r="395" spans="3:98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</row>
    <row r="396" spans="3:98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</row>
    <row r="397" spans="3:98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</row>
    <row r="398" spans="3:98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</row>
    <row r="399" spans="3:98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</row>
    <row r="400" spans="3:98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</row>
    <row r="401" spans="3:98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</row>
    <row r="402" spans="3:98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</row>
    <row r="403" spans="3:98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</row>
    <row r="404" spans="3:98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</row>
    <row r="405" spans="3:98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</row>
    <row r="406" spans="3:98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</row>
    <row r="407" spans="3:98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</row>
    <row r="408" spans="3:98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</row>
    <row r="409" spans="3:98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</row>
    <row r="410" spans="3:98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</row>
    <row r="411" spans="3:98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</row>
    <row r="412" spans="3:98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</row>
    <row r="413" spans="3:98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</row>
    <row r="414" spans="3:98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</row>
    <row r="415" spans="3:98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</row>
    <row r="416" spans="3:98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</row>
    <row r="417" spans="3:98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</row>
    <row r="418" spans="3:98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</row>
    <row r="419" spans="3:98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</row>
    <row r="420" spans="3:98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</row>
    <row r="421" spans="3:98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</row>
    <row r="422" spans="3:98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</row>
    <row r="423" spans="3:98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</row>
    <row r="424" spans="3:98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</row>
    <row r="425" spans="3:98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</row>
    <row r="426" spans="3:98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</row>
    <row r="427" spans="3:98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</row>
    <row r="428" spans="3:98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</row>
    <row r="429" spans="3:98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</row>
    <row r="430" spans="3:98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</row>
    <row r="431" spans="3:98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</row>
    <row r="432" spans="3:98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</row>
    <row r="433" spans="3:98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</row>
    <row r="434" spans="3:98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</row>
    <row r="435" spans="3:98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</row>
    <row r="436" spans="3:98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</row>
    <row r="437" spans="3:98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</row>
    <row r="438" spans="3:98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</row>
    <row r="439" spans="3:98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</row>
    <row r="440" spans="3:98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</row>
    <row r="441" spans="3:98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</row>
    <row r="442" spans="3:98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</row>
    <row r="443" spans="3:98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</row>
    <row r="444" spans="3:98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</row>
    <row r="445" spans="3:98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</row>
    <row r="446" spans="3:98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</row>
    <row r="447" spans="3:98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</row>
    <row r="448" spans="3:98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</row>
    <row r="449" spans="3:98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</row>
    <row r="450" spans="3:98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</row>
    <row r="451" spans="3:98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</row>
    <row r="452" spans="3:98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</row>
    <row r="453" spans="3:98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</row>
    <row r="454" spans="3:98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</row>
    <row r="455" spans="3:98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</row>
    <row r="456" spans="3:98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</row>
    <row r="457" spans="3:98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</row>
    <row r="458" spans="3:98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</row>
    <row r="459" spans="3:98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</row>
    <row r="460" spans="3:98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</row>
    <row r="461" spans="3:98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</row>
    <row r="462" spans="3:98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</row>
    <row r="463" spans="3:98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</row>
    <row r="464" spans="3:98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</row>
    <row r="465" spans="3:98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</row>
    <row r="466" spans="3:98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</row>
    <row r="467" spans="3:98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</row>
    <row r="468" spans="3:98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</row>
    <row r="469" spans="3:98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</row>
    <row r="470" spans="3:98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</row>
    <row r="471" spans="3:98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</row>
    <row r="472" spans="3:98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</row>
    <row r="473" spans="3:98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</row>
    <row r="474" spans="3:98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</row>
    <row r="475" spans="3:98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</row>
    <row r="476" spans="3:98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</row>
    <row r="477" spans="3:98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</row>
    <row r="478" spans="3:98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</row>
    <row r="479" spans="3:98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</row>
    <row r="480" spans="3:98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</row>
    <row r="481" spans="3:98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</row>
    <row r="482" spans="3:98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</row>
    <row r="483" spans="3:98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</row>
    <row r="484" spans="3:98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</row>
    <row r="485" spans="3:98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</row>
    <row r="486" spans="3:98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</row>
    <row r="487" spans="3:98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</row>
    <row r="488" spans="3:98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</row>
    <row r="489" spans="3:98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</row>
    <row r="490" spans="3:98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</row>
    <row r="491" spans="3:98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</row>
    <row r="492" spans="3:98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</row>
    <row r="493" spans="3:98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</row>
    <row r="494" spans="3:98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</row>
    <row r="495" spans="3:98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</row>
    <row r="496" spans="3:98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</row>
    <row r="497" spans="3:98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</row>
    <row r="498" spans="3:98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</row>
    <row r="499" spans="3:98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</row>
    <row r="500" spans="3:98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</row>
    <row r="501" spans="3:98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</row>
    <row r="502" spans="3:98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</row>
    <row r="503" spans="3:98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</row>
    <row r="504" spans="3:98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</row>
    <row r="505" spans="3:98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</row>
    <row r="506" spans="3:98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</row>
    <row r="507" spans="3:98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</row>
    <row r="508" spans="3:98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</row>
    <row r="509" spans="3:98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</row>
    <row r="510" spans="3:98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</row>
    <row r="511" spans="3:98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</row>
    <row r="512" spans="3:98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</row>
    <row r="513" spans="3:98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</row>
    <row r="514" spans="3:98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</row>
    <row r="515" spans="3:98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</row>
    <row r="516" spans="3:98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</row>
    <row r="517" spans="3:98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</row>
    <row r="518" spans="3:98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</row>
    <row r="519" spans="3:98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</row>
    <row r="520" spans="3:98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</row>
    <row r="521" spans="3:98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</row>
    <row r="522" spans="3:98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</row>
    <row r="523" spans="3:98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</row>
    <row r="524" spans="3:98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</row>
    <row r="525" spans="3:98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</row>
    <row r="526" spans="3:98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</row>
    <row r="527" spans="3:98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</row>
    <row r="528" spans="3:98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</row>
    <row r="529" spans="3:98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</row>
    <row r="530" spans="3:98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</row>
    <row r="531" spans="3:98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</row>
    <row r="532" spans="3:98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</row>
    <row r="533" spans="3:98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</row>
    <row r="534" spans="3:98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</row>
    <row r="535" spans="3:98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</row>
    <row r="536" spans="3:98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</row>
    <row r="537" spans="3:98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</row>
    <row r="538" spans="3:98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</row>
    <row r="539" spans="3:98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</row>
    <row r="540" spans="3:98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</row>
    <row r="541" spans="3:98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</row>
    <row r="542" spans="3:98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</row>
    <row r="543" spans="3:98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</row>
    <row r="544" spans="3:98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</row>
    <row r="545" spans="3:98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</row>
    <row r="546" spans="3:98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</row>
    <row r="547" spans="3:98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</row>
    <row r="548" spans="3:98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</row>
    <row r="549" spans="3:98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</row>
    <row r="550" spans="3:98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</row>
    <row r="551" spans="3:98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</row>
    <row r="552" spans="3:98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</row>
    <row r="553" spans="3:98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</row>
    <row r="554" spans="3:98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</row>
    <row r="555" spans="3:98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</row>
    <row r="556" spans="3:98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</row>
    <row r="557" spans="3:98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</row>
    <row r="558" spans="3:98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</row>
    <row r="559" spans="3:98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</row>
    <row r="560" spans="3:98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</row>
    <row r="561" spans="3:98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</row>
    <row r="562" spans="3:98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</row>
    <row r="563" spans="3:98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</row>
    <row r="564" spans="3:98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</row>
    <row r="565" spans="3:98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</row>
    <row r="566" spans="3:98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</row>
    <row r="567" spans="3:98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</row>
    <row r="568" spans="3:98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</row>
    <row r="569" spans="3:98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</row>
    <row r="570" spans="3:98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</row>
    <row r="571" spans="3:98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</row>
    <row r="572" spans="3:98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</row>
    <row r="573" spans="3:98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</row>
    <row r="574" spans="3:98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</row>
    <row r="575" spans="3:98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</row>
    <row r="576" spans="3:98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</row>
    <row r="577" spans="3:98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</row>
    <row r="578" spans="3:98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</row>
    <row r="579" spans="3:98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</row>
    <row r="580" spans="3:98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</row>
    <row r="581" spans="3:98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</row>
    <row r="582" spans="3:98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</row>
    <row r="583" spans="3:98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</row>
    <row r="584" spans="3:98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</row>
    <row r="585" spans="3:98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</row>
    <row r="586" spans="3:98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</row>
    <row r="587" spans="3:98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</row>
    <row r="588" spans="3:98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</row>
    <row r="589" spans="3:98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</row>
    <row r="590" spans="3:98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</row>
    <row r="591" spans="3:98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</row>
    <row r="592" spans="3:98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</row>
    <row r="593" spans="3:98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</row>
    <row r="594" spans="3:98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</row>
    <row r="595" spans="3:98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</row>
    <row r="596" spans="3:98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</row>
    <row r="597" spans="3:98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</row>
    <row r="598" spans="3:98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</row>
    <row r="599" spans="3:98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</row>
    <row r="600" spans="3:98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</row>
    <row r="601" spans="3:98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</row>
    <row r="602" spans="3:98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</row>
    <row r="603" spans="3:98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</row>
    <row r="604" spans="3:98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</row>
    <row r="605" spans="3:98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</row>
    <row r="606" spans="3:98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</row>
    <row r="607" spans="3:98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</row>
    <row r="608" spans="3:98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</row>
    <row r="609" spans="3:98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</row>
    <row r="610" spans="3:98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</row>
    <row r="611" spans="3:98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</row>
    <row r="612" spans="3:98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</row>
    <row r="613" spans="3:98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</row>
    <row r="614" spans="3:98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</row>
    <row r="615" spans="3:98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</row>
    <row r="616" spans="3:98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</row>
    <row r="617" spans="3:98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</row>
    <row r="618" spans="3:98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</row>
    <row r="619" spans="3:98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</row>
    <row r="620" spans="3:98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</row>
  </sheetData>
  <hyperlinks>
    <hyperlink ref="A1" location="Main!A1" display="Main" xr:uid="{8326C96B-CF03-469C-A922-18DD7ADB0D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2025-06-27T16:28:21Z</dcterms:created>
  <dcterms:modified xsi:type="dcterms:W3CDTF">2025-06-27T16:47:54Z</dcterms:modified>
</cp:coreProperties>
</file>