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3A115E-77CD-4839-A0CD-5A7F4EA1085A}" xr6:coauthVersionLast="47" xr6:coauthVersionMax="47" xr10:uidLastSave="{00000000-0000-0000-0000-000000000000}"/>
  <bookViews>
    <workbookView xWindow="-120" yWindow="-120" windowWidth="38640" windowHeight="21060" activeTab="1" xr2:uid="{18CA98BD-57D6-4625-8BA4-8A1DC4D072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P6" i="2"/>
  <c r="N28" i="2"/>
  <c r="O14" i="2"/>
  <c r="O16" i="2" s="1"/>
  <c r="O19" i="2" s="1"/>
  <c r="O22" i="2" s="1"/>
  <c r="O24" i="2" s="1"/>
  <c r="O26" i="2" s="1"/>
  <c r="O28" i="2" s="1"/>
  <c r="P14" i="2"/>
  <c r="P16" i="2" s="1"/>
  <c r="P19" i="2" s="1"/>
  <c r="P22" i="2" s="1"/>
  <c r="P24" i="2" s="1"/>
  <c r="P26" i="2" s="1"/>
  <c r="P28" i="2" s="1"/>
  <c r="K7" i="1"/>
  <c r="K6" i="1"/>
  <c r="K4" i="1"/>
</calcChain>
</file>

<file path=xl/sharedStrings.xml><?xml version="1.0" encoding="utf-8"?>
<sst xmlns="http://schemas.openxmlformats.org/spreadsheetml/2006/main" count="56" uniqueCount="52">
  <si>
    <t>East Japan Railway</t>
  </si>
  <si>
    <t>numbers in mio Yen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</si>
  <si>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</si>
  <si>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</si>
  <si>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</si>
  <si>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</si>
  <si>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</si>
  <si>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</si>
  <si>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</si>
  <si>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</si>
  <si>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</si>
  <si>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FY20</t>
  </si>
  <si>
    <t>FY21</t>
  </si>
  <si>
    <t>FY22</t>
  </si>
  <si>
    <t>FY23</t>
  </si>
  <si>
    <t>FY24</t>
  </si>
  <si>
    <t>Price</t>
  </si>
  <si>
    <t>Shares</t>
  </si>
  <si>
    <t>MC</t>
  </si>
  <si>
    <t>Cash</t>
  </si>
  <si>
    <t>Debt</t>
  </si>
  <si>
    <t>EV</t>
  </si>
  <si>
    <t>IR</t>
  </si>
  <si>
    <t>FY25</t>
  </si>
  <si>
    <t>Revenue</t>
  </si>
  <si>
    <t>Operating Profit</t>
  </si>
  <si>
    <t>Net Income</t>
  </si>
  <si>
    <t>Transportation, Cost of Sales</t>
  </si>
  <si>
    <t>Gross Profit</t>
  </si>
  <si>
    <t>SG&amp;A</t>
  </si>
  <si>
    <t>Finance Income</t>
  </si>
  <si>
    <t>Finance Expense</t>
  </si>
  <si>
    <t>Ordinary Income</t>
  </si>
  <si>
    <t>Extraordinary Income</t>
  </si>
  <si>
    <t>Extraordinary Expense</t>
  </si>
  <si>
    <t>Pretax Income</t>
  </si>
  <si>
    <t>Tax Expense</t>
  </si>
  <si>
    <t>Minority Interest</t>
  </si>
  <si>
    <t>Net Income to Company</t>
  </si>
  <si>
    <t>EPS</t>
  </si>
  <si>
    <t>Transportation</t>
  </si>
  <si>
    <t>Retail &amp; Services</t>
  </si>
  <si>
    <t>Real Estate &amp; Hotels</t>
  </si>
  <si>
    <t>Others</t>
  </si>
  <si>
    <t>Segments</t>
  </si>
  <si>
    <t xml:space="preserve">Transportation </t>
  </si>
  <si>
    <t>Services</t>
  </si>
  <si>
    <t>Real Estate</t>
  </si>
  <si>
    <t xml:space="preserve">Shinkansen lines in km </t>
  </si>
  <si>
    <t>Conventional lines in km</t>
  </si>
  <si>
    <t>Total Passengers in mio</t>
  </si>
  <si>
    <t>ARPP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</si>
</sst>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5" fontId="1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9</xdr:row>
      <xdr:rowOff>171451</xdr:rowOff>
    </xdr:from>
    <xdr:to>
      <xdr:col>6</xdr:col>
      <xdr:colOff>285750</xdr:colOff>
      <xdr:row>25</xdr:row>
      <xdr:rowOff>161174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ECEE38-60F1-B00C-6264-F06524063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885951"/>
          <a:ext cx="3314700" cy="2590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609601</xdr:colOff>
      <xdr:row>0</xdr:row>
      <xdr:rowOff>161925</xdr:rowOff>
    </xdr:from>
    <xdr:to>
      <xdr:col>16</xdr:col>
      <xdr:colOff>14288</xdr:colOff>
      <xdr:row>41</xdr:row>
      <xdr:rowOff>61913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BC4505-A2F5-450B-8312-6C945148C55D}"/>
            </a:ext>
          </a:extLst>
        </xdr:cNvPr>
        <xdr:cNvCxnSpPr/>
      </xdr:nvCxnSpPr>
      <xdr:spPr>
        <a:xfrm flipH="1">
          <a:off x="10877551" y="161925"/>
          <a:ext cx="42862" cy="63769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reast.co.jp/e/inves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F2D2-B3A6-4352-BD01-078D663806F9}">
  <dimension ref="A1:L9"/>
  <sheetViews>
    <sheetView zoomScale="200" zoomScaleNormal="200" workbookViewId="0">
      <selection activeCell="B6" sqref="B6"/>
    </sheetView>
  </sheetViews>
  <sheetFormatPr defaultRowHeight="12.75" x14ac:dyDescent="0.2"/>
  <cols>
    <col min="1" max="1" width="4.42578125" style="2" customWidth="1"/>
    <col min="2" max="10" width="9.140625" style="2"/>
    <col min="11" max="11" width="10.140625" style="2" bestFit="1" customWidth="1"/>
    <col min="12" max="16384" width="9.140625" style="2"/>
  </cols>
  <sheetData>
    <row r="1" spans="1:12" x14ac:dyDescent="0.2">
      <c r="A1" s="1" t="s">
        <v>0</v>
      </c>
    </row>
    <row r="2" spans="1:12" x14ac:dyDescent="0.2">
      <c r="A2" s="2" t="s">
        <v>1</v>
      </c>
      <c r="J2" s="2" t="s">
        <v>16</v>
      </c>
      <c r="K2" s="3">
        <v>3048</v>
      </c>
    </row>
    <row r="3" spans="1:12" x14ac:dyDescent="0.2">
      <c r="J3" s="2" t="s">
        <v>17</v>
      </c>
      <c r="K3" s="3">
        <v>1131.310819</v>
      </c>
      <c r="L3" s="4" t="s">
        <v>9</v>
      </c>
    </row>
    <row r="4" spans="1:12" x14ac:dyDescent="0.2">
      <c r="B4" s="5" t="s">
        <v>22</v>
      </c>
      <c r="J4" s="2" t="s">
        <v>18</v>
      </c>
      <c r="K4" s="3">
        <f>+K2*K3</f>
        <v>3448235.3763120002</v>
      </c>
    </row>
    <row r="5" spans="1:12" x14ac:dyDescent="0.2">
      <c r="J5" s="2" t="s">
        <v>19</v>
      </c>
      <c r="K5" s="3">
        <v>281000</v>
      </c>
      <c r="L5" s="4" t="s">
        <v>9</v>
      </c>
    </row>
    <row r="6" spans="1:12" x14ac:dyDescent="0.2">
      <c r="B6" s="2" t="s">
        <v>44</v>
      </c>
      <c r="J6" s="2" t="s">
        <v>20</v>
      </c>
      <c r="K6" s="3">
        <f>47754+179147+145000+2969967+1263150</f>
        <v>4605018</v>
      </c>
      <c r="L6" s="4" t="s">
        <v>9</v>
      </c>
    </row>
    <row r="7" spans="1:12" x14ac:dyDescent="0.2">
      <c r="B7" s="2" t="s">
        <v>45</v>
      </c>
      <c r="J7" s="2" t="s">
        <v>21</v>
      </c>
      <c r="K7" s="3">
        <f>+K4+K6-K5</f>
        <v>7772253.3763120007</v>
      </c>
    </row>
    <row r="8" spans="1:12" x14ac:dyDescent="0.2">
      <c r="B8" s="2" t="s">
        <v>46</v>
      </c>
    </row>
    <row r="9" spans="1:12" x14ac:dyDescent="0.2">
      <c r="B9" s="2" t="s">
        <v>47</v>
      </c>
    </row>
  </sheetData>
  <hyperlinks>
    <hyperlink ref="B4" r:id="rId1" xr:uid="{00C13D53-7A33-4FDF-BEB8-9759F84E788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990B-B703-4F9E-B72D-EFFA74A4DB97}">
  <dimension ref="A1:Q29"/>
  <sheetViews>
    <sheetView tabSelected="1"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85546875" style="2" customWidth="1"/>
    <col min="2" max="2" width="29.85546875" style="2" customWidth="1"/>
    <col min="3" max="13" width="9.140625" style="3"/>
    <col min="14" max="14" width="9.28515625" style="3" bestFit="1" customWidth="1"/>
    <col min="15" max="17" width="10.140625" style="3" bestFit="1" customWidth="1"/>
    <col min="18" max="16384" width="9.140625" style="3"/>
  </cols>
  <sheetData>
    <row r="1" spans="1:17" s="2" customFormat="1" x14ac:dyDescent="0.2">
      <c r="A1" s="5" t="s">
        <v>2</v>
      </c>
    </row>
    <row r="2" spans="1:17" s="2" customFormat="1" x14ac:dyDescent="0.2"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/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23</v>
      </c>
    </row>
    <row r="3" spans="1:17" s="2" customFormat="1" x14ac:dyDescent="0.2">
      <c r="B3" s="2" t="s">
        <v>48</v>
      </c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>
        <v>1194.2</v>
      </c>
      <c r="P3" s="3">
        <v>1194.2</v>
      </c>
      <c r="Q3" s="3"/>
    </row>
    <row r="4" spans="1:17" s="2" customFormat="1" x14ac:dyDescent="0.2">
      <c r="B4" s="2" t="s">
        <v>49</v>
      </c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>
        <v>6108</v>
      </c>
      <c r="P4" s="3">
        <v>6108</v>
      </c>
      <c r="Q4" s="3"/>
    </row>
    <row r="5" spans="1:17" s="2" customFormat="1" x14ac:dyDescent="0.2">
      <c r="B5" s="2" t="s">
        <v>50</v>
      </c>
      <c r="C5" s="4"/>
      <c r="D5" s="4"/>
      <c r="E5" s="4"/>
      <c r="F5" s="4"/>
      <c r="G5" s="4"/>
      <c r="H5" s="4"/>
      <c r="I5" s="4"/>
      <c r="J5" s="4"/>
      <c r="K5" s="3"/>
      <c r="L5" s="3"/>
      <c r="M5" s="3"/>
      <c r="N5" s="3"/>
      <c r="O5" s="3">
        <v>5323.6189999999997</v>
      </c>
      <c r="P5" s="3">
        <v>5697.4440000000004</v>
      </c>
      <c r="Q5" s="3"/>
    </row>
    <row r="6" spans="1:17" s="2" customFormat="1" x14ac:dyDescent="0.2">
      <c r="B6" s="2" t="s">
        <v>51</v>
      </c>
      <c r="C6" s="4"/>
      <c r="D6" s="4"/>
      <c r="E6" s="4"/>
      <c r="F6" s="4"/>
      <c r="G6" s="4"/>
      <c r="H6" s="4"/>
      <c r="I6" s="4"/>
      <c r="J6" s="4"/>
      <c r="K6" s="3"/>
      <c r="L6" s="3"/>
      <c r="M6" s="3"/>
      <c r="N6" s="3"/>
      <c r="O6" s="6">
        <f>+O8/O5</f>
        <v>304.02250799690967</v>
      </c>
      <c r="P6" s="6">
        <f>+P8/P5</f>
        <v>325.33887125525058</v>
      </c>
      <c r="Q6" s="3"/>
    </row>
    <row r="7" spans="1:17" s="2" customFormat="1" x14ac:dyDescent="0.2">
      <c r="C7" s="4"/>
      <c r="D7" s="4"/>
      <c r="E7" s="4"/>
      <c r="F7" s="4"/>
      <c r="G7" s="4"/>
      <c r="H7" s="4"/>
      <c r="I7" s="4"/>
      <c r="J7" s="4"/>
      <c r="K7" s="3"/>
      <c r="L7" s="3"/>
      <c r="M7" s="3"/>
      <c r="N7" s="3"/>
      <c r="O7" s="3"/>
      <c r="P7" s="3"/>
      <c r="Q7" s="3"/>
    </row>
    <row r="8" spans="1:17" x14ac:dyDescent="0.2">
      <c r="B8" s="2" t="s">
        <v>40</v>
      </c>
      <c r="O8" s="3">
        <v>1618500</v>
      </c>
      <c r="P8" s="3">
        <v>1853600</v>
      </c>
    </row>
    <row r="9" spans="1:17" x14ac:dyDescent="0.2">
      <c r="B9" s="2" t="s">
        <v>41</v>
      </c>
      <c r="O9" s="3">
        <v>327800</v>
      </c>
      <c r="P9" s="3">
        <v>379600</v>
      </c>
    </row>
    <row r="10" spans="1:17" x14ac:dyDescent="0.2">
      <c r="B10" s="2" t="s">
        <v>42</v>
      </c>
      <c r="O10" s="3">
        <v>382200</v>
      </c>
      <c r="P10" s="3">
        <v>405800</v>
      </c>
    </row>
    <row r="11" spans="1:17" x14ac:dyDescent="0.2">
      <c r="B11" s="2" t="s">
        <v>43</v>
      </c>
      <c r="O11" s="3">
        <v>76900</v>
      </c>
      <c r="P11" s="3">
        <v>91000</v>
      </c>
    </row>
    <row r="12" spans="1:17" x14ac:dyDescent="0.2">
      <c r="B12" s="1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v>2405538</v>
      </c>
      <c r="P12" s="7">
        <v>2730118</v>
      </c>
      <c r="Q12" s="7">
        <v>2582000</v>
      </c>
    </row>
    <row r="13" spans="1:17" x14ac:dyDescent="0.2">
      <c r="B13" s="2" t="s">
        <v>27</v>
      </c>
      <c r="O13" s="3">
        <v>1687833</v>
      </c>
      <c r="P13" s="3">
        <v>1765637</v>
      </c>
    </row>
    <row r="14" spans="1:17" x14ac:dyDescent="0.2">
      <c r="B14" s="2" t="s">
        <v>28</v>
      </c>
      <c r="O14" s="3">
        <f>+O12-O13</f>
        <v>717705</v>
      </c>
      <c r="P14" s="3">
        <f>+P12-P13</f>
        <v>964481</v>
      </c>
    </row>
    <row r="15" spans="1:17" x14ac:dyDescent="0.2">
      <c r="B15" s="2" t="s">
        <v>29</v>
      </c>
      <c r="O15" s="3">
        <v>577075</v>
      </c>
      <c r="P15" s="3">
        <v>619319</v>
      </c>
    </row>
    <row r="16" spans="1:17" x14ac:dyDescent="0.2">
      <c r="B16" s="2" t="s">
        <v>25</v>
      </c>
      <c r="O16" s="3">
        <f>+O14-O15</f>
        <v>140630</v>
      </c>
      <c r="P16" s="3">
        <f>+P14-P15</f>
        <v>345162</v>
      </c>
      <c r="Q16" s="3">
        <v>370000</v>
      </c>
    </row>
    <row r="17" spans="2:17" x14ac:dyDescent="0.2">
      <c r="B17" s="2" t="s">
        <v>30</v>
      </c>
      <c r="O17" s="3">
        <v>42086</v>
      </c>
      <c r="P17" s="3">
        <v>29195</v>
      </c>
    </row>
    <row r="18" spans="2:17" x14ac:dyDescent="0.2">
      <c r="B18" s="2" t="s">
        <v>31</v>
      </c>
      <c r="O18" s="3">
        <v>71804</v>
      </c>
      <c r="P18" s="3">
        <v>77726</v>
      </c>
    </row>
    <row r="19" spans="2:17" x14ac:dyDescent="0.2">
      <c r="B19" s="2" t="s">
        <v>32</v>
      </c>
      <c r="O19" s="3">
        <f>+O16+O17-O18</f>
        <v>110912</v>
      </c>
      <c r="P19" s="3">
        <f>+P16+P17-P18</f>
        <v>296631</v>
      </c>
      <c r="Q19" s="3">
        <v>315000</v>
      </c>
    </row>
    <row r="20" spans="2:17" x14ac:dyDescent="0.2">
      <c r="B20" s="2" t="s">
        <v>33</v>
      </c>
      <c r="O20" s="3">
        <v>93213</v>
      </c>
      <c r="P20" s="3">
        <v>40600</v>
      </c>
    </row>
    <row r="21" spans="2:17" x14ac:dyDescent="0.2">
      <c r="B21" s="2" t="s">
        <v>34</v>
      </c>
      <c r="O21" s="3">
        <v>75749</v>
      </c>
      <c r="P21" s="3">
        <v>63158</v>
      </c>
    </row>
    <row r="22" spans="2:17" x14ac:dyDescent="0.2">
      <c r="B22" s="2" t="s">
        <v>35</v>
      </c>
      <c r="O22" s="3">
        <f>+O19+O20-O21</f>
        <v>128376</v>
      </c>
      <c r="P22" s="3">
        <f>+P19+P20-P21</f>
        <v>274073</v>
      </c>
    </row>
    <row r="23" spans="2:17" x14ac:dyDescent="0.2">
      <c r="B23" s="2" t="s">
        <v>36</v>
      </c>
      <c r="O23" s="3">
        <v>27830</v>
      </c>
      <c r="P23" s="3">
        <v>76727</v>
      </c>
    </row>
    <row r="24" spans="2:17" x14ac:dyDescent="0.2">
      <c r="B24" s="2" t="s">
        <v>26</v>
      </c>
      <c r="O24" s="3">
        <f>+O22-O23</f>
        <v>100546</v>
      </c>
      <c r="P24" s="3">
        <f>+P22-P23</f>
        <v>197346</v>
      </c>
    </row>
    <row r="25" spans="2:17" x14ac:dyDescent="0.2">
      <c r="B25" s="2" t="s">
        <v>37</v>
      </c>
      <c r="O25" s="3">
        <v>1312</v>
      </c>
      <c r="P25" s="3">
        <v>895</v>
      </c>
    </row>
    <row r="26" spans="2:17" x14ac:dyDescent="0.2">
      <c r="B26" s="2" t="s">
        <v>38</v>
      </c>
      <c r="O26" s="3">
        <f>+O24-O25</f>
        <v>99234</v>
      </c>
      <c r="P26" s="3">
        <f>+P24-P25</f>
        <v>196451</v>
      </c>
    </row>
    <row r="28" spans="2:17" x14ac:dyDescent="0.2">
      <c r="B28" s="2" t="s">
        <v>39</v>
      </c>
      <c r="N28" s="6" t="e">
        <f>+N26/N29</f>
        <v>#DIV/0!</v>
      </c>
      <c r="O28" s="6">
        <f>+O26/O29</f>
        <v>87.795022282346409</v>
      </c>
      <c r="P28" s="6">
        <f>+P26/P29</f>
        <v>173.82506586418984</v>
      </c>
    </row>
    <row r="29" spans="2:17" x14ac:dyDescent="0.2">
      <c r="B29" s="2" t="s">
        <v>17</v>
      </c>
      <c r="O29" s="3">
        <v>1130.2918709999999</v>
      </c>
      <c r="P29" s="3">
        <v>1130.164968</v>
      </c>
    </row>
  </sheetData>
  <hyperlinks>
    <hyperlink ref="A1" location="Main!A1" display="Main" xr:uid="{99ED34BB-A584-4F63-B577-CE5CDD22F45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2025-04-13T09:47:11Z</dcterms:created>
  <dcterms:modified xsi:type="dcterms:W3CDTF">2025-09-02T11:35:08Z</dcterms:modified>
</cp:coreProperties>
</file>