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747B3771-4F7E-455E-8345-32182468AAEE}" xr6:coauthVersionLast="47" xr6:coauthVersionMax="47" xr10:uidLastSave="{00000000-0000-0000-0000-000000000000}"/>
  <bookViews>
    <workbookView xWindow="-120" yWindow="-120" windowWidth="38640" windowHeight="21060" activeTab="1" xr2:uid="{A2819952-F443-4856-A3B0-4932ED14053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2" l="1"/>
  <c r="H32" i="2"/>
  <c r="G32" i="2"/>
  <c r="F32" i="2"/>
  <c r="E32" i="2"/>
  <c r="D32" i="2"/>
  <c r="C32" i="2"/>
  <c r="J31" i="2"/>
  <c r="H31" i="2"/>
  <c r="G31" i="2"/>
  <c r="F31" i="2"/>
  <c r="E31" i="2"/>
  <c r="D31" i="2"/>
  <c r="C31" i="2"/>
  <c r="J30" i="2"/>
  <c r="H30" i="2"/>
  <c r="G30" i="2"/>
  <c r="F30" i="2"/>
  <c r="E30" i="2"/>
  <c r="D30" i="2"/>
  <c r="C30" i="2"/>
  <c r="I32" i="2"/>
  <c r="I31" i="2"/>
  <c r="I30" i="2"/>
  <c r="J29" i="2"/>
  <c r="H29" i="2"/>
  <c r="G29" i="2"/>
  <c r="J28" i="2"/>
  <c r="H28" i="2"/>
  <c r="G28" i="2"/>
  <c r="J27" i="2"/>
  <c r="H27" i="2"/>
  <c r="G27" i="2"/>
  <c r="J26" i="2"/>
  <c r="H26" i="2"/>
  <c r="G26" i="2"/>
  <c r="I29" i="2"/>
  <c r="I28" i="2"/>
  <c r="I27" i="2"/>
  <c r="I26" i="2"/>
  <c r="J23" i="2"/>
  <c r="H23" i="2"/>
  <c r="G23" i="2"/>
  <c r="F23" i="2"/>
  <c r="E23" i="2"/>
  <c r="D23" i="2"/>
  <c r="C23" i="2"/>
  <c r="I23" i="2"/>
  <c r="J21" i="2"/>
  <c r="H21" i="2"/>
  <c r="G21" i="2"/>
  <c r="F21" i="2"/>
  <c r="E21" i="2"/>
  <c r="D21" i="2"/>
  <c r="C21" i="2"/>
  <c r="I21" i="2"/>
  <c r="J19" i="2"/>
  <c r="H19" i="2"/>
  <c r="G19" i="2"/>
  <c r="F19" i="2"/>
  <c r="E19" i="2"/>
  <c r="D19" i="2"/>
  <c r="C19" i="2"/>
  <c r="I19" i="2"/>
  <c r="J10" i="2"/>
  <c r="H10" i="2"/>
  <c r="G10" i="2"/>
  <c r="F10" i="2"/>
  <c r="E10" i="2"/>
  <c r="D10" i="2"/>
  <c r="D15" i="2" s="1"/>
  <c r="C10" i="2"/>
  <c r="C15" i="2" s="1"/>
  <c r="J15" i="2"/>
  <c r="H15" i="2"/>
  <c r="G15" i="2"/>
  <c r="F15" i="2"/>
  <c r="E15" i="2"/>
  <c r="I15" i="2"/>
  <c r="I10" i="2"/>
  <c r="J6" i="2"/>
  <c r="H6" i="2"/>
  <c r="G6" i="2"/>
  <c r="F6" i="2"/>
  <c r="E6" i="2"/>
  <c r="D6" i="2"/>
  <c r="C6" i="2"/>
  <c r="I6" i="2"/>
  <c r="G7" i="1"/>
  <c r="G6" i="1"/>
  <c r="G5" i="1"/>
  <c r="G4" i="1"/>
</calcChain>
</file>

<file path=xl/sharedStrings.xml><?xml version="1.0" encoding="utf-8"?>
<sst xmlns="http://schemas.openxmlformats.org/spreadsheetml/2006/main" count="50" uniqueCount="46">
  <si>
    <t>ADBE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</si>
  <si>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</si>
  <si>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</si>
  <si>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</si>
  <si>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</si>
  <si>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</si>
  <si>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</si>
  <si>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</si>
  <si>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</si>
  <si>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Q324</t>
  </si>
  <si>
    <t>Adobe INC.</t>
  </si>
  <si>
    <t>Main</t>
  </si>
  <si>
    <t>Q123</t>
  </si>
  <si>
    <t>Q223</t>
  </si>
  <si>
    <t>Q323</t>
  </si>
  <si>
    <t>Q423</t>
  </si>
  <si>
    <t>Q124</t>
  </si>
  <si>
    <t>Q224</t>
  </si>
  <si>
    <t>Q424</t>
  </si>
  <si>
    <t>Subscription</t>
  </si>
  <si>
    <t>Product</t>
  </si>
  <si>
    <t>Services</t>
  </si>
  <si>
    <t>Revenue</t>
  </si>
  <si>
    <t>COGS Subscription</t>
  </si>
  <si>
    <t>COGS Products</t>
  </si>
  <si>
    <t>COGS Services</t>
  </si>
  <si>
    <t>Gross Profit</t>
  </si>
  <si>
    <t>R&amp;D</t>
  </si>
  <si>
    <t>S&amp;M</t>
  </si>
  <si>
    <t>G&amp;A</t>
  </si>
  <si>
    <t>Amortization</t>
  </si>
  <si>
    <t>Operating Income</t>
  </si>
  <si>
    <t>Interest Expense</t>
  </si>
  <si>
    <t>Investment Gains</t>
  </si>
  <si>
    <t>Other Income</t>
  </si>
  <si>
    <t>Pretax Income</t>
  </si>
  <si>
    <t>Tax Expense</t>
  </si>
  <si>
    <t>Net Income</t>
  </si>
  <si>
    <t>EPS</t>
  </si>
  <si>
    <t>Revenue Growth</t>
  </si>
  <si>
    <t>Subscription Growth</t>
  </si>
  <si>
    <t>Product Growth</t>
  </si>
  <si>
    <t>Services Growth</t>
  </si>
  <si>
    <t xml:space="preserve">Gross Margin </t>
  </si>
  <si>
    <t xml:space="preserve">Operating Margin 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</si>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</sst>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3" fontId="4" fillId="0" borderId="0" xfId="0" applyNumberFormat="1" applyFont="1"/>
    <xf numFmtId="4" fontId="1" fillId="0" borderId="0" xfId="0" applyNumberFormat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B7AA3-060B-4A41-B542-B6B2590D69AB}">
  <dimension ref="A1:H7"/>
  <sheetViews>
    <sheetView zoomScale="200" zoomScaleNormal="200" workbookViewId="0">
      <selection activeCell="A4" sqref="A4"/>
    </sheetView>
  </sheetViews>
  <sheetFormatPr defaultRowHeight="12.75" x14ac:dyDescent="0.2"/>
  <cols>
    <col min="1" max="1" width="4.5703125" style="2" customWidth="1"/>
    <col min="2" max="16384" width="9.140625" style="2"/>
  </cols>
  <sheetData>
    <row r="1" spans="1:8" x14ac:dyDescent="0.2">
      <c r="A1" s="1" t="s">
        <v>10</v>
      </c>
    </row>
    <row r="2" spans="1:8" x14ac:dyDescent="0.2">
      <c r="A2" s="2" t="s">
        <v>1</v>
      </c>
      <c r="F2" s="2" t="s">
        <v>3</v>
      </c>
      <c r="G2" s="2">
        <v>407.92</v>
      </c>
    </row>
    <row r="3" spans="1:8" x14ac:dyDescent="0.2">
      <c r="F3" s="2" t="s">
        <v>4</v>
      </c>
      <c r="G3" s="3">
        <v>440.2</v>
      </c>
      <c r="H3" s="4" t="s">
        <v>9</v>
      </c>
    </row>
    <row r="4" spans="1:8" x14ac:dyDescent="0.2">
      <c r="B4" s="2" t="s">
        <v>0</v>
      </c>
      <c r="F4" s="2" t="s">
        <v>5</v>
      </c>
      <c r="G4" s="3">
        <f>+G2*G3</f>
        <v>179566.38399999999</v>
      </c>
    </row>
    <row r="5" spans="1:8" x14ac:dyDescent="0.2">
      <c r="B5" s="2" t="s">
        <v>2</v>
      </c>
      <c r="F5" s="2" t="s">
        <v>6</v>
      </c>
      <c r="G5" s="3">
        <f>7193+322</f>
        <v>7515</v>
      </c>
      <c r="H5" s="4" t="s">
        <v>9</v>
      </c>
    </row>
    <row r="6" spans="1:8" x14ac:dyDescent="0.2">
      <c r="F6" s="2" t="s">
        <v>7</v>
      </c>
      <c r="G6" s="3">
        <f>1499+4128</f>
        <v>5627</v>
      </c>
      <c r="H6" s="4" t="s">
        <v>9</v>
      </c>
    </row>
    <row r="7" spans="1:8" x14ac:dyDescent="0.2">
      <c r="F7" s="2" t="s">
        <v>8</v>
      </c>
      <c r="G7" s="3">
        <f>+G4-G5+G6</f>
        <v>177678.38399999999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59FD4-8ECE-4440-9194-0DD68C8F4560}">
  <dimension ref="A1:XFD456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" sqref="C1"/>
    </sheetView>
  </sheetViews>
  <sheetFormatPr defaultRowHeight="12.75" x14ac:dyDescent="0.2"/>
  <cols>
    <col min="1" max="1" width="5.42578125" style="2" bestFit="1" customWidth="1"/>
    <col min="2" max="2" width="27.42578125" style="2" customWidth="1"/>
    <col min="3" max="16384" width="9.140625" style="2"/>
  </cols>
  <sheetData>
    <row r="1" spans="1:35 16384:16384" x14ac:dyDescent="0.2">
      <c r="A1" s="5" t="s">
        <v>11</v>
      </c>
    </row>
    <row r="2" spans="1:35 16384:16384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9</v>
      </c>
      <c r="J2" s="4" t="s">
        <v>18</v>
      </c>
    </row>
    <row r="3" spans="1:35 16384:16384" x14ac:dyDescent="0.2">
      <c r="B3" s="2" t="s">
        <v>19</v>
      </c>
      <c r="C3" s="3"/>
      <c r="D3" s="3"/>
      <c r="E3" s="3">
        <v>4631</v>
      </c>
      <c r="F3" s="3"/>
      <c r="G3" s="3"/>
      <c r="H3" s="3"/>
      <c r="I3" s="3">
        <v>5180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 16384:16384" x14ac:dyDescent="0.2">
      <c r="B4" s="2" t="s">
        <v>20</v>
      </c>
      <c r="C4" s="3"/>
      <c r="D4" s="3"/>
      <c r="E4" s="3">
        <v>96</v>
      </c>
      <c r="F4" s="3"/>
      <c r="G4" s="3"/>
      <c r="H4" s="3"/>
      <c r="I4" s="3">
        <v>82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 16384:16384" x14ac:dyDescent="0.2">
      <c r="B5" s="2" t="s">
        <v>21</v>
      </c>
      <c r="C5" s="3"/>
      <c r="D5" s="3"/>
      <c r="E5" s="3">
        <v>163</v>
      </c>
      <c r="F5" s="3"/>
      <c r="G5" s="3"/>
      <c r="H5" s="3"/>
      <c r="I5" s="3">
        <v>146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 16384:16384" x14ac:dyDescent="0.2">
      <c r="B6" s="1" t="s">
        <v>22</v>
      </c>
      <c r="C6" s="6">
        <f t="shared" ref="C6:H6" si="0">SUM(C3:C5)</f>
        <v>0</v>
      </c>
      <c r="D6" s="6">
        <f t="shared" si="0"/>
        <v>0</v>
      </c>
      <c r="E6" s="6">
        <f t="shared" si="0"/>
        <v>4890</v>
      </c>
      <c r="F6" s="6">
        <f t="shared" si="0"/>
        <v>0</v>
      </c>
      <c r="G6" s="6">
        <f t="shared" si="0"/>
        <v>0</v>
      </c>
      <c r="H6" s="6">
        <f t="shared" si="0"/>
        <v>0</v>
      </c>
      <c r="I6" s="6">
        <f>SUM(I3:I5)</f>
        <v>5408</v>
      </c>
      <c r="J6" s="6">
        <f t="shared" ref="J6" si="1">SUM(J3:J5)</f>
        <v>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35 16384:16384" x14ac:dyDescent="0.2">
      <c r="B7" s="2" t="s">
        <v>23</v>
      </c>
      <c r="C7" s="3"/>
      <c r="D7" s="3"/>
      <c r="E7" s="3">
        <v>447</v>
      </c>
      <c r="F7" s="3"/>
      <c r="G7" s="3"/>
      <c r="H7" s="3"/>
      <c r="I7" s="3">
        <v>413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5 16384:16384" x14ac:dyDescent="0.2">
      <c r="B8" s="2" t="s">
        <v>24</v>
      </c>
      <c r="C8" s="3"/>
      <c r="D8" s="3"/>
      <c r="E8" s="3">
        <v>7</v>
      </c>
      <c r="F8" s="3"/>
      <c r="G8" s="3"/>
      <c r="H8" s="3"/>
      <c r="I8" s="3">
        <v>6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 spans="1:35 16384:16384" x14ac:dyDescent="0.2">
      <c r="B9" s="2" t="s">
        <v>25</v>
      </c>
      <c r="C9" s="3"/>
      <c r="D9" s="3"/>
      <c r="E9" s="3">
        <v>126</v>
      </c>
      <c r="F9" s="3"/>
      <c r="G9" s="3"/>
      <c r="H9" s="3"/>
      <c r="I9" s="3">
        <v>135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35 16384:16384" x14ac:dyDescent="0.2">
      <c r="B10" s="2" t="s">
        <v>26</v>
      </c>
      <c r="C10" s="3">
        <f t="shared" ref="C10:H10" si="2">+C6-SUM(C7:C9)</f>
        <v>0</v>
      </c>
      <c r="D10" s="3">
        <f t="shared" si="2"/>
        <v>0</v>
      </c>
      <c r="E10" s="3">
        <f t="shared" si="2"/>
        <v>4310</v>
      </c>
      <c r="F10" s="3">
        <f t="shared" si="2"/>
        <v>0</v>
      </c>
      <c r="G10" s="3">
        <f t="shared" si="2"/>
        <v>0</v>
      </c>
      <c r="H10" s="3">
        <f t="shared" si="2"/>
        <v>0</v>
      </c>
      <c r="I10" s="3">
        <f>+I6-SUM(I7:I9)</f>
        <v>4854</v>
      </c>
      <c r="J10" s="3">
        <f t="shared" ref="J10" si="3">+J6-SUM(J7:J9)</f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1:35 16384:16384" x14ac:dyDescent="0.2">
      <c r="B11" s="2" t="s">
        <v>27</v>
      </c>
      <c r="C11" s="3"/>
      <c r="D11" s="3"/>
      <c r="E11" s="3">
        <v>881</v>
      </c>
      <c r="F11" s="3"/>
      <c r="G11" s="3"/>
      <c r="H11" s="3"/>
      <c r="I11" s="3">
        <v>1022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1:35 16384:16384" x14ac:dyDescent="0.2">
      <c r="B12" s="2" t="s">
        <v>28</v>
      </c>
      <c r="C12" s="3"/>
      <c r="D12" s="3"/>
      <c r="E12" s="3">
        <v>1337</v>
      </c>
      <c r="F12" s="3"/>
      <c r="G12" s="3"/>
      <c r="H12" s="3"/>
      <c r="I12" s="3">
        <v>1431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spans="1:35 16384:16384" x14ac:dyDescent="0.2">
      <c r="B13" s="2" t="s">
        <v>29</v>
      </c>
      <c r="C13" s="3"/>
      <c r="D13" s="3"/>
      <c r="E13" s="3">
        <v>353</v>
      </c>
      <c r="F13" s="3"/>
      <c r="G13" s="3"/>
      <c r="H13" s="3"/>
      <c r="I13" s="3">
        <v>366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 16384:16384" x14ac:dyDescent="0.2">
      <c r="B14" s="2" t="s">
        <v>30</v>
      </c>
      <c r="C14" s="3"/>
      <c r="D14" s="3"/>
      <c r="E14" s="3">
        <v>42</v>
      </c>
      <c r="F14" s="3"/>
      <c r="G14" s="3"/>
      <c r="H14" s="3"/>
      <c r="I14" s="3">
        <v>43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 16384:16384" x14ac:dyDescent="0.2">
      <c r="B15" s="2" t="s">
        <v>31</v>
      </c>
      <c r="C15" s="3">
        <f t="shared" ref="C15:H15" si="4">+C10-SUM(C11:C14)</f>
        <v>0</v>
      </c>
      <c r="D15" s="3">
        <f t="shared" si="4"/>
        <v>0</v>
      </c>
      <c r="E15" s="3">
        <f t="shared" si="4"/>
        <v>1697</v>
      </c>
      <c r="F15" s="3">
        <f t="shared" si="4"/>
        <v>0</v>
      </c>
      <c r="G15" s="3">
        <f t="shared" si="4"/>
        <v>0</v>
      </c>
      <c r="H15" s="3">
        <f t="shared" si="4"/>
        <v>0</v>
      </c>
      <c r="I15" s="3">
        <f>+I10-SUM(I11:I14)</f>
        <v>1992</v>
      </c>
      <c r="J15" s="3">
        <f t="shared" ref="J15" si="5">+J10-SUM(J11:J14)</f>
        <v>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XFD15" s="3"/>
    </row>
    <row r="16" spans="1:35 16384:16384" x14ac:dyDescent="0.2">
      <c r="B16" s="2" t="s">
        <v>32</v>
      </c>
      <c r="C16" s="3"/>
      <c r="D16" s="3"/>
      <c r="E16" s="3">
        <v>27</v>
      </c>
      <c r="F16" s="3"/>
      <c r="G16" s="3"/>
      <c r="H16" s="3"/>
      <c r="I16" s="3">
        <v>51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2:35" x14ac:dyDescent="0.2">
      <c r="B17" s="2" t="s">
        <v>33</v>
      </c>
      <c r="C17" s="3"/>
      <c r="D17" s="3"/>
      <c r="E17" s="3">
        <v>6</v>
      </c>
      <c r="F17" s="3"/>
      <c r="G17" s="3"/>
      <c r="H17" s="3"/>
      <c r="I17" s="3">
        <v>12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2:35" x14ac:dyDescent="0.2">
      <c r="B18" s="2" t="s">
        <v>34</v>
      </c>
      <c r="C18" s="3"/>
      <c r="D18" s="3"/>
      <c r="E18" s="3">
        <v>67</v>
      </c>
      <c r="F18" s="3"/>
      <c r="G18" s="3"/>
      <c r="H18" s="3"/>
      <c r="I18" s="3">
        <v>89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spans="2:35" x14ac:dyDescent="0.2">
      <c r="B19" s="2" t="s">
        <v>35</v>
      </c>
      <c r="C19" s="3">
        <f t="shared" ref="C19:H19" si="6">+C15-C16+SUM(C17:C18)</f>
        <v>0</v>
      </c>
      <c r="D19" s="3">
        <f t="shared" si="6"/>
        <v>0</v>
      </c>
      <c r="E19" s="3">
        <f t="shared" si="6"/>
        <v>1743</v>
      </c>
      <c r="F19" s="3">
        <f t="shared" si="6"/>
        <v>0</v>
      </c>
      <c r="G19" s="3">
        <f t="shared" si="6"/>
        <v>0</v>
      </c>
      <c r="H19" s="3">
        <f t="shared" si="6"/>
        <v>0</v>
      </c>
      <c r="I19" s="3">
        <f>+I15-I16+SUM(I17:I18)</f>
        <v>2042</v>
      </c>
      <c r="J19" s="3">
        <f t="shared" ref="J19" si="7">+J15-J16+SUM(J17:J18)</f>
        <v>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2:35" x14ac:dyDescent="0.2">
      <c r="B20" s="2" t="s">
        <v>36</v>
      </c>
      <c r="C20" s="3"/>
      <c r="D20" s="3"/>
      <c r="E20" s="3">
        <v>340</v>
      </c>
      <c r="F20" s="3"/>
      <c r="G20" s="3"/>
      <c r="H20" s="3"/>
      <c r="I20" s="3">
        <v>358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pans="2:35" x14ac:dyDescent="0.2">
      <c r="B21" s="2" t="s">
        <v>37</v>
      </c>
      <c r="C21" s="3">
        <f t="shared" ref="C21:H21" si="8">+C19-C20</f>
        <v>0</v>
      </c>
      <c r="D21" s="3">
        <f t="shared" si="8"/>
        <v>0</v>
      </c>
      <c r="E21" s="3">
        <f t="shared" si="8"/>
        <v>1403</v>
      </c>
      <c r="F21" s="3">
        <f t="shared" si="8"/>
        <v>0</v>
      </c>
      <c r="G21" s="3">
        <f t="shared" si="8"/>
        <v>0</v>
      </c>
      <c r="H21" s="3">
        <f t="shared" si="8"/>
        <v>0</v>
      </c>
      <c r="I21" s="3">
        <f>+I19-I20</f>
        <v>1684</v>
      </c>
      <c r="J21" s="3">
        <f t="shared" ref="J21" si="9">+J19-J20</f>
        <v>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2:35" x14ac:dyDescent="0.2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2:35" x14ac:dyDescent="0.2">
      <c r="B23" s="2" t="s">
        <v>38</v>
      </c>
      <c r="C23" s="7" t="e">
        <f t="shared" ref="C23:H23" si="10">+C21/C24</f>
        <v>#DIV/0!</v>
      </c>
      <c r="D23" s="7" t="e">
        <f t="shared" si="10"/>
        <v>#DIV/0!</v>
      </c>
      <c r="E23" s="7">
        <f t="shared" si="10"/>
        <v>3.0767543859649122</v>
      </c>
      <c r="F23" s="7" t="e">
        <f t="shared" si="10"/>
        <v>#DIV/0!</v>
      </c>
      <c r="G23" s="7" t="e">
        <f t="shared" si="10"/>
        <v>#DIV/0!</v>
      </c>
      <c r="H23" s="7" t="e">
        <f t="shared" si="10"/>
        <v>#DIV/0!</v>
      </c>
      <c r="I23" s="7">
        <f>+I21/I24</f>
        <v>3.7842696629213481</v>
      </c>
      <c r="J23" s="7" t="e">
        <f t="shared" ref="J23" si="11">+J21/J24</f>
        <v>#DIV/0!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2:35" x14ac:dyDescent="0.2">
      <c r="B24" s="2" t="s">
        <v>4</v>
      </c>
      <c r="C24" s="3"/>
      <c r="D24" s="3"/>
      <c r="E24" s="3">
        <v>456</v>
      </c>
      <c r="F24" s="3"/>
      <c r="G24" s="3"/>
      <c r="H24" s="3"/>
      <c r="I24" s="3">
        <v>445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2:35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2:35" x14ac:dyDescent="0.2">
      <c r="B26" s="2" t="s">
        <v>40</v>
      </c>
      <c r="C26" s="3"/>
      <c r="D26" s="3"/>
      <c r="E26" s="3"/>
      <c r="F26" s="3"/>
      <c r="G26" s="8" t="e">
        <f t="shared" ref="G26:H29" si="12">+G3/C3-1</f>
        <v>#DIV/0!</v>
      </c>
      <c r="H26" s="8" t="e">
        <f t="shared" si="12"/>
        <v>#DIV/0!</v>
      </c>
      <c r="I26" s="8">
        <f>+I3/E3-1</f>
        <v>0.11854890952278119</v>
      </c>
      <c r="J26" s="8" t="e">
        <f t="shared" ref="J26:J29" si="13">+J3/F3-1</f>
        <v>#DIV/0!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2:35" x14ac:dyDescent="0.2">
      <c r="B27" s="2" t="s">
        <v>41</v>
      </c>
      <c r="C27" s="3"/>
      <c r="D27" s="3"/>
      <c r="E27" s="3"/>
      <c r="F27" s="3"/>
      <c r="G27" s="8" t="e">
        <f t="shared" si="12"/>
        <v>#DIV/0!</v>
      </c>
      <c r="H27" s="8" t="e">
        <f t="shared" si="12"/>
        <v>#DIV/0!</v>
      </c>
      <c r="I27" s="8">
        <f t="shared" ref="I27:I29" si="14">+I4/E4-1</f>
        <v>-0.14583333333333337</v>
      </c>
      <c r="J27" s="8" t="e">
        <f t="shared" si="13"/>
        <v>#DIV/0!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2:35" x14ac:dyDescent="0.2">
      <c r="B28" s="2" t="s">
        <v>42</v>
      </c>
      <c r="C28" s="3"/>
      <c r="D28" s="3"/>
      <c r="E28" s="3"/>
      <c r="F28" s="3"/>
      <c r="G28" s="8" t="e">
        <f t="shared" si="12"/>
        <v>#DIV/0!</v>
      </c>
      <c r="H28" s="8" t="e">
        <f t="shared" si="12"/>
        <v>#DIV/0!</v>
      </c>
      <c r="I28" s="8">
        <f t="shared" si="14"/>
        <v>-0.10429447852760731</v>
      </c>
      <c r="J28" s="8" t="e">
        <f t="shared" si="13"/>
        <v>#DIV/0!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2:35" x14ac:dyDescent="0.2">
      <c r="B29" s="2" t="s">
        <v>39</v>
      </c>
      <c r="C29" s="3"/>
      <c r="D29" s="3"/>
      <c r="E29" s="3"/>
      <c r="F29" s="3"/>
      <c r="G29" s="8" t="e">
        <f t="shared" si="12"/>
        <v>#DIV/0!</v>
      </c>
      <c r="H29" s="8" t="e">
        <f t="shared" si="12"/>
        <v>#DIV/0!</v>
      </c>
      <c r="I29" s="8">
        <f t="shared" si="14"/>
        <v>0.10593047034764824</v>
      </c>
      <c r="J29" s="8" t="e">
        <f t="shared" si="13"/>
        <v>#DIV/0!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2:35" x14ac:dyDescent="0.2">
      <c r="B30" s="2" t="s">
        <v>43</v>
      </c>
      <c r="C30" s="8" t="e">
        <f t="shared" ref="C30:H30" si="15">+C10/C6</f>
        <v>#DIV/0!</v>
      </c>
      <c r="D30" s="8" t="e">
        <f t="shared" si="15"/>
        <v>#DIV/0!</v>
      </c>
      <c r="E30" s="8">
        <f t="shared" si="15"/>
        <v>0.88139059304703471</v>
      </c>
      <c r="F30" s="8" t="e">
        <f t="shared" si="15"/>
        <v>#DIV/0!</v>
      </c>
      <c r="G30" s="8" t="e">
        <f t="shared" si="15"/>
        <v>#DIV/0!</v>
      </c>
      <c r="H30" s="8" t="e">
        <f t="shared" si="15"/>
        <v>#DIV/0!</v>
      </c>
      <c r="I30" s="8">
        <f>+I10/I6</f>
        <v>0.8975591715976331</v>
      </c>
      <c r="J30" s="8" t="e">
        <f t="shared" ref="J30" si="16">+J10/J6</f>
        <v>#DIV/0!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2:35" x14ac:dyDescent="0.2">
      <c r="B31" s="2" t="s">
        <v>44</v>
      </c>
      <c r="C31" s="8" t="e">
        <f t="shared" ref="C31:H31" si="17">+C15/C6</f>
        <v>#DIV/0!</v>
      </c>
      <c r="D31" s="8" t="e">
        <f t="shared" si="17"/>
        <v>#DIV/0!</v>
      </c>
      <c r="E31" s="8">
        <f t="shared" si="17"/>
        <v>0.34703476482617585</v>
      </c>
      <c r="F31" s="8" t="e">
        <f t="shared" si="17"/>
        <v>#DIV/0!</v>
      </c>
      <c r="G31" s="8" t="e">
        <f t="shared" si="17"/>
        <v>#DIV/0!</v>
      </c>
      <c r="H31" s="8" t="e">
        <f t="shared" si="17"/>
        <v>#DIV/0!</v>
      </c>
      <c r="I31" s="8">
        <f>+I15/I6</f>
        <v>0.36834319526627218</v>
      </c>
      <c r="J31" s="8" t="e">
        <f t="shared" ref="J31" si="18">+J15/J6</f>
        <v>#DIV/0!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2:35" x14ac:dyDescent="0.2">
      <c r="B32" s="2" t="s">
        <v>45</v>
      </c>
      <c r="C32" s="8" t="e">
        <f t="shared" ref="C32:H32" si="19">+C20/C19</f>
        <v>#DIV/0!</v>
      </c>
      <c r="D32" s="8" t="e">
        <f t="shared" si="19"/>
        <v>#DIV/0!</v>
      </c>
      <c r="E32" s="8">
        <f t="shared" si="19"/>
        <v>0.19506597819850832</v>
      </c>
      <c r="F32" s="8" t="e">
        <f t="shared" si="19"/>
        <v>#DIV/0!</v>
      </c>
      <c r="G32" s="8" t="e">
        <f t="shared" si="19"/>
        <v>#DIV/0!</v>
      </c>
      <c r="H32" s="8" t="e">
        <f t="shared" si="19"/>
        <v>#DIV/0!</v>
      </c>
      <c r="I32" s="8">
        <f>+I20/I19</f>
        <v>0.17531831537708129</v>
      </c>
      <c r="J32" s="8" t="e">
        <f t="shared" ref="J32" si="20">+J20/J19</f>
        <v>#DIV/0!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3:35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3:35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3:35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3:35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3:35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3:35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3:35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3:35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3:35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3:35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3:35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3:35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3:35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3:35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3:35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3:35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3:35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3:35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3:35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spans="3:35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spans="3:35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spans="3:35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spans="3:35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spans="3:35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 spans="3:35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spans="3:35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 spans="3:35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 spans="3:35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 spans="3:35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spans="3:35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 spans="3:35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spans="3:35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 spans="3:35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</row>
    <row r="66" spans="3:35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 spans="3:35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 spans="3:35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spans="3:35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 spans="3:35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 spans="3:35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 spans="3:35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 spans="3:35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 spans="3:35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 spans="3:35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spans="3:35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</row>
    <row r="77" spans="3:35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</row>
    <row r="78" spans="3:35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</row>
    <row r="79" spans="3:35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</row>
    <row r="80" spans="3:35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</row>
    <row r="81" spans="3:35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</row>
    <row r="82" spans="3:35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 spans="3:35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</row>
    <row r="84" spans="3:35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 spans="3:35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</row>
    <row r="86" spans="3:35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 spans="3:35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8" spans="3:35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</row>
    <row r="89" spans="3:35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</row>
    <row r="90" spans="3:35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spans="3:35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</row>
    <row r="92" spans="3:35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</row>
    <row r="93" spans="3:35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</row>
    <row r="94" spans="3:35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</row>
    <row r="95" spans="3:35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</row>
    <row r="96" spans="3:35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</row>
    <row r="97" spans="3:35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</row>
    <row r="98" spans="3:35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</row>
    <row r="99" spans="3:35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</row>
    <row r="100" spans="3:35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</row>
    <row r="101" spans="3:35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</row>
    <row r="102" spans="3:35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</row>
    <row r="103" spans="3:35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</row>
    <row r="104" spans="3:35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</row>
    <row r="105" spans="3:35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</row>
    <row r="106" spans="3:35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</row>
    <row r="107" spans="3:35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</row>
    <row r="108" spans="3:35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</row>
    <row r="109" spans="3:35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</row>
    <row r="110" spans="3:35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</row>
    <row r="111" spans="3:35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</row>
    <row r="112" spans="3:35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</row>
    <row r="113" spans="3:35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</row>
    <row r="114" spans="3:35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</row>
    <row r="115" spans="3:35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</row>
    <row r="116" spans="3:35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</row>
    <row r="117" spans="3:35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</row>
    <row r="118" spans="3:35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</row>
    <row r="119" spans="3:35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</row>
    <row r="120" spans="3:35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</row>
    <row r="121" spans="3:35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</row>
    <row r="122" spans="3:35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</row>
    <row r="123" spans="3:35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</row>
    <row r="124" spans="3:35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5" spans="3:35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 spans="3:35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</row>
    <row r="127" spans="3:35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</row>
    <row r="128" spans="3:35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 spans="3:35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</row>
    <row r="130" spans="3:35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</row>
    <row r="131" spans="3:35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</row>
    <row r="132" spans="3:35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</row>
    <row r="133" spans="3:35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</row>
    <row r="134" spans="3:35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</row>
    <row r="135" spans="3:35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</row>
    <row r="136" spans="3:35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</row>
    <row r="137" spans="3:35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</row>
    <row r="138" spans="3:35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</row>
    <row r="139" spans="3:35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spans="3:35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</row>
    <row r="141" spans="3:35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 spans="3:35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 spans="3:35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 spans="3:35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</row>
    <row r="145" spans="3:35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</row>
    <row r="146" spans="3:35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</row>
    <row r="147" spans="3:35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 spans="3:35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</row>
    <row r="149" spans="3:35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 spans="3:35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 spans="3:35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</row>
    <row r="152" spans="3:35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</row>
    <row r="153" spans="3:35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</row>
    <row r="154" spans="3:35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</row>
    <row r="155" spans="3:35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</row>
    <row r="156" spans="3:35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</row>
    <row r="157" spans="3:35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</row>
    <row r="158" spans="3:35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</row>
    <row r="159" spans="3:35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</row>
    <row r="160" spans="3:35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</row>
    <row r="161" spans="3:35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</row>
    <row r="162" spans="3:35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</row>
    <row r="163" spans="3:35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</row>
    <row r="164" spans="3:35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</row>
    <row r="165" spans="3:35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</row>
    <row r="166" spans="3:35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</row>
    <row r="167" spans="3:35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</row>
    <row r="168" spans="3:35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</row>
    <row r="169" spans="3:35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</row>
    <row r="170" spans="3:35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</row>
    <row r="171" spans="3:35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</row>
    <row r="172" spans="3:35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</row>
    <row r="173" spans="3:35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</row>
    <row r="174" spans="3:35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</row>
    <row r="175" spans="3:35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</row>
    <row r="176" spans="3:35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</row>
    <row r="177" spans="3:35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</row>
    <row r="178" spans="3:35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</row>
    <row r="179" spans="3:35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</row>
    <row r="180" spans="3:35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</row>
    <row r="181" spans="3:35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</row>
    <row r="182" spans="3:35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</row>
    <row r="183" spans="3:35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</row>
    <row r="184" spans="3:35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</row>
    <row r="185" spans="3:35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</row>
    <row r="186" spans="3:35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</row>
    <row r="187" spans="3:35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</row>
    <row r="188" spans="3:35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</row>
    <row r="189" spans="3:35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</row>
    <row r="190" spans="3:35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</row>
    <row r="191" spans="3:35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</row>
    <row r="192" spans="3:35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</row>
    <row r="193" spans="3:35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</row>
    <row r="194" spans="3:35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</row>
    <row r="195" spans="3:35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</row>
    <row r="196" spans="3:35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</row>
    <row r="197" spans="3:35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</row>
    <row r="198" spans="3:35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</row>
    <row r="199" spans="3:35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</row>
    <row r="200" spans="3:35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</row>
    <row r="201" spans="3:35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</row>
    <row r="202" spans="3:35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</row>
    <row r="203" spans="3:35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</row>
    <row r="204" spans="3:35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</row>
    <row r="205" spans="3:35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</row>
    <row r="206" spans="3:35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</row>
    <row r="207" spans="3:35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</row>
    <row r="208" spans="3:35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</row>
    <row r="209" spans="3:35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</row>
    <row r="210" spans="3:35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</row>
    <row r="211" spans="3:35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</row>
    <row r="212" spans="3:35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</row>
    <row r="213" spans="3:35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</row>
    <row r="214" spans="3:35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</row>
    <row r="215" spans="3:35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</row>
    <row r="216" spans="3:35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</row>
    <row r="217" spans="3:35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</row>
    <row r="218" spans="3:35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</row>
    <row r="219" spans="3:35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</row>
    <row r="220" spans="3:35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</row>
    <row r="221" spans="3:35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</row>
    <row r="222" spans="3:35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</row>
    <row r="223" spans="3:35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</row>
    <row r="224" spans="3:35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</row>
    <row r="225" spans="3:35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</row>
    <row r="226" spans="3:35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</row>
    <row r="227" spans="3:35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</row>
    <row r="228" spans="3:35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</row>
    <row r="229" spans="3:35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</row>
    <row r="230" spans="3:35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</row>
    <row r="231" spans="3:35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</row>
    <row r="232" spans="3:35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</row>
    <row r="233" spans="3:35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</row>
    <row r="234" spans="3:35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</row>
    <row r="235" spans="3:35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</row>
    <row r="236" spans="3:35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</row>
    <row r="237" spans="3:35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</row>
    <row r="238" spans="3:35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</row>
    <row r="239" spans="3:35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</row>
    <row r="240" spans="3:35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</row>
    <row r="241" spans="3:35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</row>
    <row r="242" spans="3:35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</row>
    <row r="243" spans="3:35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</row>
    <row r="244" spans="3:35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</row>
    <row r="245" spans="3:35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</row>
    <row r="246" spans="3:35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</row>
    <row r="247" spans="3:35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</row>
    <row r="248" spans="3:35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</row>
    <row r="249" spans="3:35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</row>
    <row r="250" spans="3:35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</row>
    <row r="251" spans="3:35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</row>
    <row r="252" spans="3:35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</row>
    <row r="253" spans="3:35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</row>
    <row r="254" spans="3:35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</row>
    <row r="255" spans="3:35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</row>
    <row r="256" spans="3:35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</row>
    <row r="257" spans="3:35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</row>
    <row r="258" spans="3:35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</row>
    <row r="259" spans="3:35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</row>
    <row r="260" spans="3:35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</row>
    <row r="261" spans="3:35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</row>
    <row r="262" spans="3:35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</row>
    <row r="263" spans="3:35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</row>
    <row r="264" spans="3:35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</row>
    <row r="265" spans="3:35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</row>
    <row r="266" spans="3:35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</row>
    <row r="267" spans="3:35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</row>
    <row r="268" spans="3:35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</row>
    <row r="269" spans="3:35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</row>
    <row r="270" spans="3:35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</row>
    <row r="271" spans="3:35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</row>
    <row r="272" spans="3:35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</row>
    <row r="273" spans="3:35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</row>
    <row r="274" spans="3:35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</row>
    <row r="275" spans="3:35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</row>
    <row r="276" spans="3:35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</row>
    <row r="277" spans="3:35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</row>
    <row r="278" spans="3:35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</row>
    <row r="279" spans="3:35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</row>
    <row r="280" spans="3:35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</row>
    <row r="281" spans="3:35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</row>
    <row r="282" spans="3:35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</row>
    <row r="283" spans="3:35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</row>
    <row r="284" spans="3:35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</row>
    <row r="285" spans="3:35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</row>
    <row r="286" spans="3:35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</row>
    <row r="287" spans="3:35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</row>
    <row r="288" spans="3:35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</row>
    <row r="289" spans="3:35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</row>
    <row r="290" spans="3:35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</row>
    <row r="291" spans="3:35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</row>
    <row r="292" spans="3:35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</row>
    <row r="293" spans="3:35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</row>
    <row r="294" spans="3:35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</row>
    <row r="295" spans="3:35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</row>
    <row r="296" spans="3:35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</row>
    <row r="297" spans="3:35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</row>
    <row r="298" spans="3:35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</row>
    <row r="299" spans="3:35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</row>
    <row r="300" spans="3:35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</row>
    <row r="301" spans="3:35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</row>
    <row r="302" spans="3:35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</row>
    <row r="303" spans="3:35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</row>
    <row r="304" spans="3:35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spans="3:35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spans="3:35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spans="3:35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spans="3:35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spans="3:35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spans="3:35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spans="3:35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spans="3:35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spans="3:35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spans="3:35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spans="3:35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spans="3:35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spans="3:35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spans="3:35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spans="3:35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spans="3:35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spans="3:35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spans="3:35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spans="3:35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spans="3:35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spans="3:35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spans="3:35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spans="3:35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spans="3:35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spans="3:35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spans="3:35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spans="3:35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spans="3:35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spans="3:35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spans="3:35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spans="3:35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spans="3:35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spans="3:35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spans="3:35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spans="3:35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spans="3:35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spans="3:35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spans="3:35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spans="3:35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spans="3:35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spans="3:35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spans="3:35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spans="3:35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spans="3:35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spans="3:35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spans="3:35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spans="3:35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spans="3:35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spans="3:35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spans="3:35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spans="3:35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spans="3:35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spans="3:35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spans="3:35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spans="3:35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spans="3:35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spans="3:35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spans="3:35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spans="3:35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spans="3:35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spans="3:35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spans="3:35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spans="3:35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spans="3:35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spans="3:35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spans="3:35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spans="3:35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spans="3:35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spans="3:35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spans="3:35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spans="3:35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spans="3:35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spans="3:35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spans="3:35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spans="3:35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spans="3:35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spans="3:35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spans="3:35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spans="3:35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spans="3:35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spans="3:35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spans="3:35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spans="3:35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spans="3:35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spans="3:35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spans="3:35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spans="3:35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spans="3:35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spans="3:35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spans="3:35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spans="3:35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spans="3:35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spans="3:35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spans="3:35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spans="3:35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spans="3:35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spans="3:35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spans="3:35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spans="3:35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spans="3:35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spans="3:35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spans="3:35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spans="3:35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spans="3:35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spans="3:35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spans="3:35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spans="3:35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spans="3:35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spans="3:35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spans="3:35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3:35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spans="3:35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spans="3:35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spans="3:35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spans="3:35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spans="3:35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spans="3:35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spans="3:35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spans="3:35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spans="3:35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spans="3:35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spans="3:35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spans="3:35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spans="3:35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3:35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3:35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3:35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3:35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spans="3:35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spans="3:35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spans="3:35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spans="3:35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spans="3:35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spans="3:35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spans="3:35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spans="3:35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spans="3:35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spans="3:35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spans="3:35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spans="3:35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spans="3:35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spans="3:35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spans="3:35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spans="3:35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spans="3:35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spans="3:35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spans="3:35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spans="3:35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spans="3:35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spans="3:35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spans="3:35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spans="3:35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</sheetData>
  <hyperlinks>
    <hyperlink ref="A1" location="Main!A1" display="Main" xr:uid="{B9052898-F4A0-42C1-B8C2-263C3D33E69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2025-01-10T16:27:16Z</dcterms:created>
  <dcterms:modified xsi:type="dcterms:W3CDTF">2025-09-02T11:41:16Z</dcterms:modified>
</cp:coreProperties>
</file>