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6EF6E90-CE48-48EF-90E1-17F8999ECB5C}" xr6:coauthVersionLast="47" xr6:coauthVersionMax="47" xr10:uidLastSave="{00000000-0000-0000-0000-000000000000}"/>
  <bookViews>
    <workbookView xWindow="-120" yWindow="-120" windowWidth="38640" windowHeight="21060" activeTab="1" xr2:uid="{E0646DEE-126F-49DA-B4D4-7F9CF08C8F8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14" i="2" s="1"/>
  <c r="J18" i="2" s="1"/>
  <c r="J20" i="2" s="1"/>
  <c r="J22" i="2" s="1"/>
  <c r="I9" i="2"/>
  <c r="I14" i="2" s="1"/>
  <c r="I18" i="2" s="1"/>
  <c r="I20" i="2" s="1"/>
  <c r="I22" i="2" s="1"/>
  <c r="H9" i="2"/>
  <c r="H14" i="2" s="1"/>
  <c r="H18" i="2" s="1"/>
  <c r="H20" i="2" s="1"/>
  <c r="H22" i="2" s="1"/>
  <c r="F9" i="2"/>
  <c r="F14" i="2" s="1"/>
  <c r="F18" i="2" s="1"/>
  <c r="F20" i="2" s="1"/>
  <c r="F22" i="2" s="1"/>
  <c r="E9" i="2"/>
  <c r="E14" i="2" s="1"/>
  <c r="E18" i="2" s="1"/>
  <c r="E20" i="2" s="1"/>
  <c r="E22" i="2" s="1"/>
  <c r="D9" i="2"/>
  <c r="D14" i="2" s="1"/>
  <c r="D18" i="2" s="1"/>
  <c r="D20" i="2" s="1"/>
  <c r="D22" i="2" s="1"/>
  <c r="C9" i="2"/>
  <c r="C14" i="2" s="1"/>
  <c r="C18" i="2" s="1"/>
  <c r="C20" i="2" s="1"/>
  <c r="C22" i="2" s="1"/>
  <c r="G9" i="2"/>
  <c r="G14" i="2" s="1"/>
  <c r="G18" i="2" s="1"/>
  <c r="G20" i="2" s="1"/>
  <c r="G22" i="2" s="1"/>
  <c r="J7" i="1"/>
  <c r="J6" i="1"/>
  <c r="J5" i="1"/>
  <c r="J4" i="1"/>
</calcChain>
</file>

<file path=xl/sharedStrings.xml><?xml version="1.0" encoding="utf-8"?>
<sst xmlns="http://schemas.openxmlformats.org/spreadsheetml/2006/main" count="40" uniqueCount="36">
  <si>
    <t>Analog Devices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</si>
  <si>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</si>
  <si>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</si>
  <si>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</si>
  <si>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</si>
  <si>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</si>
  <si>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</si>
  <si>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</si>
  <si>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</si>
  <si>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</si>
  <si>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</si>
  <si>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</si>
  <si>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</si>
  <si>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</si>
  <si>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</si>
  <si>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</si>
  <si>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</si>
  <si>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Revenue</t>
  </si>
  <si>
    <t>EPS</t>
  </si>
  <si>
    <t>COGS</t>
  </si>
  <si>
    <t>Gross Profit</t>
  </si>
  <si>
    <t>R&amp;D</t>
  </si>
  <si>
    <t>SG&amp;M</t>
  </si>
  <si>
    <t>Amortization</t>
  </si>
  <si>
    <t>Special Charges</t>
  </si>
  <si>
    <t>Operating Income</t>
  </si>
  <si>
    <t>Interest Expense</t>
  </si>
  <si>
    <t>Interest Income</t>
  </si>
  <si>
    <t>Other Expenses</t>
  </si>
  <si>
    <t>Pretax Income</t>
  </si>
  <si>
    <t>Tax Expense</t>
  </si>
  <si>
    <t>Net Income</t>
  </si>
  <si>
    <t>Industrial</t>
  </si>
  <si>
    <t>Automotive</t>
  </si>
  <si>
    <t>Consumer</t>
  </si>
  <si>
    <t>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</si>
</sst>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4" fontId="3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7828-3E68-4E6E-BD12-61F9790B02C1}">
  <dimension ref="A1:K7"/>
  <sheetViews>
    <sheetView zoomScale="200" zoomScaleNormal="200" workbookViewId="0">
      <selection activeCell="A2" sqref="A2"/>
    </sheetView>
  </sheetViews>
  <sheetFormatPr defaultRowHeight="12.75" x14ac:dyDescent="0.2"/>
  <cols>
    <col min="1" max="1" width="2.8554687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176.33</v>
      </c>
    </row>
    <row r="3" spans="1:11" x14ac:dyDescent="0.2">
      <c r="I3" s="2" t="s">
        <v>3</v>
      </c>
      <c r="J3" s="3">
        <v>595.97648300000003</v>
      </c>
      <c r="K3" s="4" t="s">
        <v>8</v>
      </c>
    </row>
    <row r="4" spans="1:11" x14ac:dyDescent="0.2">
      <c r="I4" s="2" t="s">
        <v>4</v>
      </c>
      <c r="J4" s="3">
        <f>+J2*J3</f>
        <v>105088.53324739002</v>
      </c>
    </row>
    <row r="5" spans="1:11" x14ac:dyDescent="0.2">
      <c r="I5" s="2" t="s">
        <v>5</v>
      </c>
      <c r="J5" s="3">
        <f>2349.994+371.46</f>
        <v>2721.4540000000002</v>
      </c>
      <c r="K5" s="4" t="s">
        <v>8</v>
      </c>
    </row>
    <row r="6" spans="1:11" x14ac:dyDescent="0.2">
      <c r="I6" s="2" t="s">
        <v>6</v>
      </c>
      <c r="J6" s="3">
        <f>399.855+6618.556</f>
        <v>7018.4110000000001</v>
      </c>
      <c r="K6" s="4" t="s">
        <v>8</v>
      </c>
    </row>
    <row r="7" spans="1:11" x14ac:dyDescent="0.2">
      <c r="I7" s="2" t="s">
        <v>7</v>
      </c>
      <c r="J7" s="3">
        <f>+J4-J5+J6</f>
        <v>109385.49024739003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9CD2-6904-4CE6-A1EA-5839B31CFD80}">
  <dimension ref="A1:AO563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2.75" x14ac:dyDescent="0.2"/>
  <cols>
    <col min="1" max="1" width="4.85546875" style="2" customWidth="1"/>
    <col min="2" max="2" width="25.85546875" style="2" customWidth="1"/>
    <col min="3" max="16384" width="9.140625" style="2"/>
  </cols>
  <sheetData>
    <row r="1" spans="1:41" x14ac:dyDescent="0.2">
      <c r="A1" s="5" t="s">
        <v>9</v>
      </c>
    </row>
    <row r="2" spans="1:41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8</v>
      </c>
      <c r="H2" s="4" t="s">
        <v>14</v>
      </c>
      <c r="I2" s="4" t="s">
        <v>15</v>
      </c>
      <c r="J2" s="4" t="s">
        <v>16</v>
      </c>
    </row>
    <row r="3" spans="1:41" x14ac:dyDescent="0.2">
      <c r="B3" s="2" t="s">
        <v>32</v>
      </c>
      <c r="C3" s="3">
        <v>1191.713</v>
      </c>
      <c r="D3" s="3"/>
      <c r="E3" s="3"/>
      <c r="F3" s="3"/>
      <c r="G3" s="3">
        <v>1077.9000000000001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">
      <c r="B4" s="2" t="s">
        <v>33</v>
      </c>
      <c r="C4" s="3">
        <v>748.78099999999995</v>
      </c>
      <c r="D4" s="3"/>
      <c r="E4" s="3"/>
      <c r="F4" s="3"/>
      <c r="G4" s="3">
        <v>732.51300000000003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2">
      <c r="B5" s="2" t="s">
        <v>34</v>
      </c>
      <c r="C5" s="3">
        <v>270.21100000000001</v>
      </c>
      <c r="D5" s="3"/>
      <c r="E5" s="3"/>
      <c r="F5" s="3"/>
      <c r="G5" s="3">
        <v>322.89999999999998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2">
      <c r="B6" s="2" t="s">
        <v>35</v>
      </c>
      <c r="C6" s="3">
        <v>301.99900000000002</v>
      </c>
      <c r="D6" s="3"/>
      <c r="E6" s="3"/>
      <c r="F6" s="3"/>
      <c r="G6" s="3">
        <v>289.86099999999999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2">
      <c r="B7" s="1" t="s">
        <v>17</v>
      </c>
      <c r="C7" s="6">
        <v>2512.7040000000002</v>
      </c>
      <c r="D7" s="6"/>
      <c r="E7" s="6"/>
      <c r="F7" s="6"/>
      <c r="G7" s="6">
        <v>2423.174</v>
      </c>
      <c r="H7" s="6"/>
      <c r="I7" s="6"/>
      <c r="J7" s="6"/>
      <c r="K7" s="6"/>
      <c r="L7" s="6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x14ac:dyDescent="0.2">
      <c r="B8" s="2" t="s">
        <v>19</v>
      </c>
      <c r="C8" s="3">
        <v>1038.7629999999999</v>
      </c>
      <c r="D8" s="3"/>
      <c r="E8" s="3"/>
      <c r="F8" s="3"/>
      <c r="G8" s="3">
        <v>992.87099999999998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2">
      <c r="B9" s="2" t="s">
        <v>20</v>
      </c>
      <c r="C9" s="3">
        <f t="shared" ref="C9:F9" si="0">+C7-C8</f>
        <v>1473.9410000000003</v>
      </c>
      <c r="D9" s="3">
        <f t="shared" si="0"/>
        <v>0</v>
      </c>
      <c r="E9" s="3">
        <f t="shared" si="0"/>
        <v>0</v>
      </c>
      <c r="F9" s="3">
        <f t="shared" si="0"/>
        <v>0</v>
      </c>
      <c r="G9" s="3">
        <f>+G7-G8</f>
        <v>1430.3029999999999</v>
      </c>
      <c r="H9" s="3">
        <f t="shared" ref="H9:J9" si="1">+H7-H8</f>
        <v>0</v>
      </c>
      <c r="I9" s="3">
        <f t="shared" si="1"/>
        <v>0</v>
      </c>
      <c r="J9" s="3">
        <f t="shared" si="1"/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2">
      <c r="B10" s="2" t="s">
        <v>21</v>
      </c>
      <c r="C10" s="3">
        <v>391.42700000000002</v>
      </c>
      <c r="D10" s="3"/>
      <c r="E10" s="3"/>
      <c r="F10" s="3"/>
      <c r="G10" s="3">
        <v>402.892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2">
      <c r="B11" s="2" t="s">
        <v>22</v>
      </c>
      <c r="C11" s="3">
        <v>290.07799999999997</v>
      </c>
      <c r="D11" s="3"/>
      <c r="E11" s="3"/>
      <c r="F11" s="3"/>
      <c r="G11" s="3">
        <v>284.79599999999999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2">
      <c r="B12" s="2" t="s">
        <v>23</v>
      </c>
      <c r="C12" s="3">
        <v>190.33199999999999</v>
      </c>
      <c r="D12" s="3"/>
      <c r="E12" s="3"/>
      <c r="F12" s="3"/>
      <c r="G12" s="3">
        <v>187.41499999999999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2">
      <c r="B13" s="2" t="s">
        <v>24</v>
      </c>
      <c r="C13" s="3">
        <v>16.14</v>
      </c>
      <c r="D13" s="3"/>
      <c r="E13" s="3"/>
      <c r="F13" s="3"/>
      <c r="G13" s="3">
        <v>63.887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2">
      <c r="B14" s="2" t="s">
        <v>25</v>
      </c>
      <c r="C14" s="3">
        <f t="shared" ref="C14:F14" si="2">+C9-SUM(C10:C13)</f>
        <v>585.96400000000028</v>
      </c>
      <c r="D14" s="3">
        <f t="shared" si="2"/>
        <v>0</v>
      </c>
      <c r="E14" s="3">
        <f t="shared" si="2"/>
        <v>0</v>
      </c>
      <c r="F14" s="3">
        <f t="shared" si="2"/>
        <v>0</v>
      </c>
      <c r="G14" s="3">
        <f>+G9-SUM(G10:G13)</f>
        <v>491.31299999999987</v>
      </c>
      <c r="H14" s="3">
        <f t="shared" ref="H14:J14" si="3">+H9-SUM(H10:H13)</f>
        <v>0</v>
      </c>
      <c r="I14" s="3">
        <f t="shared" si="3"/>
        <v>0</v>
      </c>
      <c r="J14" s="3">
        <f t="shared" si="3"/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2">
      <c r="B15" s="2" t="s">
        <v>26</v>
      </c>
      <c r="C15" s="3">
        <v>77.141000000000005</v>
      </c>
      <c r="D15" s="3"/>
      <c r="E15" s="3"/>
      <c r="F15" s="3"/>
      <c r="G15" s="3">
        <v>75.263999999999996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2">
      <c r="B16" s="2" t="s">
        <v>27</v>
      </c>
      <c r="C16" s="3">
        <v>9.1690000000000005</v>
      </c>
      <c r="D16" s="3"/>
      <c r="E16" s="3"/>
      <c r="F16" s="3"/>
      <c r="G16" s="3">
        <v>23.486999999999998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2:41" x14ac:dyDescent="0.2">
      <c r="B17" s="2" t="s">
        <v>28</v>
      </c>
      <c r="C17" s="3">
        <v>4.5739999999999998</v>
      </c>
      <c r="D17" s="3"/>
      <c r="E17" s="3"/>
      <c r="F17" s="3"/>
      <c r="G17" s="3">
        <v>3.96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2:41" x14ac:dyDescent="0.2">
      <c r="B18" s="2" t="s">
        <v>29</v>
      </c>
      <c r="C18" s="3">
        <f t="shared" ref="C18:F18" si="4">+C14-C15+C16-C17</f>
        <v>513.41800000000035</v>
      </c>
      <c r="D18" s="3">
        <f t="shared" si="4"/>
        <v>0</v>
      </c>
      <c r="E18" s="3">
        <f t="shared" si="4"/>
        <v>0</v>
      </c>
      <c r="F18" s="3">
        <f t="shared" si="4"/>
        <v>0</v>
      </c>
      <c r="G18" s="3">
        <f>+G14-G15+G16-G17</f>
        <v>435.57599999999991</v>
      </c>
      <c r="H18" s="3">
        <f t="shared" ref="H18:J18" si="5">+H14-H15+H16-H17</f>
        <v>0</v>
      </c>
      <c r="I18" s="3">
        <f t="shared" si="5"/>
        <v>0</v>
      </c>
      <c r="J18" s="3">
        <f t="shared" si="5"/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2:41" x14ac:dyDescent="0.2">
      <c r="B19" s="2" t="s">
        <v>30</v>
      </c>
      <c r="C19" s="3">
        <v>50.691000000000003</v>
      </c>
      <c r="D19" s="3"/>
      <c r="E19" s="3"/>
      <c r="F19" s="3"/>
      <c r="G19" s="3">
        <v>44.26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2:41" x14ac:dyDescent="0.2">
      <c r="B20" s="2" t="s">
        <v>31</v>
      </c>
      <c r="C20" s="3">
        <f t="shared" ref="C20:F20" si="6">+C18-C19</f>
        <v>462.72700000000032</v>
      </c>
      <c r="D20" s="3">
        <f t="shared" si="6"/>
        <v>0</v>
      </c>
      <c r="E20" s="3">
        <f t="shared" si="6"/>
        <v>0</v>
      </c>
      <c r="F20" s="3">
        <f t="shared" si="6"/>
        <v>0</v>
      </c>
      <c r="G20" s="3">
        <f>+G18-G19</f>
        <v>391.31599999999992</v>
      </c>
      <c r="H20" s="3">
        <f t="shared" ref="H20:J20" si="7">+H18-H19</f>
        <v>0</v>
      </c>
      <c r="I20" s="3">
        <f t="shared" si="7"/>
        <v>0</v>
      </c>
      <c r="J20" s="3">
        <f t="shared" si="7"/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2:41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2:41" x14ac:dyDescent="0.2">
      <c r="B22" s="2" t="s">
        <v>18</v>
      </c>
      <c r="C22" s="7">
        <f t="shared" ref="C22:F22" si="8">+C20/C23</f>
        <v>0.93335955543453109</v>
      </c>
      <c r="D22" s="7" t="e">
        <f t="shared" si="8"/>
        <v>#DIV/0!</v>
      </c>
      <c r="E22" s="7" t="e">
        <f t="shared" si="8"/>
        <v>#DIV/0!</v>
      </c>
      <c r="F22" s="7" t="e">
        <f t="shared" si="8"/>
        <v>#DIV/0!</v>
      </c>
      <c r="G22" s="7">
        <f>+G20/G23</f>
        <v>0.78875908053761601</v>
      </c>
      <c r="H22" s="7" t="e">
        <f t="shared" ref="H22:J22" si="9">+H20/H23</f>
        <v>#DIV/0!</v>
      </c>
      <c r="I22" s="7" t="e">
        <f t="shared" si="9"/>
        <v>#DIV/0!</v>
      </c>
      <c r="J22" s="7" t="e">
        <f t="shared" si="9"/>
        <v>#DIV/0!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2:41" x14ac:dyDescent="0.2">
      <c r="B23" s="2" t="s">
        <v>3</v>
      </c>
      <c r="C23" s="8">
        <v>495.76499999999999</v>
      </c>
      <c r="D23" s="3"/>
      <c r="E23" s="3"/>
      <c r="F23" s="3"/>
      <c r="G23" s="8">
        <v>496.11599999999999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2:41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2:41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2:41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2:41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2:41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2:41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2:41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2:4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2:4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3:41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3:41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3:4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3:4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3:4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3:4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3:4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3:4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3:4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3:4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3:4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3:4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3:4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3:4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3:4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3:4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3:4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3:4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3:4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3:4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3:4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3:4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3:4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3:4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3:4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3:4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3:4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3:4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3:4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3:4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3:4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3:4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3:4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3:4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3:4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3:4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3:4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3:4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3:4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3:4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3:4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3:4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3:4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3:4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3:4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3:4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spans="3:4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3:4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3:4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3:4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3:4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3:4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</row>
    <row r="85" spans="3:4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3:4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3:4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3:4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3:4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3:4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3:4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3:4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3:4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3:4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3:4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</row>
    <row r="96" spans="3:4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3:4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3:4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3:4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3:4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3:41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3:41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3:41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3:41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3:41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3:41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3:41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3:41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3:41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3:41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3:41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3:41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3:41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3:41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3:41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</row>
    <row r="116" spans="3:41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</row>
    <row r="117" spans="3:41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3:41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</row>
    <row r="119" spans="3:41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3:41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</row>
    <row r="121" spans="3:41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3:41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</row>
    <row r="123" spans="3:41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3:41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3:41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3:41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</row>
    <row r="127" spans="3:41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3:41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</row>
    <row r="129" spans="3:41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3:41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</row>
    <row r="131" spans="3:41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3:41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3:41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3:41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3:41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3:41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3:41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3:41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3:41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3:41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3:41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3:41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3:41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3:41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3:41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3:41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3:41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3:41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3:41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3:41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3:41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3:41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3:41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3:41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3:41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3:41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3:41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3:41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3:4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3:41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3:41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3:41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</row>
    <row r="163" spans="3:41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</row>
    <row r="164" spans="3:41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3:41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3:41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</row>
    <row r="167" spans="3:41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3:41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</row>
    <row r="169" spans="3:41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3:41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</row>
    <row r="171" spans="3:41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3:41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</row>
    <row r="173" spans="3:41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</row>
    <row r="174" spans="3:41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</row>
    <row r="175" spans="3:41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</row>
    <row r="176" spans="3:41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</row>
    <row r="177" spans="3:41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</row>
    <row r="178" spans="3:41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</row>
    <row r="179" spans="3:41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</row>
    <row r="180" spans="3:41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</row>
    <row r="181" spans="3:41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</row>
    <row r="182" spans="3:41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</row>
    <row r="183" spans="3:41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</row>
    <row r="184" spans="3:41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</row>
    <row r="185" spans="3:41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</row>
    <row r="186" spans="3:41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</row>
    <row r="187" spans="3:41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</row>
    <row r="188" spans="3:41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</row>
    <row r="189" spans="3:41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</row>
    <row r="190" spans="3:41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</row>
    <row r="191" spans="3:41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</row>
    <row r="192" spans="3:41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</row>
    <row r="193" spans="3:41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3:41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3:41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3:41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</row>
    <row r="197" spans="3:41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3:41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3:41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3:41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3:41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3:41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</row>
    <row r="203" spans="3:41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</row>
    <row r="204" spans="3:41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3:41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3:41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3:41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3:41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3:41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3:41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3:41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3:41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</row>
    <row r="213" spans="3:41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</row>
    <row r="214" spans="3:41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</row>
    <row r="215" spans="3:41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</row>
    <row r="216" spans="3:41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</row>
    <row r="217" spans="3:41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</row>
    <row r="218" spans="3:41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</row>
    <row r="219" spans="3:41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</row>
    <row r="220" spans="3:41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</row>
    <row r="221" spans="3:41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</row>
    <row r="222" spans="3:41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3:41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3:41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3:41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3:41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3:41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3:41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3:41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3:41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3:41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3:41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</row>
    <row r="233" spans="3:41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</row>
    <row r="234" spans="3:41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</row>
    <row r="235" spans="3:41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</row>
    <row r="236" spans="3:4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</row>
    <row r="237" spans="3:4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</row>
    <row r="238" spans="3:4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</row>
    <row r="239" spans="3:4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</row>
    <row r="240" spans="3:4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</row>
    <row r="241" spans="3:4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</row>
    <row r="242" spans="3:4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3:4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3:4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3:4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3:4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3:4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3:4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3:4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3:4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3:4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3:4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</row>
    <row r="253" spans="3:4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</row>
    <row r="254" spans="3:4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</row>
    <row r="255" spans="3:4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</row>
    <row r="256" spans="3:4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</row>
    <row r="257" spans="3:4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</row>
    <row r="258" spans="3:4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</row>
    <row r="259" spans="3:4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</row>
    <row r="260" spans="3:4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</row>
    <row r="261" spans="3:4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</row>
    <row r="262" spans="3:4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</row>
    <row r="263" spans="3:4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</row>
    <row r="264" spans="3:4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</row>
    <row r="265" spans="3:4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</row>
    <row r="266" spans="3:41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</row>
    <row r="267" spans="3:41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</row>
    <row r="268" spans="3:41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</row>
    <row r="269" spans="3:41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</row>
    <row r="270" spans="3:41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</row>
    <row r="271" spans="3:41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</row>
    <row r="272" spans="3:41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</row>
    <row r="273" spans="3:41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</row>
    <row r="274" spans="3:41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</row>
    <row r="275" spans="3:41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</row>
    <row r="276" spans="3:41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</row>
    <row r="277" spans="3:41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</row>
    <row r="278" spans="3:41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</row>
    <row r="279" spans="3:41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</row>
    <row r="280" spans="3:41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</row>
    <row r="281" spans="3:41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</row>
    <row r="282" spans="3:41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</row>
    <row r="283" spans="3:41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</row>
    <row r="284" spans="3:41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</row>
    <row r="285" spans="3:41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</row>
    <row r="286" spans="3:41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</row>
    <row r="287" spans="3:41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</row>
    <row r="288" spans="3:41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</row>
    <row r="289" spans="3:41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</row>
    <row r="290" spans="3:41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</row>
    <row r="291" spans="3:41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</row>
    <row r="292" spans="3:41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</row>
    <row r="293" spans="3:41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</row>
    <row r="294" spans="3:41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</row>
    <row r="295" spans="3:41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</row>
    <row r="296" spans="3:41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</row>
    <row r="297" spans="3:41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</row>
    <row r="298" spans="3:41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</row>
    <row r="299" spans="3:41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</row>
    <row r="300" spans="3:41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</row>
    <row r="301" spans="3:41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</row>
    <row r="302" spans="3:41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</row>
    <row r="303" spans="3:41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</row>
    <row r="304" spans="3:41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</row>
    <row r="305" spans="3:41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</row>
    <row r="306" spans="3:41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</row>
    <row r="307" spans="3:41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</row>
    <row r="308" spans="3:41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</row>
    <row r="309" spans="3:41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</row>
    <row r="310" spans="3:41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</row>
    <row r="311" spans="3:41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</row>
    <row r="312" spans="3:41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</row>
    <row r="313" spans="3:41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</row>
    <row r="314" spans="3:41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</row>
    <row r="315" spans="3:41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</row>
    <row r="316" spans="3:41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</row>
    <row r="317" spans="3:41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</row>
    <row r="318" spans="3:41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</row>
    <row r="319" spans="3:41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</row>
    <row r="320" spans="3:41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</row>
    <row r="321" spans="3:41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</row>
    <row r="322" spans="3:41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</row>
    <row r="323" spans="3:41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</row>
    <row r="324" spans="3:41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</row>
    <row r="325" spans="3:41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</row>
    <row r="326" spans="3:41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</row>
    <row r="327" spans="3:41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</row>
    <row r="328" spans="3:41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</row>
    <row r="329" spans="3:41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</row>
    <row r="330" spans="3:41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</row>
    <row r="331" spans="3:41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</row>
    <row r="332" spans="3:41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</row>
    <row r="333" spans="3:41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</row>
    <row r="334" spans="3:41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</row>
    <row r="335" spans="3:41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</row>
    <row r="336" spans="3:41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</row>
    <row r="337" spans="3:41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</row>
    <row r="338" spans="3:41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</row>
    <row r="339" spans="3:41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</row>
    <row r="340" spans="3:41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</row>
    <row r="341" spans="3:41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</row>
    <row r="342" spans="3:41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</row>
    <row r="343" spans="3:41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</row>
    <row r="344" spans="3:41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</row>
    <row r="345" spans="3:41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</row>
    <row r="346" spans="3:41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</row>
    <row r="347" spans="3:41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</row>
    <row r="348" spans="3:41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</row>
    <row r="349" spans="3:41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</row>
    <row r="350" spans="3:41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</row>
    <row r="351" spans="3:41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</row>
    <row r="352" spans="3:41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</row>
    <row r="353" spans="3:41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</row>
    <row r="354" spans="3:41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</row>
    <row r="355" spans="3:41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</row>
    <row r="356" spans="3:41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</row>
    <row r="357" spans="3:41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</row>
    <row r="358" spans="3:41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</row>
    <row r="359" spans="3:41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</row>
    <row r="360" spans="3:41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</row>
    <row r="361" spans="3:41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</row>
    <row r="362" spans="3:41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</row>
    <row r="363" spans="3:41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</row>
    <row r="364" spans="3:41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</row>
    <row r="365" spans="3:41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</row>
    <row r="366" spans="3:41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</row>
    <row r="367" spans="3:41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</row>
    <row r="368" spans="3:41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</row>
    <row r="369" spans="3:41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</row>
    <row r="370" spans="3:41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</row>
    <row r="371" spans="3:41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</row>
    <row r="372" spans="3:41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</row>
    <row r="373" spans="3:41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</row>
    <row r="374" spans="3:41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</row>
    <row r="375" spans="3:41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</row>
    <row r="376" spans="3:41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</row>
    <row r="377" spans="3:41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</row>
    <row r="378" spans="3:41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</row>
    <row r="379" spans="3:41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</row>
    <row r="380" spans="3:41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</row>
    <row r="381" spans="3:41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</row>
    <row r="382" spans="3:41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</row>
    <row r="383" spans="3:41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</row>
    <row r="384" spans="3:41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</row>
    <row r="385" spans="3:41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</row>
    <row r="386" spans="3:41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</row>
    <row r="387" spans="3:41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</row>
    <row r="388" spans="3:41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</row>
    <row r="389" spans="3:41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</row>
    <row r="390" spans="3:41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</row>
    <row r="391" spans="3:41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</row>
    <row r="392" spans="3:41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</row>
    <row r="393" spans="3:41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</row>
    <row r="394" spans="3:41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</row>
    <row r="395" spans="3:41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</row>
    <row r="396" spans="3:41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</row>
    <row r="397" spans="3:41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</row>
    <row r="398" spans="3:41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</row>
    <row r="399" spans="3:41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</row>
    <row r="400" spans="3:41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</row>
    <row r="401" spans="3:41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</row>
    <row r="402" spans="3:41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</row>
    <row r="403" spans="3:41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</row>
    <row r="404" spans="3:41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</row>
    <row r="405" spans="3:41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</row>
    <row r="406" spans="3:41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</row>
    <row r="407" spans="3:41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</row>
    <row r="408" spans="3:41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</row>
    <row r="409" spans="3:41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</row>
    <row r="410" spans="3:41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</row>
    <row r="411" spans="3:41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</row>
    <row r="412" spans="3:41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</row>
    <row r="413" spans="3:41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</row>
    <row r="414" spans="3:41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</row>
    <row r="415" spans="3:41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</row>
    <row r="416" spans="3:41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</row>
    <row r="417" spans="3:41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</row>
    <row r="418" spans="3:41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</row>
    <row r="419" spans="3:41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</row>
    <row r="420" spans="3:41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</row>
    <row r="421" spans="3:41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</row>
    <row r="422" spans="3:41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</row>
    <row r="423" spans="3:41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</row>
    <row r="424" spans="3:41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</row>
    <row r="425" spans="3:41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</row>
    <row r="426" spans="3:41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</row>
    <row r="427" spans="3:41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</row>
    <row r="428" spans="3:41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</row>
    <row r="429" spans="3:41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</row>
    <row r="430" spans="3:41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</row>
    <row r="431" spans="3:41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</row>
    <row r="432" spans="3:41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</row>
    <row r="433" spans="3:41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</row>
    <row r="434" spans="3:41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</row>
    <row r="435" spans="3:41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</row>
    <row r="436" spans="3:41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</row>
    <row r="437" spans="3:41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</row>
    <row r="438" spans="3:41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</row>
    <row r="439" spans="3:41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</row>
    <row r="440" spans="3:41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</row>
    <row r="441" spans="3:41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</row>
    <row r="442" spans="3:41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</row>
    <row r="443" spans="3:41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</row>
    <row r="444" spans="3:41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</row>
    <row r="445" spans="3:41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</row>
    <row r="446" spans="3:41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</row>
    <row r="447" spans="3:41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</row>
    <row r="448" spans="3:41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</row>
    <row r="449" spans="3:41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</row>
    <row r="450" spans="3:41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</row>
    <row r="451" spans="3:41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</row>
    <row r="452" spans="3:41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</row>
    <row r="453" spans="3:41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</row>
    <row r="454" spans="3:41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</row>
    <row r="455" spans="3:41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</row>
    <row r="456" spans="3:41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</row>
    <row r="457" spans="3:41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</row>
    <row r="458" spans="3:41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</row>
    <row r="459" spans="3:41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</row>
    <row r="460" spans="3:41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</row>
    <row r="461" spans="3:41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</row>
    <row r="462" spans="3:41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</row>
    <row r="463" spans="3:41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</row>
    <row r="464" spans="3:41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</row>
    <row r="465" spans="3:41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</row>
    <row r="466" spans="3:41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</row>
    <row r="467" spans="3:41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</row>
    <row r="468" spans="3:41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</row>
    <row r="469" spans="3:41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</row>
    <row r="470" spans="3:41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</row>
    <row r="471" spans="3:41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</row>
    <row r="472" spans="3:41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</row>
    <row r="473" spans="3:41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</row>
    <row r="474" spans="3:41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</row>
    <row r="475" spans="3:41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</row>
    <row r="476" spans="3:41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</row>
    <row r="477" spans="3:41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</row>
    <row r="478" spans="3:41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</row>
    <row r="479" spans="3:41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</row>
    <row r="480" spans="3:41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</row>
    <row r="481" spans="3:41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</row>
    <row r="482" spans="3:41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</row>
    <row r="483" spans="3:41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</row>
    <row r="484" spans="3:41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</row>
    <row r="485" spans="3:41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</row>
    <row r="486" spans="3:41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</row>
    <row r="487" spans="3:41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</row>
    <row r="488" spans="3:41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</row>
    <row r="489" spans="3:41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</row>
    <row r="490" spans="3:41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</row>
    <row r="491" spans="3:41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</row>
    <row r="492" spans="3:41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</row>
    <row r="493" spans="3:41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</row>
    <row r="494" spans="3:41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</row>
    <row r="495" spans="3:41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</row>
    <row r="496" spans="3:41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</row>
    <row r="497" spans="3:41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</row>
    <row r="498" spans="3:41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</row>
    <row r="499" spans="3:41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</row>
    <row r="500" spans="3:41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</row>
    <row r="501" spans="3:41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</row>
    <row r="502" spans="3:41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</row>
    <row r="503" spans="3:41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</row>
    <row r="504" spans="3:41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</row>
    <row r="505" spans="3:41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</row>
    <row r="506" spans="3:41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</row>
    <row r="507" spans="3:41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</row>
    <row r="508" spans="3:41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</row>
    <row r="509" spans="3:41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</row>
    <row r="510" spans="3:41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</row>
    <row r="511" spans="3:41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</row>
    <row r="512" spans="3:41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</row>
    <row r="513" spans="3:41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</row>
    <row r="514" spans="3:41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</row>
    <row r="515" spans="3:41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</row>
    <row r="516" spans="3:41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</row>
    <row r="517" spans="3:41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</row>
    <row r="518" spans="3:41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</row>
    <row r="519" spans="3:41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</row>
    <row r="520" spans="3:41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</row>
    <row r="521" spans="3:41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</row>
    <row r="522" spans="3:41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</row>
    <row r="523" spans="3:41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</row>
    <row r="524" spans="3:41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</row>
    <row r="525" spans="3:41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</row>
    <row r="526" spans="3:41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</row>
    <row r="527" spans="3:41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</row>
    <row r="528" spans="3:41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</row>
    <row r="529" spans="3:41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</row>
    <row r="530" spans="3:41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</row>
    <row r="531" spans="3:41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</row>
    <row r="532" spans="3:41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</row>
    <row r="533" spans="3:41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</row>
    <row r="534" spans="3:41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</row>
    <row r="535" spans="3:41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</row>
    <row r="536" spans="3:41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</row>
    <row r="537" spans="3:41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</row>
    <row r="538" spans="3:41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</row>
    <row r="539" spans="3:41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</row>
    <row r="540" spans="3:41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</row>
    <row r="541" spans="3:41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</row>
    <row r="542" spans="3:41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</row>
    <row r="543" spans="3:41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</row>
    <row r="544" spans="3:41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</row>
    <row r="545" spans="3:41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</row>
    <row r="546" spans="3:41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</row>
    <row r="547" spans="3:41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</row>
    <row r="548" spans="3:41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</row>
    <row r="549" spans="3:41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</row>
    <row r="550" spans="3:41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</row>
    <row r="551" spans="3:41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</row>
    <row r="552" spans="3:41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</row>
    <row r="553" spans="3:41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</row>
    <row r="554" spans="3:41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</row>
    <row r="555" spans="3:41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</row>
    <row r="556" spans="3:41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</row>
    <row r="557" spans="3:41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</row>
    <row r="558" spans="3:41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</row>
    <row r="559" spans="3:41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</row>
    <row r="560" spans="3:41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</row>
    <row r="561" spans="3:41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</row>
    <row r="562" spans="3:41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</row>
    <row r="563" spans="3:41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</row>
  </sheetData>
  <hyperlinks>
    <hyperlink ref="A1" location="Main!A1" display="Main" xr:uid="{AC81F3A9-C1D9-4408-9B2D-22CC87E349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2025-04-19T10:24:45Z</dcterms:created>
  <dcterms:modified xsi:type="dcterms:W3CDTF">2025-09-02T11:41:46Z</dcterms:modified>
</cp:coreProperties>
</file>