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3B4D911-D183-4FA7-BCEB-7C92E27A76D1}" xr6:coauthVersionLast="47" xr6:coauthVersionMax="47" xr10:uidLastSave="{00000000-0000-0000-0000-000000000000}"/>
  <bookViews>
    <workbookView xWindow="-120" yWindow="-120" windowWidth="38640" windowHeight="21060" activeTab="1" xr2:uid="{A9516F44-2D82-404F-B05A-D9F2C322515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C14" i="2"/>
  <c r="E6" i="2"/>
  <c r="E10" i="2" s="1"/>
  <c r="E14" i="2" s="1"/>
  <c r="E17" i="2" s="1"/>
  <c r="E19" i="2" s="1"/>
  <c r="D6" i="2"/>
  <c r="D10" i="2" s="1"/>
  <c r="D14" i="2" s="1"/>
  <c r="D17" i="2" s="1"/>
  <c r="D19" i="2" s="1"/>
  <c r="F6" i="2"/>
  <c r="F10" i="2" s="1"/>
  <c r="F14" i="2" s="1"/>
  <c r="F17" i="2" s="1"/>
  <c r="F19" i="2" s="1"/>
  <c r="J7" i="1"/>
  <c r="J6" i="1"/>
  <c r="J5" i="1"/>
  <c r="J4" i="1"/>
</calcChain>
</file>

<file path=xl/sharedStrings.xml><?xml version="1.0" encoding="utf-8"?>
<sst xmlns="http://schemas.openxmlformats.org/spreadsheetml/2006/main" count="31" uniqueCount="28">
  <si>
    <t>Aker Bio Marine</t>
  </si>
  <si>
    <t>numbers in mio NOK</t>
  </si>
  <si>
    <t>Price</t>
  </si>
  <si>
    <t>Shares</t>
  </si>
  <si>
    <t>MC</t>
  </si>
  <si>
    <t>Cash</t>
  </si>
  <si>
    <t>Debt</t>
  </si>
  <si>
    <t>EV</t>
  </si>
  <si>
    <t>Q424</t>
  </si>
  <si>
    <t>Main</t>
  </si>
  <si>
    <t>FY22</t>
  </si>
  <si>
    <t>FY23</t>
  </si>
  <si>
    <t>FY24</t>
  </si>
  <si>
    <t>Revenue</t>
  </si>
  <si>
    <t>COGS</t>
  </si>
  <si>
    <t>Gross Profit</t>
  </si>
  <si>
    <t>SGA</t>
  </si>
  <si>
    <t>D&amp;A</t>
  </si>
  <si>
    <t>Other</t>
  </si>
  <si>
    <t>Operating Income</t>
  </si>
  <si>
    <t>Interest Income</t>
  </si>
  <si>
    <t>Interest Expense</t>
  </si>
  <si>
    <t>Other Income</t>
  </si>
  <si>
    <t>Pretax Income</t>
  </si>
  <si>
    <t>Tax Expense</t>
  </si>
  <si>
    <t>Discontinued Operations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</si>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</sst>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BDC7-C31F-42CC-93B0-C4118D943F90}">
  <dimension ref="A1:K7"/>
  <sheetViews>
    <sheetView zoomScale="200" zoomScaleNormal="200" workbookViewId="0">
      <selection activeCell="D3" sqref="D3:D4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58.4</v>
      </c>
    </row>
    <row r="3" spans="1:11" x14ac:dyDescent="0.2">
      <c r="I3" s="2" t="s">
        <v>3</v>
      </c>
      <c r="J3" s="3">
        <v>87.680925000000002</v>
      </c>
      <c r="K3" s="4" t="s">
        <v>8</v>
      </c>
    </row>
    <row r="4" spans="1:11" x14ac:dyDescent="0.2">
      <c r="I4" s="2" t="s">
        <v>4</v>
      </c>
      <c r="J4" s="3">
        <f>+J2*J3</f>
        <v>5120.5660200000002</v>
      </c>
    </row>
    <row r="5" spans="1:11" x14ac:dyDescent="0.2">
      <c r="I5" s="2" t="s">
        <v>5</v>
      </c>
      <c r="J5" s="3">
        <f>15+0.09</f>
        <v>15.09</v>
      </c>
      <c r="K5" s="4" t="s">
        <v>8</v>
      </c>
    </row>
    <row r="6" spans="1:11" x14ac:dyDescent="0.2">
      <c r="I6" s="2" t="s">
        <v>6</v>
      </c>
      <c r="J6" s="3">
        <f>140.3+7.2</f>
        <v>147.5</v>
      </c>
      <c r="K6" s="4" t="s">
        <v>8</v>
      </c>
    </row>
    <row r="7" spans="1:11" x14ac:dyDescent="0.2">
      <c r="I7" s="2" t="s">
        <v>7</v>
      </c>
      <c r="J7" s="3">
        <f>+J4-J5+J6</f>
        <v>5252.9760200000001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3C65-843E-48E6-A200-4C19AEE4FC8D}">
  <dimension ref="A1:BR34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5.42578125" style="2" bestFit="1" customWidth="1"/>
    <col min="2" max="2" width="26" style="2" customWidth="1"/>
    <col min="3" max="16384" width="9.140625" style="2"/>
  </cols>
  <sheetData>
    <row r="1" spans="1:70" x14ac:dyDescent="0.2">
      <c r="A1" s="5" t="s">
        <v>9</v>
      </c>
    </row>
    <row r="2" spans="1:70" x14ac:dyDescent="0.2">
      <c r="D2" s="4" t="s">
        <v>10</v>
      </c>
      <c r="E2" s="4" t="s">
        <v>11</v>
      </c>
      <c r="F2" s="4" t="s">
        <v>12</v>
      </c>
    </row>
    <row r="3" spans="1:70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 x14ac:dyDescent="0.2">
      <c r="B4" s="1" t="s">
        <v>13</v>
      </c>
      <c r="C4" s="6"/>
      <c r="D4" s="6"/>
      <c r="E4" s="6">
        <v>196.3</v>
      </c>
      <c r="F4" s="6">
        <v>199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x14ac:dyDescent="0.2">
      <c r="B5" s="2" t="s">
        <v>14</v>
      </c>
      <c r="C5" s="3"/>
      <c r="D5" s="3"/>
      <c r="E5" s="3">
        <v>123.8</v>
      </c>
      <c r="F5" s="3">
        <v>129.9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x14ac:dyDescent="0.2">
      <c r="B6" s="2" t="s">
        <v>15</v>
      </c>
      <c r="C6" s="3"/>
      <c r="D6" s="3">
        <f t="shared" ref="D6:E6" si="0">+D4-D5</f>
        <v>0</v>
      </c>
      <c r="E6" s="3">
        <f t="shared" si="0"/>
        <v>72.500000000000014</v>
      </c>
      <c r="F6" s="3">
        <f>+F4-F5</f>
        <v>69.099999999999994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 x14ac:dyDescent="0.2">
      <c r="B7" s="2" t="s">
        <v>16</v>
      </c>
      <c r="C7" s="3"/>
      <c r="D7" s="3"/>
      <c r="E7" s="3">
        <v>66.400000000000006</v>
      </c>
      <c r="F7" s="3">
        <v>61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 x14ac:dyDescent="0.2">
      <c r="B8" s="2" t="s">
        <v>17</v>
      </c>
      <c r="C8" s="3"/>
      <c r="D8" s="3"/>
      <c r="E8" s="3">
        <v>16.3</v>
      </c>
      <c r="F8" s="3">
        <v>16.600000000000001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">
      <c r="B9" s="2" t="s">
        <v>18</v>
      </c>
      <c r="C9" s="3"/>
      <c r="D9" s="3"/>
      <c r="E9" s="3">
        <v>-0.1</v>
      </c>
      <c r="F9" s="3">
        <v>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x14ac:dyDescent="0.2">
      <c r="B10" s="2" t="s">
        <v>19</v>
      </c>
      <c r="C10" s="3"/>
      <c r="D10" s="3">
        <f t="shared" ref="D10:E10" si="1">+D6-SUM(D7:D8)+D9</f>
        <v>0</v>
      </c>
      <c r="E10" s="3">
        <f t="shared" si="1"/>
        <v>-10.299999999999988</v>
      </c>
      <c r="F10" s="3">
        <f>+F6-SUM(F7:F8)+F9</f>
        <v>-6.5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x14ac:dyDescent="0.2">
      <c r="B11" s="2" t="s">
        <v>20</v>
      </c>
      <c r="C11" s="3"/>
      <c r="D11" s="3"/>
      <c r="E11" s="3">
        <v>1.5</v>
      </c>
      <c r="F11" s="3">
        <v>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x14ac:dyDescent="0.2">
      <c r="B12" s="2" t="s">
        <v>21</v>
      </c>
      <c r="C12" s="3"/>
      <c r="D12" s="3"/>
      <c r="E12" s="3">
        <v>19.7</v>
      </c>
      <c r="F12" s="3">
        <v>10.9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">
      <c r="B13" s="2" t="s">
        <v>22</v>
      </c>
      <c r="C13" s="3"/>
      <c r="D13" s="3"/>
      <c r="E13" s="3">
        <f>-0.8-3</f>
        <v>-3.8</v>
      </c>
      <c r="F13" s="3">
        <v>-1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">
      <c r="B14" s="2" t="s">
        <v>23</v>
      </c>
      <c r="C14" s="3">
        <f t="shared" ref="C14:E14" si="2">+C10+C11-C12+C13</f>
        <v>0</v>
      </c>
      <c r="D14" s="3">
        <f t="shared" si="2"/>
        <v>0</v>
      </c>
      <c r="E14" s="3">
        <f t="shared" si="2"/>
        <v>-32.299999999999983</v>
      </c>
      <c r="F14" s="3">
        <f>+F10+F11-F12+F13</f>
        <v>-14.4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2">
      <c r="B15" s="2" t="s">
        <v>24</v>
      </c>
      <c r="C15" s="3"/>
      <c r="D15" s="3"/>
      <c r="E15" s="3">
        <v>0</v>
      </c>
      <c r="F15" s="3">
        <v>0.1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0" x14ac:dyDescent="0.2">
      <c r="B16" s="2" t="s">
        <v>25</v>
      </c>
      <c r="C16" s="3"/>
      <c r="D16" s="3"/>
      <c r="E16" s="3">
        <v>23.3</v>
      </c>
      <c r="F16" s="3">
        <v>194.6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2:70" x14ac:dyDescent="0.2">
      <c r="B17" s="2" t="s">
        <v>26</v>
      </c>
      <c r="C17" s="3"/>
      <c r="D17" s="3">
        <f t="shared" ref="D17:E17" si="3">+D14-D15+D16</f>
        <v>0</v>
      </c>
      <c r="E17" s="3">
        <f t="shared" si="3"/>
        <v>-8.9999999999999822</v>
      </c>
      <c r="F17" s="3">
        <f>+F14-F15+F16</f>
        <v>180.1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2:70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2:70" x14ac:dyDescent="0.2">
      <c r="B19" s="2" t="s">
        <v>27</v>
      </c>
      <c r="C19" s="3"/>
      <c r="D19" s="7" t="e">
        <f t="shared" ref="D19:E19" si="4">+D17/D20</f>
        <v>#DIV/0!</v>
      </c>
      <c r="E19" s="7">
        <f t="shared" si="4"/>
        <v>-0.10266814429701938</v>
      </c>
      <c r="F19" s="7">
        <f>+F17/F20</f>
        <v>2.0540385494336424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2:70" x14ac:dyDescent="0.2">
      <c r="B20" s="2" t="s">
        <v>3</v>
      </c>
      <c r="C20" s="3"/>
      <c r="D20" s="3"/>
      <c r="E20" s="3">
        <v>87.661075999999994</v>
      </c>
      <c r="F20" s="3">
        <v>87.680925000000002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2:70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2:70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2:70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2:70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2:70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2:70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2:7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2:7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2:7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2:7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2:7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3:7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3:7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3:7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3:7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3:7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3:7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3:7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3:7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3:7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3:7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3:7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3:7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3:7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3:7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3:7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3:7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3:7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3:7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3:7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3:7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3:7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3:7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3:7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3:7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3:7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3:7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3:7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3:7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3:7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3:7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3:7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3:7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3:7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6" spans="3:7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</row>
    <row r="67" spans="3:7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3:7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3:7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3:7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3:7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3:7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3:7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3:7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</row>
    <row r="75" spans="3:7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3:7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</row>
    <row r="77" spans="3:7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3:7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</row>
    <row r="79" spans="3:7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3:7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</row>
    <row r="81" spans="3:7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</row>
    <row r="82" spans="3:7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3:7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  <row r="84" spans="3:7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</row>
    <row r="85" spans="3:7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</row>
    <row r="86" spans="3:7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</row>
    <row r="87" spans="3:7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</row>
    <row r="88" spans="3:7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</row>
    <row r="89" spans="3:7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</row>
    <row r="90" spans="3:7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</row>
    <row r="91" spans="3:7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</row>
    <row r="92" spans="3:7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</row>
    <row r="93" spans="3:7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</row>
    <row r="94" spans="3:7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</row>
    <row r="95" spans="3:7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</row>
    <row r="96" spans="3:7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</row>
    <row r="97" spans="3:7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</row>
    <row r="98" spans="3:7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</row>
    <row r="99" spans="3:7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</row>
    <row r="100" spans="3:7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</row>
    <row r="101" spans="3:7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</row>
    <row r="102" spans="3:7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</row>
    <row r="103" spans="3:7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</row>
    <row r="104" spans="3:7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</row>
    <row r="105" spans="3:7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</row>
    <row r="106" spans="3:7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</row>
    <row r="107" spans="3:7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</row>
    <row r="108" spans="3:7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</row>
    <row r="109" spans="3:7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</row>
    <row r="110" spans="3:7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</row>
    <row r="111" spans="3:7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</row>
    <row r="112" spans="3:7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</row>
    <row r="113" spans="3:7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</row>
    <row r="114" spans="3:7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</row>
    <row r="115" spans="3:7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</row>
    <row r="116" spans="3:7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3:7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</row>
    <row r="118" spans="3:7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</row>
    <row r="119" spans="3:7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</row>
    <row r="120" spans="3:7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</row>
    <row r="121" spans="3:7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</row>
    <row r="122" spans="3:7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</row>
    <row r="123" spans="3:7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</row>
    <row r="124" spans="3:7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</row>
    <row r="125" spans="3:7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</row>
    <row r="126" spans="3:7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</row>
    <row r="127" spans="3:7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</row>
    <row r="128" spans="3:7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</row>
    <row r="129" spans="3:7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</row>
    <row r="130" spans="3:7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</row>
    <row r="131" spans="3:7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</row>
    <row r="132" spans="3:7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</row>
    <row r="133" spans="3:7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</row>
    <row r="134" spans="3:7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</row>
    <row r="135" spans="3:7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</row>
    <row r="136" spans="3:7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</row>
    <row r="137" spans="3:7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</row>
    <row r="138" spans="3:7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</row>
    <row r="139" spans="3:7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</row>
    <row r="140" spans="3:7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</row>
    <row r="141" spans="3:7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</row>
    <row r="142" spans="3:7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</row>
    <row r="143" spans="3:7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</row>
    <row r="144" spans="3:7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</row>
    <row r="145" spans="3:7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</row>
    <row r="146" spans="3:7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</row>
    <row r="147" spans="3:7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</row>
    <row r="148" spans="3:7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</row>
    <row r="149" spans="3:7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</row>
    <row r="150" spans="3:7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</row>
    <row r="151" spans="3:7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</row>
    <row r="152" spans="3:7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</row>
    <row r="153" spans="3:7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</row>
    <row r="154" spans="3:7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</row>
    <row r="155" spans="3:7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</row>
    <row r="156" spans="3:7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</row>
    <row r="157" spans="3:7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</row>
    <row r="158" spans="3:7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</row>
    <row r="159" spans="3:7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</row>
    <row r="160" spans="3:7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</row>
    <row r="161" spans="3:7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</row>
    <row r="162" spans="3:7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</row>
    <row r="163" spans="3:7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</row>
    <row r="164" spans="3:7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</row>
    <row r="165" spans="3:7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</row>
    <row r="166" spans="3:7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</row>
    <row r="167" spans="3:7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</row>
    <row r="168" spans="3:7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</row>
    <row r="169" spans="3:7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</row>
    <row r="170" spans="3:7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</row>
    <row r="171" spans="3:7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</row>
    <row r="172" spans="3:7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</row>
    <row r="173" spans="3:7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</row>
    <row r="174" spans="3:7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</row>
    <row r="175" spans="3:7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</row>
    <row r="176" spans="3:7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</row>
    <row r="177" spans="3:7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</row>
    <row r="178" spans="3:7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</row>
    <row r="179" spans="3:7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</row>
    <row r="180" spans="3:7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</row>
    <row r="181" spans="3:7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</row>
    <row r="182" spans="3:7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</row>
    <row r="183" spans="3:7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</row>
    <row r="184" spans="3:7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</row>
    <row r="185" spans="3:7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</row>
    <row r="186" spans="3:7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</row>
    <row r="187" spans="3:7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</row>
    <row r="188" spans="3:7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</row>
    <row r="189" spans="3:7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</row>
    <row r="190" spans="3:7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</row>
    <row r="191" spans="3:7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</row>
    <row r="192" spans="3:7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</row>
    <row r="193" spans="3:7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</row>
    <row r="194" spans="3:7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</row>
    <row r="195" spans="3:7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</row>
    <row r="196" spans="3:7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</row>
    <row r="197" spans="3:7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</row>
    <row r="198" spans="3:7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</row>
    <row r="199" spans="3:7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</row>
    <row r="200" spans="3:7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</row>
    <row r="201" spans="3:7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</row>
    <row r="202" spans="3:7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</row>
    <row r="203" spans="3:7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</row>
    <row r="204" spans="3:7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</row>
    <row r="205" spans="3:7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</row>
    <row r="206" spans="3:7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</row>
    <row r="207" spans="3:7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</row>
    <row r="208" spans="3:7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</row>
    <row r="209" spans="3:7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</row>
    <row r="210" spans="3:7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</row>
    <row r="211" spans="3:7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</row>
    <row r="212" spans="3:7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</row>
    <row r="213" spans="3:7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</row>
    <row r="214" spans="3:7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</row>
    <row r="215" spans="3:7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</row>
    <row r="216" spans="3:7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</row>
    <row r="217" spans="3:7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</row>
    <row r="218" spans="3:7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</row>
    <row r="219" spans="3:7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</row>
    <row r="220" spans="3:7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</row>
    <row r="221" spans="3:7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</row>
    <row r="222" spans="3:7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</row>
    <row r="223" spans="3:7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</row>
    <row r="224" spans="3:7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</row>
    <row r="225" spans="3:7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</row>
    <row r="226" spans="3:7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</row>
    <row r="227" spans="3:7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</row>
    <row r="228" spans="3:7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</row>
    <row r="229" spans="3:7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</row>
    <row r="230" spans="3:7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</row>
    <row r="231" spans="3:7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</row>
    <row r="232" spans="3:7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</row>
    <row r="233" spans="3:7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</row>
    <row r="234" spans="3:7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</row>
    <row r="235" spans="3:7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</row>
    <row r="236" spans="3:7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</row>
    <row r="237" spans="3:7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</row>
    <row r="238" spans="3:7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</row>
    <row r="239" spans="3:7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</row>
    <row r="240" spans="3:7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</row>
    <row r="241" spans="3:7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</row>
    <row r="242" spans="3:7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</row>
    <row r="243" spans="3:7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</row>
    <row r="244" spans="3:7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</row>
    <row r="245" spans="3:7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</row>
    <row r="246" spans="3:7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</row>
    <row r="247" spans="3:7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</row>
    <row r="248" spans="3:7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</row>
    <row r="249" spans="3:7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</row>
    <row r="250" spans="3:7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</row>
    <row r="251" spans="3:7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</row>
    <row r="252" spans="3:7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</row>
    <row r="253" spans="3:7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</row>
    <row r="254" spans="3:7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</row>
    <row r="255" spans="3:7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</row>
    <row r="256" spans="3:7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</row>
    <row r="257" spans="3:7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</row>
    <row r="258" spans="3:7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</row>
    <row r="259" spans="3:7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</row>
    <row r="260" spans="3:7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</row>
    <row r="261" spans="3:7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</row>
    <row r="262" spans="3:7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</row>
    <row r="263" spans="3:7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</row>
    <row r="264" spans="3:7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</row>
    <row r="265" spans="3:7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</row>
    <row r="266" spans="3:7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</row>
    <row r="267" spans="3:7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</row>
    <row r="268" spans="3:7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</row>
    <row r="269" spans="3:7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</row>
    <row r="270" spans="3:7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</row>
    <row r="271" spans="3:7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</row>
    <row r="272" spans="3:7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</row>
    <row r="273" spans="3:7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</row>
    <row r="274" spans="3:7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</row>
    <row r="275" spans="3:7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</row>
    <row r="276" spans="3:7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</row>
    <row r="277" spans="3:7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</row>
    <row r="278" spans="3:7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</row>
    <row r="279" spans="3:7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</row>
    <row r="280" spans="3:7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</row>
    <row r="281" spans="3:7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</row>
    <row r="282" spans="3:7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</row>
    <row r="283" spans="3:7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3:7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3:7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3:7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</row>
    <row r="287" spans="3:7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</row>
    <row r="288" spans="3:7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</row>
    <row r="289" spans="3:7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</row>
    <row r="290" spans="3:7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</row>
    <row r="291" spans="3:7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</row>
    <row r="292" spans="3:7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</row>
    <row r="293" spans="3:7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</row>
    <row r="294" spans="3:7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</row>
    <row r="295" spans="3:7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</row>
    <row r="296" spans="3:7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</row>
    <row r="297" spans="3:7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</row>
    <row r="298" spans="3:7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</row>
    <row r="299" spans="3:7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</row>
    <row r="300" spans="3:7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</row>
    <row r="301" spans="3:7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</row>
    <row r="302" spans="3:7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</row>
    <row r="303" spans="3:7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</row>
    <row r="304" spans="3:7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</row>
    <row r="305" spans="3:7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</row>
    <row r="306" spans="3:7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</row>
    <row r="307" spans="3:7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</row>
    <row r="308" spans="3:7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</row>
    <row r="309" spans="3:7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</row>
    <row r="310" spans="3:7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</row>
    <row r="311" spans="3:7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</row>
    <row r="312" spans="3:7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</row>
    <row r="313" spans="3:7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</row>
    <row r="314" spans="3:7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</row>
    <row r="315" spans="3:7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</row>
    <row r="316" spans="3:7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</row>
    <row r="317" spans="3:7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</row>
    <row r="318" spans="3:7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</row>
    <row r="319" spans="3:7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</row>
    <row r="320" spans="3:7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</row>
    <row r="321" spans="3:7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</row>
    <row r="322" spans="3:7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</row>
    <row r="323" spans="3:7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</row>
    <row r="324" spans="3:7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</row>
    <row r="325" spans="3:7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</row>
    <row r="326" spans="3:7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</row>
    <row r="327" spans="3:7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</row>
    <row r="328" spans="3:7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</row>
    <row r="329" spans="3:7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</row>
    <row r="330" spans="3:7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</row>
    <row r="331" spans="3:7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</row>
    <row r="332" spans="3:7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</row>
    <row r="333" spans="3:7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</row>
    <row r="334" spans="3:7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</row>
    <row r="335" spans="3:7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</row>
    <row r="336" spans="3:7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</row>
    <row r="337" spans="3:7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</row>
    <row r="338" spans="3:7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</row>
    <row r="339" spans="3:7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</row>
    <row r="340" spans="3:7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</row>
    <row r="341" spans="3:7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</row>
    <row r="342" spans="3:7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</row>
    <row r="343" spans="3:7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</row>
    <row r="344" spans="3:7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</row>
    <row r="345" spans="3:7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</row>
  </sheetData>
  <hyperlinks>
    <hyperlink ref="A1" location="Main!A1" display="Main" xr:uid="{B875597E-3A3D-4E05-A275-EDEDB31FE3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2025-06-23T11:48:42Z</dcterms:created>
  <dcterms:modified xsi:type="dcterms:W3CDTF">2025-09-02T11:44:34Z</dcterms:modified>
</cp:coreProperties>
</file>