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1542E2F-B391-472E-BBED-884FD0D0E923}" xr6:coauthVersionLast="47" xr6:coauthVersionMax="47" xr10:uidLastSave="{00000000-0000-0000-0000-000000000000}"/>
  <bookViews>
    <workbookView xWindow="-120" yWindow="-120" windowWidth="38640" windowHeight="21060" activeTab="1" xr2:uid="{FCC89055-8009-4D10-BE57-380037B28F79}"/>
  </bookViews>
  <sheets>
    <sheet name="Main 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4" i="1"/>
  <c r="H69" i="2"/>
  <c r="G69" i="2"/>
  <c r="I69" i="2"/>
  <c r="H60" i="2"/>
  <c r="G60" i="2"/>
  <c r="I60" i="2"/>
  <c r="H65" i="2"/>
  <c r="G65" i="2"/>
  <c r="I65" i="2"/>
  <c r="H50" i="2"/>
  <c r="G50" i="2"/>
  <c r="I50" i="2"/>
  <c r="H43" i="2"/>
  <c r="G43" i="2"/>
  <c r="I43" i="2"/>
  <c r="H28" i="2"/>
  <c r="I28" i="2"/>
  <c r="G17" i="2"/>
  <c r="G20" i="2" s="1"/>
  <c r="G22" i="2" s="1"/>
  <c r="H13" i="2"/>
  <c r="H17" i="2" s="1"/>
  <c r="H20" i="2" s="1"/>
  <c r="H22" i="2" s="1"/>
  <c r="I13" i="2"/>
  <c r="I17" i="2" s="1"/>
  <c r="I20" i="2" s="1"/>
  <c r="I22" i="2" s="1"/>
  <c r="I52" i="2" l="1"/>
  <c r="H52" i="2"/>
  <c r="G52" i="2"/>
  <c r="I29" i="2"/>
  <c r="I30" i="2"/>
  <c r="H29" i="2"/>
  <c r="H30" i="2"/>
</calcChain>
</file>

<file path=xl/sharedStrings.xml><?xml version="1.0" encoding="utf-8"?>
<sst xmlns="http://schemas.openxmlformats.org/spreadsheetml/2006/main" count="67" uniqueCount="61">
  <si>
    <t xml:space="preserve">Aosos </t>
  </si>
  <si>
    <t>IR</t>
  </si>
  <si>
    <t xml:space="preserve">Price </t>
  </si>
  <si>
    <t>Shares</t>
  </si>
  <si>
    <t xml:space="preserve">MC </t>
  </si>
  <si>
    <t>Cash</t>
  </si>
  <si>
    <t xml:space="preserve">Debt </t>
  </si>
  <si>
    <t>EV</t>
  </si>
  <si>
    <t xml:space="preserve">Main </t>
  </si>
  <si>
    <t xml:space="preserve">Costumers </t>
  </si>
  <si>
    <t xml:space="preserve">Orders </t>
  </si>
  <si>
    <t xml:space="preserve">Net ABV </t>
  </si>
  <si>
    <t xml:space="preserve">Total Visits </t>
  </si>
  <si>
    <t xml:space="preserve">Conversion </t>
  </si>
  <si>
    <t>Income Statement</t>
  </si>
  <si>
    <t>Revenue</t>
  </si>
  <si>
    <t>COGS</t>
  </si>
  <si>
    <t xml:space="preserve">Gross Profit </t>
  </si>
  <si>
    <t>Distribution Cost</t>
  </si>
  <si>
    <t xml:space="preserve">Administrative </t>
  </si>
  <si>
    <t xml:space="preserve">Other Income </t>
  </si>
  <si>
    <t xml:space="preserve">Operating Profit </t>
  </si>
  <si>
    <t xml:space="preserve">Interest Income </t>
  </si>
  <si>
    <t xml:space="preserve">Interest Expense </t>
  </si>
  <si>
    <t xml:space="preserve">Pretax Income </t>
  </si>
  <si>
    <t xml:space="preserve">Tax expense </t>
  </si>
  <si>
    <t xml:space="preserve">Net Income </t>
  </si>
  <si>
    <t xml:space="preserve">EPS </t>
  </si>
  <si>
    <t xml:space="preserve">Shares </t>
  </si>
  <si>
    <t xml:space="preserve">Balance Sheet </t>
  </si>
  <si>
    <t>Goodwill &amp; Intangibles</t>
  </si>
  <si>
    <t>PP&amp;E</t>
  </si>
  <si>
    <t>Leases</t>
  </si>
  <si>
    <t xml:space="preserve">Investments </t>
  </si>
  <si>
    <t xml:space="preserve">Other receivables </t>
  </si>
  <si>
    <t xml:space="preserve">Derivatives </t>
  </si>
  <si>
    <t xml:space="preserve">Deferred tax assets </t>
  </si>
  <si>
    <t xml:space="preserve">Non-current assets </t>
  </si>
  <si>
    <t xml:space="preserve">Inventories </t>
  </si>
  <si>
    <t xml:space="preserve">Assets held for sale </t>
  </si>
  <si>
    <t>Trade &amp; other receivables</t>
  </si>
  <si>
    <t>Current tax assets</t>
  </si>
  <si>
    <t xml:space="preserve">Current Assets </t>
  </si>
  <si>
    <t xml:space="preserve">Assets </t>
  </si>
  <si>
    <t xml:space="preserve">Revenue Growth </t>
  </si>
  <si>
    <t xml:space="preserve">Gross Margin </t>
  </si>
  <si>
    <t xml:space="preserve">Operating Margin </t>
  </si>
  <si>
    <t xml:space="preserve">Borrowings </t>
  </si>
  <si>
    <t xml:space="preserve">Lease Liabilties </t>
  </si>
  <si>
    <t xml:space="preserve">Derivative Liabilties </t>
  </si>
  <si>
    <t xml:space="preserve">Provisons </t>
  </si>
  <si>
    <t xml:space="preserve">Trade &amp; other payables </t>
  </si>
  <si>
    <t xml:space="preserve">Lease liabilties </t>
  </si>
  <si>
    <t xml:space="preserve">Derivative liabilties </t>
  </si>
  <si>
    <t xml:space="preserve">Tax Liabilties </t>
  </si>
  <si>
    <t xml:space="preserve">Current Liabilities </t>
  </si>
  <si>
    <t xml:space="preserve">Non Current Liabilties </t>
  </si>
  <si>
    <t xml:space="preserve">Equity </t>
  </si>
  <si>
    <t xml:space="preserve">Equity &amp; Liabilties </t>
  </si>
  <si>
    <t>FQ424</t>
  </si>
  <si>
    <t>numbers in mio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</si>
</sst>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0" fontId="1" fillId="0" borderId="0" xfId="0" applyNumberFormat="1" applyFont="1"/>
    <xf numFmtId="9" fontId="1" fillId="0" borderId="0" xfId="0" applyNumberFormat="1" applyFont="1"/>
    <xf numFmtId="0" fontId="6" fillId="0" borderId="0" xfId="0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sosplc.com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C270-047C-4E77-9CF0-0B64A2E1C8B9}">
  <dimension ref="A1:G10"/>
  <sheetViews>
    <sheetView zoomScale="226" zoomScaleNormal="226" workbookViewId="0">
      <selection activeCell="C3" sqref="C3"/>
    </sheetView>
  </sheetViews>
  <sheetFormatPr defaultRowHeight="12.75" x14ac:dyDescent="0.2"/>
  <cols>
    <col min="1" max="1" width="3.42578125" style="2" customWidth="1"/>
    <col min="2" max="16384" width="9.140625" style="2"/>
  </cols>
  <sheetData>
    <row r="1" spans="1:7" x14ac:dyDescent="0.2">
      <c r="A1" s="1" t="s">
        <v>0</v>
      </c>
    </row>
    <row r="2" spans="1:7" x14ac:dyDescent="0.2">
      <c r="A2" s="2" t="s">
        <v>60</v>
      </c>
      <c r="E2" s="2" t="s">
        <v>2</v>
      </c>
      <c r="F2" s="2">
        <v>4.3620000000000001</v>
      </c>
    </row>
    <row r="3" spans="1:7" x14ac:dyDescent="0.2">
      <c r="E3" s="2" t="s">
        <v>3</v>
      </c>
      <c r="F3" s="3">
        <v>119.08516</v>
      </c>
      <c r="G3" s="4" t="s">
        <v>59</v>
      </c>
    </row>
    <row r="4" spans="1:7" x14ac:dyDescent="0.2">
      <c r="B4" s="5" t="s">
        <v>1</v>
      </c>
      <c r="E4" s="2" t="s">
        <v>4</v>
      </c>
      <c r="F4" s="3">
        <f>+F2*F3</f>
        <v>519.44946792000007</v>
      </c>
    </row>
    <row r="5" spans="1:7" x14ac:dyDescent="0.2">
      <c r="E5" s="2" t="s">
        <v>5</v>
      </c>
      <c r="F5" s="3">
        <v>391</v>
      </c>
      <c r="G5" s="4" t="s">
        <v>59</v>
      </c>
    </row>
    <row r="6" spans="1:7" x14ac:dyDescent="0.2">
      <c r="E6" s="2" t="s">
        <v>6</v>
      </c>
      <c r="F6" s="3">
        <f>1.6+686.5</f>
        <v>688.1</v>
      </c>
      <c r="G6" s="4" t="s">
        <v>59</v>
      </c>
    </row>
    <row r="7" spans="1:7" x14ac:dyDescent="0.2">
      <c r="E7" s="2" t="s">
        <v>7</v>
      </c>
      <c r="F7" s="3">
        <f>+F4-F5+F6</f>
        <v>816.5494679200001</v>
      </c>
    </row>
    <row r="8" spans="1:7" x14ac:dyDescent="0.2">
      <c r="F8" s="3"/>
    </row>
    <row r="9" spans="1:7" x14ac:dyDescent="0.2">
      <c r="F9" s="3"/>
    </row>
    <row r="10" spans="1:7" x14ac:dyDescent="0.2">
      <c r="F10" s="3"/>
    </row>
  </sheetData>
  <hyperlinks>
    <hyperlink ref="B4" r:id="rId1" xr:uid="{233668F1-97B3-476B-ACBE-6F706401F2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DE0F-96D7-4A5E-B61A-8C787FBBE49C}">
  <dimension ref="A1:DA459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.85546875" style="2" bestFit="1" customWidth="1"/>
    <col min="2" max="2" width="21.140625" style="2" bestFit="1" customWidth="1"/>
    <col min="3" max="16384" width="9.140625" style="2"/>
  </cols>
  <sheetData>
    <row r="1" spans="1:105" x14ac:dyDescent="0.2">
      <c r="A1" s="5" t="s">
        <v>8</v>
      </c>
    </row>
    <row r="2" spans="1:105" x14ac:dyDescent="0.2">
      <c r="G2" s="2">
        <v>2022</v>
      </c>
      <c r="H2" s="2">
        <v>2023</v>
      </c>
      <c r="I2" s="2">
        <v>2024</v>
      </c>
    </row>
    <row r="3" spans="1:105" x14ac:dyDescent="0.2">
      <c r="B3" s="2" t="s">
        <v>9</v>
      </c>
      <c r="D3" s="3"/>
      <c r="E3" s="3"/>
      <c r="F3" s="3"/>
      <c r="G3" s="3"/>
      <c r="H3" s="3">
        <v>23.3</v>
      </c>
      <c r="I3" s="3">
        <v>19.600000000000001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105" x14ac:dyDescent="0.2">
      <c r="B4" s="2" t="s">
        <v>10</v>
      </c>
      <c r="D4" s="3"/>
      <c r="E4" s="3"/>
      <c r="F4" s="3"/>
      <c r="G4" s="3"/>
      <c r="H4" s="3">
        <v>83.7</v>
      </c>
      <c r="I4" s="3">
        <v>67.2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105" x14ac:dyDescent="0.2">
      <c r="B5" s="2" t="s">
        <v>11</v>
      </c>
      <c r="D5" s="3"/>
      <c r="E5" s="3"/>
      <c r="F5" s="3"/>
      <c r="G5" s="3"/>
      <c r="H5" s="3">
        <v>40.33</v>
      </c>
      <c r="I5" s="3">
        <v>41.07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105" x14ac:dyDescent="0.2">
      <c r="B6" s="2" t="s">
        <v>12</v>
      </c>
      <c r="D6" s="3"/>
      <c r="E6" s="3"/>
      <c r="F6" s="3"/>
      <c r="G6" s="3"/>
      <c r="H6" s="3">
        <v>2661.3</v>
      </c>
      <c r="I6" s="3">
        <v>2252.4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105" x14ac:dyDescent="0.2">
      <c r="B7" s="2" t="s">
        <v>13</v>
      </c>
      <c r="H7" s="6">
        <v>3.1E-2</v>
      </c>
      <c r="I7" s="7">
        <v>0.03</v>
      </c>
    </row>
    <row r="9" spans="1:105" x14ac:dyDescent="0.2">
      <c r="B9" s="8" t="s">
        <v>14</v>
      </c>
    </row>
    <row r="10" spans="1:105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</row>
    <row r="11" spans="1:105" x14ac:dyDescent="0.2">
      <c r="B11" s="2" t="s">
        <v>15</v>
      </c>
      <c r="C11" s="3"/>
      <c r="D11" s="3"/>
      <c r="E11" s="3"/>
      <c r="F11" s="3"/>
      <c r="G11" s="3"/>
      <c r="H11" s="3">
        <v>3549.5</v>
      </c>
      <c r="I11" s="3">
        <v>2905.8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</row>
    <row r="12" spans="1:105" x14ac:dyDescent="0.2">
      <c r="B12" s="2" t="s">
        <v>16</v>
      </c>
      <c r="C12" s="3"/>
      <c r="D12" s="3"/>
      <c r="E12" s="3"/>
      <c r="F12" s="3"/>
      <c r="G12" s="3"/>
      <c r="H12" s="3">
        <v>2090.5</v>
      </c>
      <c r="I12" s="3">
        <v>1743.3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</row>
    <row r="13" spans="1:105" x14ac:dyDescent="0.2">
      <c r="B13" s="2" t="s">
        <v>17</v>
      </c>
      <c r="C13" s="3"/>
      <c r="D13" s="3"/>
      <c r="E13" s="3"/>
      <c r="F13" s="3"/>
      <c r="G13" s="3"/>
      <c r="H13" s="3">
        <f>+H11-H12</f>
        <v>1459</v>
      </c>
      <c r="I13" s="3">
        <f>+I11-I12</f>
        <v>1162.5000000000002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</row>
    <row r="14" spans="1:105" x14ac:dyDescent="0.2">
      <c r="B14" s="2" t="s">
        <v>18</v>
      </c>
      <c r="C14" s="3"/>
      <c r="D14" s="3"/>
      <c r="E14" s="3"/>
      <c r="F14" s="3"/>
      <c r="G14" s="3"/>
      <c r="H14" s="3">
        <v>429.7</v>
      </c>
      <c r="I14" s="3">
        <v>326.10000000000002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</row>
    <row r="15" spans="1:105" x14ac:dyDescent="0.2">
      <c r="B15" s="2" t="s">
        <v>19</v>
      </c>
      <c r="C15" s="3"/>
      <c r="D15" s="3"/>
      <c r="E15" s="3"/>
      <c r="F15" s="3"/>
      <c r="G15" s="3"/>
      <c r="H15" s="3">
        <v>1279.8</v>
      </c>
      <c r="I15" s="3">
        <v>1170.3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</row>
    <row r="16" spans="1:105" x14ac:dyDescent="0.2">
      <c r="B16" s="2" t="s">
        <v>20</v>
      </c>
      <c r="C16" s="3"/>
      <c r="D16" s="3"/>
      <c r="E16" s="3"/>
      <c r="F16" s="3"/>
      <c r="G16" s="3"/>
      <c r="H16" s="3">
        <v>2</v>
      </c>
      <c r="I16" s="3"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</row>
    <row r="17" spans="2:105" x14ac:dyDescent="0.2">
      <c r="B17" s="2" t="s">
        <v>21</v>
      </c>
      <c r="C17" s="3"/>
      <c r="D17" s="3"/>
      <c r="E17" s="3"/>
      <c r="F17" s="3"/>
      <c r="G17" s="3">
        <f t="shared" ref="G17:H17" si="0">+G13-SUM(G14:G15)+G16</f>
        <v>0</v>
      </c>
      <c r="H17" s="3">
        <f t="shared" si="0"/>
        <v>-248.5</v>
      </c>
      <c r="I17" s="3">
        <f>+I13-SUM(I14:I15)+I16</f>
        <v>-331.89999999999986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</row>
    <row r="18" spans="2:105" x14ac:dyDescent="0.2">
      <c r="B18" s="2" t="s">
        <v>22</v>
      </c>
      <c r="C18" s="3"/>
      <c r="D18" s="3"/>
      <c r="E18" s="3"/>
      <c r="F18" s="3"/>
      <c r="G18" s="3"/>
      <c r="H18" s="3">
        <v>5</v>
      </c>
      <c r="I18" s="3">
        <v>12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</row>
    <row r="19" spans="2:105" x14ac:dyDescent="0.2">
      <c r="B19" s="2" t="s">
        <v>23</v>
      </c>
      <c r="C19" s="3"/>
      <c r="D19" s="3"/>
      <c r="E19" s="3"/>
      <c r="F19" s="3"/>
      <c r="G19" s="3"/>
      <c r="H19" s="3">
        <v>53.2</v>
      </c>
      <c r="I19" s="3">
        <v>59.4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</row>
    <row r="20" spans="2:105" x14ac:dyDescent="0.2">
      <c r="B20" s="2" t="s">
        <v>24</v>
      </c>
      <c r="C20" s="3"/>
      <c r="D20" s="3"/>
      <c r="E20" s="3"/>
      <c r="F20" s="3"/>
      <c r="G20" s="3">
        <f t="shared" ref="G20" si="1">+G17-G19+G18</f>
        <v>0</v>
      </c>
      <c r="H20" s="3">
        <f>+H17-H19+H18</f>
        <v>-296.7</v>
      </c>
      <c r="I20" s="3">
        <f>+I17-I19+I18</f>
        <v>-379.29999999999984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</row>
    <row r="21" spans="2:105" x14ac:dyDescent="0.2">
      <c r="B21" s="2" t="s">
        <v>25</v>
      </c>
      <c r="C21" s="3"/>
      <c r="D21" s="3"/>
      <c r="E21" s="3"/>
      <c r="F21" s="3"/>
      <c r="G21" s="3"/>
      <c r="H21" s="3">
        <v>-73.599999999999994</v>
      </c>
      <c r="I21" s="3">
        <v>-40.6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</row>
    <row r="22" spans="2:105" x14ac:dyDescent="0.2">
      <c r="B22" s="2" t="s">
        <v>26</v>
      </c>
      <c r="C22" s="3"/>
      <c r="D22" s="3"/>
      <c r="E22" s="3"/>
      <c r="F22" s="3"/>
      <c r="G22" s="3">
        <f>+G20-G21</f>
        <v>0</v>
      </c>
      <c r="H22" s="3">
        <f>+H20-H21</f>
        <v>-223.1</v>
      </c>
      <c r="I22" s="3">
        <f>+I20-I21</f>
        <v>-338.69999999999982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</row>
    <row r="23" spans="2:105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</row>
    <row r="24" spans="2:105" x14ac:dyDescent="0.2">
      <c r="B24" s="2" t="s">
        <v>27</v>
      </c>
      <c r="C24" s="3"/>
      <c r="D24" s="3"/>
      <c r="E24" s="3"/>
      <c r="F24" s="3"/>
      <c r="G24" s="3"/>
      <c r="H24" s="3">
        <v>-2.13</v>
      </c>
      <c r="I24" s="3">
        <v>-2.8439999999999999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</row>
    <row r="25" spans="2:105" x14ac:dyDescent="0.2">
      <c r="B25" s="2" t="s">
        <v>28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</row>
    <row r="26" spans="2:105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</row>
    <row r="27" spans="2:105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</row>
    <row r="28" spans="2:105" x14ac:dyDescent="0.2">
      <c r="B28" s="2" t="s">
        <v>44</v>
      </c>
      <c r="C28" s="3"/>
      <c r="D28" s="3"/>
      <c r="E28" s="3"/>
      <c r="F28" s="3"/>
      <c r="G28" s="3"/>
      <c r="H28" s="9" t="e">
        <f>+H11/G11-1</f>
        <v>#DIV/0!</v>
      </c>
      <c r="I28" s="9">
        <f>+I11/H11-1</f>
        <v>-0.18134948584307642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</row>
    <row r="29" spans="2:105" x14ac:dyDescent="0.2">
      <c r="B29" s="2" t="s">
        <v>45</v>
      </c>
      <c r="C29" s="3"/>
      <c r="D29" s="3"/>
      <c r="E29" s="3"/>
      <c r="F29" s="3"/>
      <c r="G29" s="3"/>
      <c r="H29" s="9">
        <f>+H13/H11</f>
        <v>0.41104380898718129</v>
      </c>
      <c r="I29" s="9">
        <f>+I13/I11</f>
        <v>0.40006194507536658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</row>
    <row r="30" spans="2:105" x14ac:dyDescent="0.2">
      <c r="B30" s="2" t="s">
        <v>46</v>
      </c>
      <c r="C30" s="3"/>
      <c r="D30" s="3"/>
      <c r="E30" s="3"/>
      <c r="F30" s="3"/>
      <c r="G30" s="3"/>
      <c r="H30" s="9">
        <f>+H17/H11</f>
        <v>-7.0009860543738561E-2</v>
      </c>
      <c r="I30" s="9">
        <f>+I17/I11</f>
        <v>-0.11421983618968953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</row>
    <row r="31" spans="2:10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</row>
    <row r="32" spans="2:10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</row>
    <row r="33" spans="2:10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</row>
    <row r="34" spans="2:105" x14ac:dyDescent="0.2">
      <c r="B34" s="8" t="s">
        <v>29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</row>
    <row r="35" spans="2:10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</row>
    <row r="36" spans="2:105" x14ac:dyDescent="0.2">
      <c r="B36" s="2" t="s">
        <v>30</v>
      </c>
      <c r="C36" s="3"/>
      <c r="D36" s="3"/>
      <c r="E36" s="3"/>
      <c r="F36" s="3"/>
      <c r="G36" s="3"/>
      <c r="H36" s="3">
        <v>700.5</v>
      </c>
      <c r="I36" s="3">
        <v>514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</row>
    <row r="37" spans="2:105" x14ac:dyDescent="0.2">
      <c r="B37" s="2" t="s">
        <v>31</v>
      </c>
      <c r="C37" s="3"/>
      <c r="D37" s="3"/>
      <c r="E37" s="3"/>
      <c r="F37" s="3"/>
      <c r="G37" s="3"/>
      <c r="H37" s="3">
        <v>362.6</v>
      </c>
      <c r="I37" s="3">
        <v>283.2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</row>
    <row r="38" spans="2:105" x14ac:dyDescent="0.2">
      <c r="B38" s="2" t="s">
        <v>32</v>
      </c>
      <c r="C38" s="3"/>
      <c r="D38" s="3"/>
      <c r="E38" s="3"/>
      <c r="F38" s="3"/>
      <c r="G38" s="3"/>
      <c r="H38" s="3">
        <v>295.2</v>
      </c>
      <c r="I38" s="3">
        <v>254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</row>
    <row r="39" spans="2:105" x14ac:dyDescent="0.2">
      <c r="B39" s="2" t="s">
        <v>33</v>
      </c>
      <c r="C39" s="3"/>
      <c r="D39" s="3"/>
      <c r="E39" s="3"/>
      <c r="F39" s="3"/>
      <c r="G39" s="3"/>
      <c r="H39" s="3">
        <v>10.9</v>
      </c>
      <c r="I39" s="3">
        <v>7.1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</row>
    <row r="40" spans="2:105" x14ac:dyDescent="0.2">
      <c r="B40" s="2" t="s">
        <v>34</v>
      </c>
      <c r="C40" s="3"/>
      <c r="D40" s="3"/>
      <c r="E40" s="3"/>
      <c r="F40" s="3"/>
      <c r="G40" s="3"/>
      <c r="H40" s="3">
        <v>0</v>
      </c>
      <c r="I40" s="3">
        <v>3.7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</row>
    <row r="41" spans="2:105" x14ac:dyDescent="0.2">
      <c r="B41" s="2" t="s">
        <v>35</v>
      </c>
      <c r="C41" s="3"/>
      <c r="D41" s="3"/>
      <c r="E41" s="3"/>
      <c r="F41" s="3"/>
      <c r="G41" s="3"/>
      <c r="H41" s="3">
        <v>4.0999999999999996</v>
      </c>
      <c r="I41" s="3">
        <v>0.3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</row>
    <row r="42" spans="2:105" x14ac:dyDescent="0.2">
      <c r="B42" s="2" t="s">
        <v>36</v>
      </c>
      <c r="C42" s="3"/>
      <c r="D42" s="3"/>
      <c r="E42" s="3"/>
      <c r="F42" s="3"/>
      <c r="G42" s="3"/>
      <c r="H42" s="3">
        <v>17.8</v>
      </c>
      <c r="I42" s="3">
        <v>62.5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</row>
    <row r="43" spans="2:105" x14ac:dyDescent="0.2">
      <c r="B43" s="2" t="s">
        <v>37</v>
      </c>
      <c r="C43" s="3"/>
      <c r="D43" s="3"/>
      <c r="E43" s="3"/>
      <c r="F43" s="3"/>
      <c r="G43" s="3">
        <f t="shared" ref="G43:H43" si="2">+SUM(G36:G42)</f>
        <v>0</v>
      </c>
      <c r="H43" s="3">
        <f t="shared" si="2"/>
        <v>1391.1</v>
      </c>
      <c r="I43" s="3">
        <f>+SUM(I36:I42)</f>
        <v>1124.8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</row>
    <row r="44" spans="2:105" x14ac:dyDescent="0.2">
      <c r="B44" s="2" t="s">
        <v>38</v>
      </c>
      <c r="C44" s="3"/>
      <c r="D44" s="3"/>
      <c r="E44" s="3"/>
      <c r="F44" s="3"/>
      <c r="G44" s="3"/>
      <c r="H44" s="3">
        <v>780</v>
      </c>
      <c r="I44" s="3">
        <v>520.29999999999995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</row>
    <row r="45" spans="2:105" x14ac:dyDescent="0.2">
      <c r="B45" s="2" t="s">
        <v>39</v>
      </c>
      <c r="C45" s="3"/>
      <c r="D45" s="3"/>
      <c r="E45" s="3"/>
      <c r="F45" s="3"/>
      <c r="G45" s="3"/>
      <c r="H45" s="3">
        <v>0</v>
      </c>
      <c r="I45" s="3">
        <v>165.5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</row>
    <row r="46" spans="2:105" x14ac:dyDescent="0.2">
      <c r="B46" s="2" t="s">
        <v>40</v>
      </c>
      <c r="C46" s="3"/>
      <c r="D46" s="3"/>
      <c r="E46" s="3"/>
      <c r="F46" s="3"/>
      <c r="G46" s="3"/>
      <c r="H46" s="3">
        <v>81.400000000000006</v>
      </c>
      <c r="I46" s="3">
        <v>53.4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</row>
    <row r="47" spans="2:105" x14ac:dyDescent="0.2">
      <c r="B47" s="2" t="s">
        <v>35</v>
      </c>
      <c r="C47" s="3"/>
      <c r="D47" s="3"/>
      <c r="E47" s="3"/>
      <c r="F47" s="3"/>
      <c r="G47" s="3"/>
      <c r="H47" s="3">
        <v>22.4</v>
      </c>
      <c r="I47" s="3">
        <v>9.5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</row>
    <row r="48" spans="2:105" x14ac:dyDescent="0.2">
      <c r="B48" s="2" t="s">
        <v>5</v>
      </c>
      <c r="C48" s="3"/>
      <c r="D48" s="3"/>
      <c r="E48" s="3"/>
      <c r="F48" s="3"/>
      <c r="G48" s="3"/>
      <c r="H48" s="3">
        <v>353.3</v>
      </c>
      <c r="I48" s="3">
        <v>391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</row>
    <row r="49" spans="2:105" x14ac:dyDescent="0.2">
      <c r="B49" s="2" t="s">
        <v>41</v>
      </c>
      <c r="C49" s="3"/>
      <c r="D49" s="3"/>
      <c r="E49" s="3"/>
      <c r="F49" s="3"/>
      <c r="G49" s="3"/>
      <c r="H49" s="3">
        <v>9.4</v>
      </c>
      <c r="I49" s="3">
        <v>6.7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</row>
    <row r="50" spans="2:105" x14ac:dyDescent="0.2">
      <c r="B50" s="2" t="s">
        <v>42</v>
      </c>
      <c r="C50" s="3"/>
      <c r="D50" s="3"/>
      <c r="E50" s="3"/>
      <c r="F50" s="3"/>
      <c r="G50" s="3">
        <f t="shared" ref="G50:H50" si="3">+SUM(G44:G49)</f>
        <v>0</v>
      </c>
      <c r="H50" s="3">
        <f t="shared" si="3"/>
        <v>1246.5</v>
      </c>
      <c r="I50" s="3">
        <f>+SUM(I44:I49)</f>
        <v>1146.3999999999999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</row>
    <row r="51" spans="2:10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</row>
    <row r="52" spans="2:105" x14ac:dyDescent="0.2">
      <c r="B52" s="2" t="s">
        <v>43</v>
      </c>
      <c r="C52" s="3"/>
      <c r="D52" s="3"/>
      <c r="E52" s="3"/>
      <c r="F52" s="3"/>
      <c r="G52" s="3">
        <f t="shared" ref="G52:H52" si="4">+G50+G43</f>
        <v>0</v>
      </c>
      <c r="H52" s="3">
        <f t="shared" si="4"/>
        <v>2637.6</v>
      </c>
      <c r="I52" s="3">
        <f>+I50+I43</f>
        <v>2271.1999999999998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</row>
    <row r="53" spans="2:10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</row>
    <row r="54" spans="2:105" x14ac:dyDescent="0.2">
      <c r="B54" s="2" t="s">
        <v>51</v>
      </c>
      <c r="C54" s="3"/>
      <c r="D54" s="3"/>
      <c r="E54" s="3"/>
      <c r="F54" s="3"/>
      <c r="G54" s="3"/>
      <c r="H54" s="3">
        <v>680.4</v>
      </c>
      <c r="I54" s="3">
        <v>671.7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</row>
    <row r="55" spans="2:105" x14ac:dyDescent="0.2">
      <c r="B55" s="2" t="s">
        <v>47</v>
      </c>
      <c r="C55" s="3"/>
      <c r="D55" s="3"/>
      <c r="E55" s="3"/>
      <c r="F55" s="3"/>
      <c r="G55" s="3"/>
      <c r="H55" s="3">
        <v>1.5</v>
      </c>
      <c r="I55" s="3">
        <v>1.6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</row>
    <row r="56" spans="2:105" x14ac:dyDescent="0.2">
      <c r="B56" s="2" t="s">
        <v>52</v>
      </c>
      <c r="C56" s="3"/>
      <c r="D56" s="3"/>
      <c r="E56" s="3"/>
      <c r="F56" s="3"/>
      <c r="G56" s="3"/>
      <c r="H56" s="3">
        <v>25.3</v>
      </c>
      <c r="I56" s="3">
        <v>27.2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</row>
    <row r="57" spans="2:105" x14ac:dyDescent="0.2">
      <c r="B57" s="2" t="s">
        <v>53</v>
      </c>
      <c r="C57" s="3"/>
      <c r="D57" s="3"/>
      <c r="E57" s="3"/>
      <c r="F57" s="3"/>
      <c r="G57" s="3"/>
      <c r="H57" s="3">
        <v>6</v>
      </c>
      <c r="I57" s="3">
        <v>6.6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</row>
    <row r="58" spans="2:105" x14ac:dyDescent="0.2">
      <c r="B58" s="2" t="s">
        <v>50</v>
      </c>
      <c r="C58" s="3"/>
      <c r="D58" s="3"/>
      <c r="E58" s="3"/>
      <c r="F58" s="3"/>
      <c r="G58" s="3"/>
      <c r="H58" s="3">
        <v>2</v>
      </c>
      <c r="I58" s="3">
        <v>2.7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</row>
    <row r="59" spans="2:105" x14ac:dyDescent="0.2">
      <c r="B59" s="2" t="s">
        <v>54</v>
      </c>
      <c r="C59" s="3"/>
      <c r="D59" s="3"/>
      <c r="E59" s="3"/>
      <c r="F59" s="3"/>
      <c r="G59" s="3"/>
      <c r="H59" s="3">
        <v>0</v>
      </c>
      <c r="I59" s="3">
        <v>4.2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</row>
    <row r="60" spans="2:105" x14ac:dyDescent="0.2">
      <c r="B60" s="2" t="s">
        <v>55</v>
      </c>
      <c r="C60" s="3"/>
      <c r="D60" s="3"/>
      <c r="E60" s="3"/>
      <c r="F60" s="3"/>
      <c r="G60" s="3">
        <f t="shared" ref="G60:H60" si="5">+SUM(G54:G59)</f>
        <v>0</v>
      </c>
      <c r="H60" s="3">
        <f t="shared" si="5"/>
        <v>715.19999999999993</v>
      </c>
      <c r="I60" s="3">
        <f>+SUM(I54:I59)</f>
        <v>714.00000000000023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</row>
    <row r="61" spans="2:105" x14ac:dyDescent="0.2">
      <c r="B61" s="2" t="s">
        <v>47</v>
      </c>
      <c r="C61" s="3"/>
      <c r="D61" s="3"/>
      <c r="E61" s="3"/>
      <c r="F61" s="3"/>
      <c r="G61" s="3"/>
      <c r="H61" s="3">
        <v>671.3</v>
      </c>
      <c r="I61" s="3">
        <v>686.5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</row>
    <row r="62" spans="2:105" x14ac:dyDescent="0.2">
      <c r="B62" s="2" t="s">
        <v>48</v>
      </c>
      <c r="C62" s="3"/>
      <c r="D62" s="3"/>
      <c r="E62" s="3"/>
      <c r="F62" s="3"/>
      <c r="G62" s="3"/>
      <c r="H62" s="3">
        <v>303.7</v>
      </c>
      <c r="I62" s="3">
        <v>262.39999999999998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</row>
    <row r="63" spans="2:105" x14ac:dyDescent="0.2">
      <c r="B63" s="2" t="s">
        <v>49</v>
      </c>
      <c r="C63" s="3"/>
      <c r="D63" s="3"/>
      <c r="E63" s="3"/>
      <c r="F63" s="3"/>
      <c r="G63" s="3"/>
      <c r="H63" s="3">
        <v>0.5</v>
      </c>
      <c r="I63" s="3">
        <v>0.5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</row>
    <row r="64" spans="2:105" x14ac:dyDescent="0.2">
      <c r="B64" s="2" t="s">
        <v>50</v>
      </c>
      <c r="C64" s="3"/>
      <c r="D64" s="3"/>
      <c r="E64" s="3"/>
      <c r="F64" s="3"/>
      <c r="G64" s="3"/>
      <c r="H64" s="3">
        <v>68.2</v>
      </c>
      <c r="I64" s="3">
        <v>86.5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</row>
    <row r="65" spans="2:105" x14ac:dyDescent="0.2">
      <c r="B65" s="2" t="s">
        <v>56</v>
      </c>
      <c r="C65" s="3"/>
      <c r="D65" s="3"/>
      <c r="E65" s="3"/>
      <c r="F65" s="3"/>
      <c r="G65" s="3">
        <f t="shared" ref="G65:H65" si="6">+SUM(G61:G64)</f>
        <v>0</v>
      </c>
      <c r="H65" s="3">
        <f t="shared" si="6"/>
        <v>1043.7</v>
      </c>
      <c r="I65" s="3">
        <f>+SUM(I61:I64)</f>
        <v>1035.9000000000001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</row>
    <row r="66" spans="2:10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</row>
    <row r="67" spans="2:105" x14ac:dyDescent="0.2">
      <c r="B67" s="2" t="s">
        <v>57</v>
      </c>
      <c r="C67" s="3"/>
      <c r="D67" s="3"/>
      <c r="E67" s="3"/>
      <c r="F67" s="3"/>
      <c r="G67" s="3"/>
      <c r="H67" s="3">
        <v>866.7</v>
      </c>
      <c r="I67" s="3">
        <v>521.29999999999995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</row>
    <row r="68" spans="2:10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</row>
    <row r="69" spans="2:105" x14ac:dyDescent="0.2">
      <c r="B69" s="2" t="s">
        <v>58</v>
      </c>
      <c r="C69" s="3"/>
      <c r="D69" s="3"/>
      <c r="E69" s="3"/>
      <c r="F69" s="3"/>
      <c r="G69" s="3">
        <f t="shared" ref="G69:H69" si="7">+G67+G65+G60</f>
        <v>0</v>
      </c>
      <c r="H69" s="3">
        <f t="shared" si="7"/>
        <v>2625.6</v>
      </c>
      <c r="I69" s="3">
        <f>+I67+I65+I60</f>
        <v>2271.2000000000003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</row>
    <row r="70" spans="2:10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</row>
    <row r="71" spans="2:10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</row>
    <row r="72" spans="2:10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</row>
    <row r="73" spans="2:10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</row>
    <row r="74" spans="2:10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</row>
    <row r="75" spans="2:10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</row>
    <row r="76" spans="2:10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</row>
    <row r="77" spans="2:10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</row>
    <row r="78" spans="2:10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</row>
    <row r="79" spans="2:10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</row>
    <row r="80" spans="2:10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</row>
    <row r="81" spans="3:10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</row>
    <row r="82" spans="3:10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</row>
    <row r="83" spans="3:10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</row>
    <row r="84" spans="3:10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</row>
    <row r="85" spans="3:10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</row>
    <row r="86" spans="3:10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</row>
    <row r="87" spans="3:10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</row>
    <row r="88" spans="3:10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</row>
    <row r="89" spans="3:10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</row>
    <row r="90" spans="3:10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</row>
    <row r="91" spans="3:10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</row>
    <row r="92" spans="3:10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</row>
    <row r="93" spans="3:10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</row>
    <row r="94" spans="3:10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</row>
    <row r="95" spans="3:10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</row>
    <row r="96" spans="3:10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</row>
    <row r="97" spans="3:10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</row>
    <row r="98" spans="3:10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</row>
    <row r="99" spans="3:10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</row>
    <row r="100" spans="3:10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</row>
    <row r="101" spans="3:10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</row>
    <row r="102" spans="3:10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</row>
    <row r="103" spans="3:10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</row>
    <row r="104" spans="3:10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</row>
    <row r="105" spans="3:10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</row>
    <row r="106" spans="3:10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</row>
    <row r="107" spans="3:10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</row>
    <row r="108" spans="3:10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</row>
    <row r="109" spans="3:10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</row>
    <row r="110" spans="3:10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</row>
    <row r="111" spans="3:10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</row>
    <row r="112" spans="3:10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</row>
    <row r="113" spans="3:10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</row>
    <row r="114" spans="3:10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</row>
    <row r="115" spans="3:10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</row>
    <row r="116" spans="3:10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</row>
    <row r="117" spans="3:10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</row>
    <row r="118" spans="3:10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</row>
    <row r="119" spans="3:10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</row>
    <row r="120" spans="3:10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</row>
    <row r="121" spans="3:10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</row>
    <row r="122" spans="3:10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</row>
    <row r="123" spans="3:10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</row>
    <row r="124" spans="3:10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</row>
    <row r="125" spans="3:10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</row>
    <row r="126" spans="3:10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</row>
    <row r="127" spans="3:10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</row>
    <row r="128" spans="3:10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</row>
    <row r="129" spans="3:10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</row>
    <row r="130" spans="3:10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</row>
    <row r="131" spans="3:10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</row>
    <row r="132" spans="3:10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</row>
    <row r="133" spans="3:10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</row>
    <row r="134" spans="3:10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</row>
    <row r="135" spans="3:10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</row>
    <row r="136" spans="3:10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</row>
    <row r="137" spans="3:10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</row>
    <row r="138" spans="3:10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</row>
    <row r="139" spans="3:10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</row>
    <row r="140" spans="3:10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</row>
    <row r="141" spans="3:10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</row>
    <row r="142" spans="3:10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</row>
    <row r="143" spans="3:10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</row>
    <row r="144" spans="3:10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</row>
    <row r="145" spans="3:10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</row>
    <row r="146" spans="3:10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</row>
    <row r="147" spans="3:10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</row>
    <row r="148" spans="3:10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</row>
    <row r="149" spans="3:10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</row>
    <row r="150" spans="3:10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</row>
    <row r="151" spans="3:10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</row>
    <row r="152" spans="3:10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</row>
    <row r="153" spans="3:10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</row>
    <row r="154" spans="3:10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</row>
    <row r="155" spans="3:10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</row>
    <row r="156" spans="3:10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</row>
    <row r="157" spans="3:10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</row>
    <row r="158" spans="3:10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</row>
    <row r="159" spans="3:10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</row>
    <row r="160" spans="3:10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</row>
    <row r="161" spans="3:10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</row>
    <row r="162" spans="3:10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</row>
    <row r="163" spans="3:10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</row>
    <row r="164" spans="3:10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</row>
    <row r="165" spans="3:10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</row>
    <row r="166" spans="3:10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</row>
    <row r="167" spans="3:10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</row>
    <row r="168" spans="3:10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</row>
    <row r="169" spans="3:10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</row>
    <row r="170" spans="3:10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</row>
    <row r="171" spans="3:10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</row>
    <row r="172" spans="3:10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</row>
    <row r="173" spans="3:10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</row>
    <row r="174" spans="3:10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</row>
    <row r="175" spans="3:10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</row>
    <row r="176" spans="3:10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</row>
    <row r="177" spans="3:10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</row>
    <row r="178" spans="3:10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</row>
    <row r="179" spans="3:10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</row>
    <row r="180" spans="3:10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</row>
    <row r="181" spans="3:10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</row>
    <row r="182" spans="3:10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</row>
    <row r="183" spans="3:10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</row>
    <row r="184" spans="3:10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</row>
    <row r="185" spans="3:10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</row>
    <row r="186" spans="3:10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</row>
    <row r="187" spans="3:10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</row>
    <row r="188" spans="3:10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</row>
    <row r="189" spans="3:10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</row>
    <row r="190" spans="3:10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</row>
    <row r="191" spans="3:10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</row>
    <row r="192" spans="3:10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</row>
    <row r="193" spans="3:10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</row>
    <row r="194" spans="3:10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</row>
    <row r="195" spans="3:10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</row>
    <row r="196" spans="3:10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</row>
    <row r="197" spans="3:10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</row>
    <row r="198" spans="3:10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</row>
    <row r="199" spans="3:10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</row>
    <row r="200" spans="3:10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</row>
    <row r="201" spans="3:10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</row>
    <row r="202" spans="3:10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</row>
    <row r="203" spans="3:10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</row>
    <row r="204" spans="3:10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</row>
    <row r="205" spans="3:10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</row>
    <row r="206" spans="3:10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</row>
    <row r="207" spans="3:10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</row>
    <row r="208" spans="3:10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</row>
    <row r="209" spans="3:10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</row>
    <row r="210" spans="3:10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</row>
    <row r="211" spans="3:10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</row>
    <row r="212" spans="3:10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</row>
    <row r="213" spans="3:10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</row>
    <row r="214" spans="3:10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</row>
    <row r="215" spans="3:10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</row>
    <row r="216" spans="3:10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</row>
    <row r="217" spans="3:10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</row>
    <row r="218" spans="3:10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</row>
    <row r="219" spans="3:10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</row>
    <row r="220" spans="3:10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</row>
    <row r="221" spans="3:10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</row>
    <row r="222" spans="3:10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</row>
    <row r="223" spans="3:10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</row>
    <row r="224" spans="3:10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</row>
    <row r="225" spans="3:10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</row>
    <row r="226" spans="3:10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</row>
    <row r="227" spans="3:10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</row>
    <row r="228" spans="3:10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</row>
    <row r="229" spans="3:10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</row>
    <row r="230" spans="3:10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</row>
    <row r="231" spans="3:10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</row>
    <row r="232" spans="3:10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</row>
    <row r="233" spans="3:10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</row>
    <row r="234" spans="3:10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</row>
    <row r="235" spans="3:10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</row>
    <row r="236" spans="3:10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</row>
    <row r="237" spans="3:10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</row>
    <row r="238" spans="3:10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</row>
    <row r="239" spans="3:10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</row>
    <row r="240" spans="3:10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</row>
    <row r="241" spans="3:10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</row>
    <row r="242" spans="3:10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</row>
    <row r="243" spans="3:10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</row>
    <row r="244" spans="3:10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</row>
    <row r="245" spans="3:10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</row>
    <row r="246" spans="3:10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</row>
    <row r="247" spans="3:10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</row>
    <row r="248" spans="3:10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</row>
    <row r="249" spans="3:10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</row>
    <row r="250" spans="3:10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</row>
    <row r="251" spans="3:10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</row>
    <row r="252" spans="3:10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</row>
    <row r="253" spans="3:10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</row>
    <row r="254" spans="3:10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</row>
    <row r="255" spans="3:10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</row>
    <row r="256" spans="3:10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</row>
    <row r="257" spans="3:10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</row>
    <row r="258" spans="3:10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</row>
    <row r="259" spans="3:10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</row>
    <row r="260" spans="3:10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</row>
    <row r="261" spans="3:10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</row>
    <row r="262" spans="3:10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</row>
    <row r="263" spans="3:10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</row>
    <row r="264" spans="3:10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</row>
    <row r="265" spans="3:10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</row>
    <row r="266" spans="3:10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</row>
    <row r="267" spans="3:10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</row>
    <row r="268" spans="3:10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</row>
    <row r="269" spans="3:10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</row>
    <row r="270" spans="3:10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</row>
    <row r="271" spans="3:10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</row>
    <row r="272" spans="3:10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</row>
    <row r="273" spans="3:10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</row>
    <row r="274" spans="3:10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</row>
    <row r="275" spans="3:10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</row>
    <row r="276" spans="3:10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</row>
    <row r="277" spans="3:10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</row>
    <row r="278" spans="3:10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</row>
    <row r="279" spans="3:10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</row>
    <row r="280" spans="3:10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</row>
    <row r="281" spans="3:10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</row>
    <row r="282" spans="3:10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</row>
    <row r="283" spans="3:10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</row>
    <row r="284" spans="3:10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</row>
    <row r="285" spans="3:10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</row>
    <row r="286" spans="3:10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</row>
    <row r="287" spans="3:10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</row>
    <row r="288" spans="3:10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</row>
    <row r="289" spans="3:10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</row>
    <row r="290" spans="3:10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</row>
    <row r="291" spans="3:10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</row>
    <row r="292" spans="3:10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</row>
    <row r="293" spans="3:10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</row>
    <row r="294" spans="3:10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</row>
    <row r="295" spans="3:10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</row>
    <row r="296" spans="3:10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</row>
    <row r="297" spans="3:10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</row>
    <row r="298" spans="3:10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</row>
    <row r="299" spans="3:10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</row>
    <row r="300" spans="3:10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</row>
    <row r="301" spans="3:10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</row>
    <row r="302" spans="3:10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</row>
    <row r="303" spans="3:10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</row>
    <row r="304" spans="3:10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</row>
    <row r="305" spans="3:10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</row>
    <row r="306" spans="3:10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</row>
    <row r="307" spans="3:10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</row>
    <row r="308" spans="3:10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</row>
    <row r="309" spans="3:10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</row>
    <row r="310" spans="3:10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</row>
    <row r="311" spans="3:10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</row>
    <row r="312" spans="3:10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</row>
    <row r="313" spans="3:10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</row>
    <row r="314" spans="3:10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</row>
    <row r="315" spans="3:10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</row>
    <row r="316" spans="3:10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</row>
    <row r="317" spans="3:10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</row>
    <row r="318" spans="3:10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</row>
    <row r="319" spans="3:10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</row>
    <row r="320" spans="3:10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</row>
    <row r="321" spans="3:10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</row>
    <row r="322" spans="3:10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</row>
    <row r="323" spans="3:10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</row>
    <row r="324" spans="3:10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</row>
    <row r="325" spans="3:10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</row>
    <row r="326" spans="3:10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</row>
    <row r="327" spans="3:10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</row>
    <row r="328" spans="3:10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</row>
    <row r="329" spans="3:10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</row>
    <row r="330" spans="3:10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</row>
    <row r="331" spans="3:10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</row>
    <row r="332" spans="3:10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</row>
    <row r="333" spans="3:10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</row>
    <row r="334" spans="3:10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</row>
    <row r="335" spans="3:10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</row>
    <row r="336" spans="3:10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</row>
    <row r="337" spans="3:10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</row>
    <row r="338" spans="3:10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</row>
    <row r="339" spans="3:10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</row>
    <row r="340" spans="3:10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</row>
    <row r="341" spans="3:10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</row>
    <row r="342" spans="3:10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</row>
    <row r="343" spans="3:10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</row>
    <row r="344" spans="3:10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</row>
    <row r="345" spans="3:10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</row>
    <row r="346" spans="3:10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</row>
    <row r="347" spans="3:10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</row>
    <row r="348" spans="3:10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</row>
    <row r="349" spans="3:10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</row>
    <row r="350" spans="3:10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</row>
    <row r="351" spans="3:10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</row>
    <row r="352" spans="3:10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</row>
    <row r="353" spans="3:10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</row>
    <row r="354" spans="3:10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</row>
    <row r="355" spans="3:10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</row>
    <row r="356" spans="3:10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</row>
    <row r="357" spans="3:10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</row>
    <row r="358" spans="3:10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</row>
    <row r="359" spans="3:10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</row>
    <row r="360" spans="3:10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</row>
    <row r="361" spans="3:10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</row>
    <row r="362" spans="3:10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</row>
    <row r="363" spans="3:10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</row>
    <row r="364" spans="3:10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</row>
    <row r="365" spans="3:10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</row>
    <row r="366" spans="3:10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</row>
    <row r="367" spans="3:10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</row>
    <row r="368" spans="3:10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</row>
    <row r="369" spans="3:10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</row>
    <row r="370" spans="3:10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</row>
    <row r="371" spans="3:10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</row>
    <row r="372" spans="3:10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</row>
    <row r="373" spans="3:10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</row>
    <row r="374" spans="3:10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</row>
    <row r="375" spans="3:10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</row>
    <row r="376" spans="3:10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</row>
    <row r="377" spans="3:10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</row>
    <row r="378" spans="3:10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</row>
    <row r="379" spans="3:10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</row>
    <row r="380" spans="3:10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</row>
    <row r="381" spans="3:10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</row>
    <row r="382" spans="3:10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</row>
    <row r="383" spans="3:10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</row>
    <row r="384" spans="3:10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</row>
    <row r="385" spans="3:10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</row>
    <row r="386" spans="3:10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</row>
    <row r="387" spans="3:10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</row>
    <row r="388" spans="3:10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</row>
    <row r="389" spans="3:10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</row>
    <row r="390" spans="3:10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</row>
    <row r="391" spans="3:10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</row>
    <row r="392" spans="3:10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</row>
    <row r="393" spans="3:10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</row>
    <row r="394" spans="3:10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</row>
    <row r="395" spans="3:10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</row>
    <row r="396" spans="3:10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</row>
    <row r="397" spans="3:10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</row>
    <row r="398" spans="3:10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</row>
    <row r="399" spans="3:10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</row>
    <row r="400" spans="3:10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</row>
    <row r="401" spans="3:10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</row>
    <row r="402" spans="3:10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</row>
    <row r="403" spans="3:10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</row>
    <row r="404" spans="3:10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</row>
    <row r="405" spans="3:10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</row>
    <row r="406" spans="3:10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</row>
    <row r="407" spans="3:10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</row>
    <row r="408" spans="3:10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</row>
    <row r="409" spans="3:10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</row>
    <row r="410" spans="3:10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</row>
    <row r="411" spans="3:10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</row>
    <row r="412" spans="3:10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</row>
    <row r="413" spans="3:10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</row>
    <row r="414" spans="3:10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</row>
    <row r="415" spans="3:10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</row>
    <row r="416" spans="3:10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</row>
    <row r="417" spans="3:10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</row>
    <row r="418" spans="3:10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</row>
    <row r="419" spans="3:10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</row>
    <row r="420" spans="3:10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</row>
    <row r="421" spans="3:10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</row>
    <row r="422" spans="3:10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</row>
    <row r="423" spans="3:10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</row>
    <row r="424" spans="3:10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</row>
    <row r="425" spans="3:10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</row>
    <row r="426" spans="3:10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</row>
    <row r="427" spans="3:10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</row>
    <row r="428" spans="3:10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</row>
    <row r="429" spans="3:10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</row>
    <row r="430" spans="3:10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</row>
    <row r="431" spans="3:10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</row>
    <row r="432" spans="3:10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</row>
    <row r="433" spans="3:10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</row>
    <row r="434" spans="3:10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</row>
    <row r="435" spans="3:10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</row>
    <row r="436" spans="3:10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</row>
    <row r="437" spans="3:10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</row>
    <row r="438" spans="3:10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</row>
    <row r="439" spans="3:10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</row>
    <row r="440" spans="3:10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</row>
    <row r="441" spans="3:10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</row>
    <row r="442" spans="3:10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</row>
    <row r="443" spans="3:10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</row>
    <row r="444" spans="3:10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</row>
    <row r="445" spans="3:10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</row>
    <row r="446" spans="3:10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</row>
    <row r="447" spans="3:10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</row>
    <row r="448" spans="3:10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</row>
    <row r="449" spans="3:10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</row>
    <row r="450" spans="3:10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</row>
    <row r="451" spans="3:10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</row>
    <row r="452" spans="3:10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</row>
    <row r="453" spans="3:10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</row>
    <row r="454" spans="3:10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</row>
    <row r="455" spans="3:10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</row>
    <row r="456" spans="3:10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</row>
    <row r="457" spans="3:10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</row>
    <row r="458" spans="3:10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</row>
    <row r="459" spans="3:10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</row>
  </sheetData>
  <hyperlinks>
    <hyperlink ref="A1" location="'Main '!A1" display="Main " xr:uid="{A0F34EE7-3CE5-4299-A68D-7CD124C72E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2025-01-02T17:42:27Z</dcterms:created>
  <dcterms:modified xsi:type="dcterms:W3CDTF">2025-09-02T11:51:37Z</dcterms:modified>
</cp:coreProperties>
</file>