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876F6E7-791B-46BE-9A6D-6AD7E93E462F}" xr6:coauthVersionLast="47" xr6:coauthVersionMax="47" xr10:uidLastSave="{00000000-0000-0000-0000-000000000000}"/>
  <bookViews>
    <workbookView xWindow="-120" yWindow="-120" windowWidth="38640" windowHeight="21060" activeTab="1" xr2:uid="{173DE097-5536-43AD-B0A0-4BC923C804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2" l="1"/>
  <c r="I43" i="2"/>
  <c r="H43" i="2"/>
  <c r="J42" i="2"/>
  <c r="I42" i="2"/>
  <c r="H42" i="2"/>
  <c r="J41" i="2"/>
  <c r="I41" i="2"/>
  <c r="H41" i="2"/>
  <c r="F43" i="2"/>
  <c r="E43" i="2"/>
  <c r="D43" i="2"/>
  <c r="C43" i="2"/>
  <c r="F42" i="2"/>
  <c r="E42" i="2"/>
  <c r="D42" i="2"/>
  <c r="C42" i="2"/>
  <c r="F41" i="2"/>
  <c r="E41" i="2"/>
  <c r="D41" i="2"/>
  <c r="C41" i="2"/>
  <c r="G43" i="2"/>
  <c r="G42" i="2"/>
  <c r="G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G40" i="2"/>
  <c r="G39" i="2"/>
  <c r="G38" i="2"/>
  <c r="G37" i="2"/>
  <c r="G36" i="2"/>
  <c r="F15" i="2"/>
  <c r="F24" i="2" s="1"/>
  <c r="F28" i="2" s="1"/>
  <c r="F31" i="2" s="1"/>
  <c r="F33" i="2" s="1"/>
  <c r="E15" i="2"/>
  <c r="E24" i="2" s="1"/>
  <c r="E28" i="2" s="1"/>
  <c r="E31" i="2" s="1"/>
  <c r="E33" i="2" s="1"/>
  <c r="D15" i="2"/>
  <c r="D24" i="2" s="1"/>
  <c r="D28" i="2" s="1"/>
  <c r="D31" i="2" s="1"/>
  <c r="D33" i="2" s="1"/>
  <c r="C15" i="2"/>
  <c r="C24" i="2" s="1"/>
  <c r="C28" i="2" s="1"/>
  <c r="C31" i="2" s="1"/>
  <c r="C33" i="2" s="1"/>
  <c r="G15" i="2"/>
  <c r="G24" i="2" s="1"/>
  <c r="G28" i="2" s="1"/>
  <c r="G31" i="2" s="1"/>
  <c r="G33" i="2" s="1"/>
  <c r="J9" i="2"/>
  <c r="I9" i="2"/>
  <c r="H9" i="2"/>
  <c r="F9" i="2"/>
  <c r="E9" i="2"/>
  <c r="D9" i="2"/>
  <c r="C9" i="2"/>
  <c r="G9" i="2"/>
  <c r="I7" i="1"/>
  <c r="I6" i="1"/>
  <c r="I4" i="1"/>
</calcChain>
</file>

<file path=xl/sharedStrings.xml><?xml version="1.0" encoding="utf-8"?>
<sst xmlns="http://schemas.openxmlformats.org/spreadsheetml/2006/main" count="59" uniqueCount="53">
  <si>
    <t>Boyd Gaming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</si>
  <si>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</si>
  <si>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</si>
  <si>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</si>
  <si>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</si>
  <si>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</si>
  <si>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</si>
  <si>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</si>
  <si>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</si>
  <si>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</si>
  <si>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</si>
  <si>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</si>
  <si>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</si>
  <si>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</si>
  <si>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</si>
  <si>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</si>
  <si>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</si>
  <si>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Gaming</t>
  </si>
  <si>
    <t>Food &amp;  Beverage</t>
  </si>
  <si>
    <t xml:space="preserve">Room </t>
  </si>
  <si>
    <t>Online</t>
  </si>
  <si>
    <t>Management Fee</t>
  </si>
  <si>
    <t>Other</t>
  </si>
  <si>
    <t>Revenue</t>
  </si>
  <si>
    <t>Gaming COGS</t>
  </si>
  <si>
    <t>Food &amp;  Beverage COGS</t>
  </si>
  <si>
    <t>Room COGS</t>
  </si>
  <si>
    <t>Online COGS</t>
  </si>
  <si>
    <t>Other COGS</t>
  </si>
  <si>
    <t>Gross Profit</t>
  </si>
  <si>
    <t>SG&amp;A</t>
  </si>
  <si>
    <t>Leases and rent</t>
  </si>
  <si>
    <t>Maintenance</t>
  </si>
  <si>
    <t>D&amp;A</t>
  </si>
  <si>
    <t>Corportate</t>
  </si>
  <si>
    <t>Impairments</t>
  </si>
  <si>
    <t>Operating Income</t>
  </si>
  <si>
    <t>Project development, writedowns</t>
  </si>
  <si>
    <t>Interest Expense</t>
  </si>
  <si>
    <t>Interest Income</t>
  </si>
  <si>
    <t>Pretax Income</t>
  </si>
  <si>
    <t>Tax Expense</t>
  </si>
  <si>
    <t>Minority Interest</t>
  </si>
  <si>
    <t>Net Income</t>
  </si>
  <si>
    <t>EPS</t>
  </si>
  <si>
    <t>Gaming Growth</t>
  </si>
  <si>
    <t>Food Growth</t>
  </si>
  <si>
    <t>Room Growth</t>
  </si>
  <si>
    <t>Online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</si>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</sst>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#"/>
    </font>
    <font>
      <sz val="10"/>
      <color theme="1"/>
      <name val="Arial#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4F8C-60BE-443B-8BC1-D6C5F428B6C3}">
  <dimension ref="A1:J7"/>
  <sheetViews>
    <sheetView zoomScale="200" zoomScaleNormal="200" workbookViewId="0"/>
  </sheetViews>
  <sheetFormatPr defaultRowHeight="12.75"/>
  <cols>
    <col min="1" max="1" width="3.7109375" style="2" customWidth="1"/>
    <col min="2" max="16384" width="9.140625" style="2"/>
  </cols>
  <sheetData>
    <row r="1" spans="1:10">
      <c r="A1" s="1" t="s">
        <v>0</v>
      </c>
    </row>
    <row r="2" spans="1:10">
      <c r="A2" s="2" t="s">
        <v>1</v>
      </c>
      <c r="H2" s="2" t="s">
        <v>2</v>
      </c>
      <c r="I2" s="2">
        <v>77.77</v>
      </c>
    </row>
    <row r="3" spans="1:10">
      <c r="H3" s="2" t="s">
        <v>3</v>
      </c>
      <c r="I3" s="3">
        <v>81.403080000000003</v>
      </c>
      <c r="J3" s="4" t="s">
        <v>8</v>
      </c>
    </row>
    <row r="4" spans="1:10">
      <c r="H4" s="2" t="s">
        <v>4</v>
      </c>
      <c r="I4" s="3">
        <f>+I2*I3</f>
        <v>6330.7175316000003</v>
      </c>
    </row>
    <row r="5" spans="1:10">
      <c r="H5" s="2" t="s">
        <v>5</v>
      </c>
      <c r="I5" s="3">
        <v>311.50299999999999</v>
      </c>
      <c r="J5" s="4" t="s">
        <v>8</v>
      </c>
    </row>
    <row r="6" spans="1:10">
      <c r="H6" s="2" t="s">
        <v>6</v>
      </c>
      <c r="I6" s="3">
        <f>44.001+3472.573</f>
        <v>3516.5740000000001</v>
      </c>
      <c r="J6" s="4" t="s">
        <v>8</v>
      </c>
    </row>
    <row r="7" spans="1:10">
      <c r="H7" s="2" t="s">
        <v>7</v>
      </c>
      <c r="I7" s="3">
        <f>+I4-I5+I6</f>
        <v>9535.7885316000011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B943-F1B8-4E59-8F34-DBF605522FB2}">
  <dimension ref="A1:BL677"/>
  <sheetViews>
    <sheetView tabSelected="1"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RowHeight="12.75"/>
  <cols>
    <col min="1" max="1" width="5.42578125" style="6" bestFit="1" customWidth="1"/>
    <col min="2" max="2" width="32.42578125" style="6" customWidth="1"/>
    <col min="3" max="16384" width="9.140625" style="6"/>
  </cols>
  <sheetData>
    <row r="1" spans="1:64">
      <c r="A1" s="5" t="s">
        <v>9</v>
      </c>
    </row>
    <row r="2" spans="1:64">
      <c r="C2" s="7" t="s">
        <v>10</v>
      </c>
      <c r="D2" s="7" t="s">
        <v>11</v>
      </c>
      <c r="E2" s="7" t="s">
        <v>12</v>
      </c>
      <c r="F2" s="7" t="s">
        <v>13</v>
      </c>
      <c r="G2" s="7" t="s">
        <v>8</v>
      </c>
      <c r="H2" s="7" t="s">
        <v>14</v>
      </c>
      <c r="I2" s="7" t="s">
        <v>15</v>
      </c>
      <c r="J2" s="7" t="s">
        <v>16</v>
      </c>
    </row>
    <row r="3" spans="1:64">
      <c r="B3" s="6" t="s">
        <v>17</v>
      </c>
      <c r="C3" s="8">
        <v>634.13099999999997</v>
      </c>
      <c r="D3" s="8"/>
      <c r="E3" s="8"/>
      <c r="F3" s="8"/>
      <c r="G3" s="8">
        <v>638.69299999999998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</row>
    <row r="4" spans="1:64">
      <c r="B4" s="6" t="s">
        <v>18</v>
      </c>
      <c r="C4" s="8">
        <v>72.638999999999996</v>
      </c>
      <c r="D4" s="8"/>
      <c r="E4" s="8"/>
      <c r="F4" s="8"/>
      <c r="G4" s="8">
        <v>74.158000000000001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</row>
    <row r="5" spans="1:64">
      <c r="B5" s="6" t="s">
        <v>19</v>
      </c>
      <c r="C5" s="8">
        <v>48.947000000000003</v>
      </c>
      <c r="D5" s="8"/>
      <c r="E5" s="8"/>
      <c r="F5" s="8"/>
      <c r="G5" s="8">
        <v>47.387999999999998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</row>
    <row r="6" spans="1:64">
      <c r="B6" s="6" t="s">
        <v>20</v>
      </c>
      <c r="C6" s="8">
        <v>146.16999999999999</v>
      </c>
      <c r="D6" s="8"/>
      <c r="E6" s="8"/>
      <c r="F6" s="8"/>
      <c r="G6" s="8">
        <v>169.57300000000001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</row>
    <row r="7" spans="1:64">
      <c r="B7" s="6" t="s">
        <v>21</v>
      </c>
      <c r="C7" s="8">
        <v>22.245000000000001</v>
      </c>
      <c r="D7" s="8"/>
      <c r="E7" s="8"/>
      <c r="F7" s="8"/>
      <c r="G7" s="8">
        <v>25.146000000000001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</row>
    <row r="8" spans="1:64">
      <c r="B8" s="6" t="s">
        <v>22</v>
      </c>
      <c r="C8" s="8">
        <v>36.389000000000003</v>
      </c>
      <c r="D8" s="8"/>
      <c r="E8" s="8"/>
      <c r="F8" s="8"/>
      <c r="G8" s="8">
        <v>36.606999999999999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</row>
    <row r="9" spans="1:64">
      <c r="B9" s="9" t="s">
        <v>23</v>
      </c>
      <c r="C9" s="10">
        <f t="shared" ref="C9:F9" si="0">+SUM(C3:C8)</f>
        <v>960.52099999999996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>+SUM(G3:G8)</f>
        <v>991.56499999999994</v>
      </c>
      <c r="H9" s="10">
        <f t="shared" ref="H9:J9" si="1">+SUM(H3:H8)</f>
        <v>0</v>
      </c>
      <c r="I9" s="10">
        <f t="shared" si="1"/>
        <v>0</v>
      </c>
      <c r="J9" s="10">
        <f t="shared" si="1"/>
        <v>0</v>
      </c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</row>
    <row r="10" spans="1:64">
      <c r="B10" s="6" t="s">
        <v>24</v>
      </c>
      <c r="C10" s="8">
        <v>245.68600000000001</v>
      </c>
      <c r="D10" s="8"/>
      <c r="E10" s="8"/>
      <c r="F10" s="8"/>
      <c r="G10" s="8">
        <v>246.12299999999999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</row>
    <row r="11" spans="1:64">
      <c r="B11" s="6" t="s">
        <v>25</v>
      </c>
      <c r="C11" s="8">
        <v>61.957000000000001</v>
      </c>
      <c r="D11" s="8"/>
      <c r="E11" s="8"/>
      <c r="F11" s="8"/>
      <c r="G11" s="8">
        <v>63.337000000000003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</row>
    <row r="12" spans="1:64">
      <c r="B12" s="6" t="s">
        <v>26</v>
      </c>
      <c r="C12" s="8">
        <v>18.712</v>
      </c>
      <c r="D12" s="8"/>
      <c r="E12" s="8"/>
      <c r="F12" s="8"/>
      <c r="G12" s="8">
        <v>18.997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</row>
    <row r="13" spans="1:64">
      <c r="B13" s="6" t="s">
        <v>27</v>
      </c>
      <c r="C13" s="8">
        <v>125.47499999999999</v>
      </c>
      <c r="D13" s="8"/>
      <c r="E13" s="8"/>
      <c r="F13" s="8"/>
      <c r="G13" s="8">
        <v>146.03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</row>
    <row r="14" spans="1:64">
      <c r="B14" s="6" t="s">
        <v>28</v>
      </c>
      <c r="C14" s="8">
        <v>12.913</v>
      </c>
      <c r="D14" s="8"/>
      <c r="E14" s="8"/>
      <c r="F14" s="8"/>
      <c r="G14" s="8">
        <v>12.791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</row>
    <row r="15" spans="1:64">
      <c r="B15" s="6" t="s">
        <v>29</v>
      </c>
      <c r="C15" s="8">
        <f t="shared" ref="C15:F15" si="2">+C9-SUM(C10:C14)</f>
        <v>495.77799999999991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>+G9-SUM(G10:G14)</f>
        <v>504.28699999999998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B16" s="6" t="s">
        <v>30</v>
      </c>
      <c r="C16" s="8">
        <v>108.184</v>
      </c>
      <c r="D16" s="8"/>
      <c r="E16" s="8"/>
      <c r="F16" s="8"/>
      <c r="G16" s="8">
        <v>107.846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2:64">
      <c r="B17" s="6" t="s">
        <v>31</v>
      </c>
      <c r="C17" s="8">
        <v>27.234999999999999</v>
      </c>
      <c r="D17" s="8"/>
      <c r="E17" s="8"/>
      <c r="F17" s="8"/>
      <c r="G17" s="8">
        <v>28.16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2:64">
      <c r="B18" s="6" t="s">
        <v>32</v>
      </c>
      <c r="C18" s="8">
        <v>34.744</v>
      </c>
      <c r="D18" s="8"/>
      <c r="E18" s="8"/>
      <c r="F18" s="8"/>
      <c r="G18" s="8">
        <v>36.725000000000001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2:64">
      <c r="B19" s="6" t="s">
        <v>33</v>
      </c>
      <c r="C19" s="8">
        <v>62.912999999999997</v>
      </c>
      <c r="D19" s="8"/>
      <c r="E19" s="8"/>
      <c r="F19" s="8"/>
      <c r="G19" s="8">
        <v>68.222999999999999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2:64">
      <c r="B20" s="6" t="s">
        <v>34</v>
      </c>
      <c r="C20" s="8">
        <v>29.385000000000002</v>
      </c>
      <c r="D20" s="8"/>
      <c r="E20" s="8"/>
      <c r="F20" s="8"/>
      <c r="G20" s="8">
        <v>29.951000000000001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2:64">
      <c r="B21" s="6" t="s">
        <v>37</v>
      </c>
      <c r="C21" s="8">
        <v>3.0209999999999999</v>
      </c>
      <c r="D21" s="8"/>
      <c r="E21" s="8"/>
      <c r="F21" s="8"/>
      <c r="G21" s="8">
        <v>-1.522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2:64">
      <c r="B22" s="6" t="s">
        <v>35</v>
      </c>
      <c r="C22" s="8">
        <v>10.5</v>
      </c>
      <c r="D22" s="8"/>
      <c r="E22" s="8"/>
      <c r="F22" s="8"/>
      <c r="G22" s="8">
        <v>32.271999999999998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</row>
    <row r="23" spans="2:64">
      <c r="B23" s="6" t="s">
        <v>22</v>
      </c>
      <c r="C23" s="8">
        <v>0.41099999999999998</v>
      </c>
      <c r="D23" s="8"/>
      <c r="E23" s="8"/>
      <c r="F23" s="8"/>
      <c r="G23" s="8">
        <v>2.7450000000000001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</row>
    <row r="24" spans="2:64">
      <c r="B24" s="6" t="s">
        <v>36</v>
      </c>
      <c r="C24" s="8">
        <f t="shared" ref="C24:F24" si="3">+C15-SUM(C16:C23)</f>
        <v>219.38499999999993</v>
      </c>
      <c r="D24" s="8">
        <f t="shared" si="3"/>
        <v>0</v>
      </c>
      <c r="E24" s="8">
        <f t="shared" si="3"/>
        <v>0</v>
      </c>
      <c r="F24" s="8">
        <f t="shared" si="3"/>
        <v>0</v>
      </c>
      <c r="G24" s="8">
        <f>+G15-SUM(G16:G23)</f>
        <v>199.88699999999994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</row>
    <row r="25" spans="2:64">
      <c r="B25" s="6" t="s">
        <v>39</v>
      </c>
      <c r="C25" s="8">
        <v>0.44600000000000001</v>
      </c>
      <c r="D25" s="8"/>
      <c r="E25" s="8"/>
      <c r="F25" s="8"/>
      <c r="G25" s="8">
        <v>0.80800000000000005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</row>
    <row r="26" spans="2:64">
      <c r="B26" s="6" t="s">
        <v>38</v>
      </c>
      <c r="C26" s="8">
        <v>42.308999999999997</v>
      </c>
      <c r="D26" s="8"/>
      <c r="E26" s="8"/>
      <c r="F26" s="8"/>
      <c r="G26" s="8">
        <v>48.436999999999998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</row>
    <row r="27" spans="2:64">
      <c r="B27" s="6" t="s">
        <v>22</v>
      </c>
      <c r="C27" s="8">
        <v>0.05</v>
      </c>
      <c r="D27" s="8"/>
      <c r="E27" s="8"/>
      <c r="F27" s="8"/>
      <c r="G27" s="8">
        <v>0.107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2:64">
      <c r="B28" s="6" t="s">
        <v>40</v>
      </c>
      <c r="C28" s="8">
        <f t="shared" ref="C28:F28" si="4">+C24+C25-C26-C27</f>
        <v>177.47199999999992</v>
      </c>
      <c r="D28" s="8">
        <f t="shared" si="4"/>
        <v>0</v>
      </c>
      <c r="E28" s="8">
        <f t="shared" si="4"/>
        <v>0</v>
      </c>
      <c r="F28" s="8">
        <f t="shared" si="4"/>
        <v>0</v>
      </c>
      <c r="G28" s="8">
        <f>+G24+G25-G26-G27</f>
        <v>152.15099999999993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</row>
    <row r="29" spans="2:64">
      <c r="B29" s="6" t="s">
        <v>41</v>
      </c>
      <c r="C29" s="8">
        <v>40.999000000000002</v>
      </c>
      <c r="D29" s="8"/>
      <c r="E29" s="8"/>
      <c r="F29" s="8"/>
      <c r="G29" s="8">
        <v>41.268999999999998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</row>
    <row r="30" spans="2:64">
      <c r="B30" s="6" t="s">
        <v>42</v>
      </c>
      <c r="C30" s="8">
        <v>0</v>
      </c>
      <c r="D30" s="8"/>
      <c r="E30" s="8"/>
      <c r="F30" s="8"/>
      <c r="G30" s="8">
        <v>-0.53700000000000003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</row>
    <row r="31" spans="2:64">
      <c r="B31" s="6" t="s">
        <v>43</v>
      </c>
      <c r="C31" s="8">
        <f t="shared" ref="C31:F31" si="5">+C28-C29-C30</f>
        <v>136.47299999999993</v>
      </c>
      <c r="D31" s="8">
        <f t="shared" si="5"/>
        <v>0</v>
      </c>
      <c r="E31" s="8">
        <f t="shared" si="5"/>
        <v>0</v>
      </c>
      <c r="F31" s="8">
        <f t="shared" si="5"/>
        <v>0</v>
      </c>
      <c r="G31" s="8">
        <f>+G28-G29-G30</f>
        <v>111.41899999999993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</row>
    <row r="32" spans="2:64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</row>
    <row r="33" spans="2:64">
      <c r="B33" s="6" t="s">
        <v>44</v>
      </c>
      <c r="C33" s="11">
        <f t="shared" ref="C33:F33" si="6">+C31/C34</f>
        <v>1.400024620687532</v>
      </c>
      <c r="D33" s="11" t="e">
        <f t="shared" si="6"/>
        <v>#DIV/0!</v>
      </c>
      <c r="E33" s="11" t="e">
        <f t="shared" si="6"/>
        <v>#DIV/0!</v>
      </c>
      <c r="F33" s="11" t="e">
        <f t="shared" si="6"/>
        <v>#DIV/0!</v>
      </c>
      <c r="G33" s="11">
        <f>+G31/G34</f>
        <v>1.3087178161999615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</row>
    <row r="34" spans="2:64">
      <c r="B34" s="6" t="s">
        <v>3</v>
      </c>
      <c r="C34" s="8">
        <v>97.478999999999999</v>
      </c>
      <c r="D34" s="8"/>
      <c r="E34" s="8"/>
      <c r="F34" s="8"/>
      <c r="G34" s="8">
        <v>85.135999999999996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</row>
    <row r="35" spans="2:64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</row>
    <row r="36" spans="2:64">
      <c r="B36" s="6" t="s">
        <v>45</v>
      </c>
      <c r="C36" s="8"/>
      <c r="D36" s="8"/>
      <c r="E36" s="8"/>
      <c r="F36" s="8"/>
      <c r="G36" s="12">
        <f>+G3/C3-1</f>
        <v>7.1940971187340885E-3</v>
      </c>
      <c r="H36" s="12" t="e">
        <f t="shared" ref="H36:J39" si="7">+H3/D3-1</f>
        <v>#DIV/0!</v>
      </c>
      <c r="I36" s="12" t="e">
        <f t="shared" si="7"/>
        <v>#DIV/0!</v>
      </c>
      <c r="J36" s="12" t="e">
        <f t="shared" si="7"/>
        <v>#DIV/0!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</row>
    <row r="37" spans="2:64">
      <c r="B37" s="6" t="s">
        <v>46</v>
      </c>
      <c r="C37" s="8"/>
      <c r="D37" s="8"/>
      <c r="E37" s="8"/>
      <c r="F37" s="8"/>
      <c r="G37" s="12">
        <f t="shared" ref="G37:G39" si="8">+G4/C4-1</f>
        <v>2.0911631492724458E-2</v>
      </c>
      <c r="H37" s="12" t="e">
        <f t="shared" si="7"/>
        <v>#DIV/0!</v>
      </c>
      <c r="I37" s="12" t="e">
        <f t="shared" si="7"/>
        <v>#DIV/0!</v>
      </c>
      <c r="J37" s="12" t="e">
        <f t="shared" si="7"/>
        <v>#DIV/0!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</row>
    <row r="38" spans="2:64">
      <c r="B38" s="6" t="s">
        <v>47</v>
      </c>
      <c r="C38" s="8"/>
      <c r="D38" s="8"/>
      <c r="E38" s="8"/>
      <c r="F38" s="8"/>
      <c r="G38" s="12">
        <f t="shared" si="8"/>
        <v>-3.1850777371442707E-2</v>
      </c>
      <c r="H38" s="12" t="e">
        <f t="shared" si="7"/>
        <v>#DIV/0!</v>
      </c>
      <c r="I38" s="12" t="e">
        <f t="shared" si="7"/>
        <v>#DIV/0!</v>
      </c>
      <c r="J38" s="12" t="e">
        <f t="shared" si="7"/>
        <v>#DIV/0!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</row>
    <row r="39" spans="2:64">
      <c r="B39" s="6" t="s">
        <v>48</v>
      </c>
      <c r="C39" s="8"/>
      <c r="D39" s="8"/>
      <c r="E39" s="8"/>
      <c r="F39" s="8"/>
      <c r="G39" s="12">
        <f t="shared" si="8"/>
        <v>0.16010809331600218</v>
      </c>
      <c r="H39" s="12" t="e">
        <f t="shared" si="7"/>
        <v>#DIV/0!</v>
      </c>
      <c r="I39" s="12" t="e">
        <f t="shared" si="7"/>
        <v>#DIV/0!</v>
      </c>
      <c r="J39" s="12" t="e">
        <f t="shared" si="7"/>
        <v>#DIV/0!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</row>
    <row r="40" spans="2:64">
      <c r="B40" s="9" t="s">
        <v>49</v>
      </c>
      <c r="C40" s="10"/>
      <c r="D40" s="10"/>
      <c r="E40" s="10"/>
      <c r="F40" s="10"/>
      <c r="G40" s="13">
        <f>+G9/C9-1</f>
        <v>3.2319959688543953E-2</v>
      </c>
      <c r="H40" s="13" t="e">
        <f t="shared" ref="H40:J40" si="9">+H9/D9-1</f>
        <v>#DIV/0!</v>
      </c>
      <c r="I40" s="13" t="e">
        <f t="shared" si="9"/>
        <v>#DIV/0!</v>
      </c>
      <c r="J40" s="13" t="e">
        <f t="shared" si="9"/>
        <v>#DIV/0!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</row>
    <row r="41" spans="2:64">
      <c r="B41" s="6" t="s">
        <v>50</v>
      </c>
      <c r="C41" s="12">
        <f t="shared" ref="C41:F41" si="10">+C15/C9</f>
        <v>0.51615529488683742</v>
      </c>
      <c r="D41" s="12" t="e">
        <f t="shared" si="10"/>
        <v>#DIV/0!</v>
      </c>
      <c r="E41" s="12" t="e">
        <f t="shared" si="10"/>
        <v>#DIV/0!</v>
      </c>
      <c r="F41" s="12" t="e">
        <f t="shared" si="10"/>
        <v>#DIV/0!</v>
      </c>
      <c r="G41" s="12">
        <f>+G15/G9</f>
        <v>0.50857684569342398</v>
      </c>
      <c r="H41" s="12" t="e">
        <f t="shared" ref="H41:J41" si="11">+H15/H9</f>
        <v>#DIV/0!</v>
      </c>
      <c r="I41" s="12" t="e">
        <f t="shared" si="11"/>
        <v>#DIV/0!</v>
      </c>
      <c r="J41" s="12" t="e">
        <f t="shared" si="11"/>
        <v>#DIV/0!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</row>
    <row r="42" spans="2:64">
      <c r="B42" s="6" t="s">
        <v>51</v>
      </c>
      <c r="C42" s="12">
        <f t="shared" ref="C42:F42" si="12">+C24/C9</f>
        <v>0.22840208595127015</v>
      </c>
      <c r="D42" s="12" t="e">
        <f t="shared" si="12"/>
        <v>#DIV/0!</v>
      </c>
      <c r="E42" s="12" t="e">
        <f t="shared" si="12"/>
        <v>#DIV/0!</v>
      </c>
      <c r="F42" s="12" t="e">
        <f t="shared" si="12"/>
        <v>#DIV/0!</v>
      </c>
      <c r="G42" s="12">
        <f>+G24/G9</f>
        <v>0.20158738963154202</v>
      </c>
      <c r="H42" s="12" t="e">
        <f t="shared" ref="H42:J42" si="13">+H24/H9</f>
        <v>#DIV/0!</v>
      </c>
      <c r="I42" s="12" t="e">
        <f t="shared" si="13"/>
        <v>#DIV/0!</v>
      </c>
      <c r="J42" s="12" t="e">
        <f t="shared" si="13"/>
        <v>#DIV/0!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</row>
    <row r="43" spans="2:64">
      <c r="B43" s="6" t="s">
        <v>52</v>
      </c>
      <c r="C43" s="12">
        <f t="shared" ref="C43:F43" si="14">+C29/C28</f>
        <v>0.2310167237648757</v>
      </c>
      <c r="D43" s="12" t="e">
        <f t="shared" si="14"/>
        <v>#DIV/0!</v>
      </c>
      <c r="E43" s="12" t="e">
        <f t="shared" si="14"/>
        <v>#DIV/0!</v>
      </c>
      <c r="F43" s="12" t="e">
        <f t="shared" si="14"/>
        <v>#DIV/0!</v>
      </c>
      <c r="G43" s="12">
        <f>+G29/G28</f>
        <v>0.27123712627587082</v>
      </c>
      <c r="H43" s="12" t="e">
        <f t="shared" ref="H43:J43" si="15">+H29/H28</f>
        <v>#DIV/0!</v>
      </c>
      <c r="I43" s="12" t="e">
        <f t="shared" si="15"/>
        <v>#DIV/0!</v>
      </c>
      <c r="J43" s="12" t="e">
        <f t="shared" si="15"/>
        <v>#DIV/0!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</row>
    <row r="44" spans="2:64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</row>
    <row r="45" spans="2:64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</row>
    <row r="46" spans="2:64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</row>
    <row r="47" spans="2:64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</row>
    <row r="48" spans="2:64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</row>
    <row r="49" spans="3:64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</row>
    <row r="50" spans="3:64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3:64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</row>
    <row r="52" spans="3:64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</row>
    <row r="53" spans="3:64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</row>
    <row r="54" spans="3:64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</row>
    <row r="55" spans="3:64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</row>
    <row r="56" spans="3:64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</row>
    <row r="57" spans="3:64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</row>
    <row r="58" spans="3:64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</row>
    <row r="59" spans="3:64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</row>
    <row r="60" spans="3:64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</row>
    <row r="61" spans="3:64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</row>
    <row r="62" spans="3:64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</row>
    <row r="63" spans="3:64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</row>
    <row r="64" spans="3:64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</row>
    <row r="65" spans="3:64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</row>
    <row r="66" spans="3:64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</row>
    <row r="67" spans="3:64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</row>
    <row r="68" spans="3:64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</row>
    <row r="69" spans="3:64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</row>
    <row r="70" spans="3:64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</row>
    <row r="71" spans="3:64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</row>
    <row r="72" spans="3:64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</row>
    <row r="73" spans="3:64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3:64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</row>
    <row r="75" spans="3:64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</row>
    <row r="76" spans="3:64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</row>
    <row r="77" spans="3:64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</row>
    <row r="78" spans="3:64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</row>
    <row r="79" spans="3:64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</row>
    <row r="80" spans="3:64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</row>
    <row r="81" spans="3:64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</row>
    <row r="82" spans="3:64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</row>
    <row r="83" spans="3:64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</row>
    <row r="84" spans="3:64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</row>
    <row r="85" spans="3:64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</row>
    <row r="86" spans="3:64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</row>
    <row r="87" spans="3:64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</row>
    <row r="88" spans="3:64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</row>
    <row r="89" spans="3:64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</row>
    <row r="90" spans="3:64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</row>
    <row r="91" spans="3:64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</row>
    <row r="92" spans="3:64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</row>
    <row r="93" spans="3:64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</row>
    <row r="94" spans="3:64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</row>
    <row r="95" spans="3:64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</row>
    <row r="96" spans="3:64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3:64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</row>
    <row r="98" spans="3:64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</row>
    <row r="99" spans="3:64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</row>
    <row r="100" spans="3:64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</row>
    <row r="101" spans="3:64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</row>
    <row r="102" spans="3:64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</row>
    <row r="103" spans="3:64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</row>
    <row r="104" spans="3:64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</row>
    <row r="105" spans="3:64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</row>
    <row r="106" spans="3:64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</row>
    <row r="107" spans="3:64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</row>
    <row r="108" spans="3:64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</row>
    <row r="109" spans="3:64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</row>
    <row r="110" spans="3:64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</row>
    <row r="111" spans="3:64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</row>
    <row r="112" spans="3:64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</row>
    <row r="113" spans="3:64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</row>
    <row r="114" spans="3:64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</row>
    <row r="115" spans="3:64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</row>
    <row r="116" spans="3:64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</row>
    <row r="117" spans="3:64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</row>
    <row r="118" spans="3:64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</row>
    <row r="119" spans="3:64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3:64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</row>
    <row r="121" spans="3:64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</row>
    <row r="122" spans="3:64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</row>
    <row r="123" spans="3:64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</row>
    <row r="124" spans="3:64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</row>
    <row r="125" spans="3:64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</row>
    <row r="126" spans="3:64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</row>
    <row r="127" spans="3:64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</row>
    <row r="128" spans="3:64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</row>
    <row r="129" spans="3:64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</row>
    <row r="130" spans="3:64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</row>
    <row r="131" spans="3:64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</row>
    <row r="132" spans="3:64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</row>
    <row r="133" spans="3:64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</row>
    <row r="134" spans="3:64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</row>
    <row r="135" spans="3:64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</row>
    <row r="136" spans="3:64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</row>
    <row r="137" spans="3:64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</row>
    <row r="138" spans="3:64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</row>
    <row r="139" spans="3:64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</row>
    <row r="140" spans="3:64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</row>
    <row r="141" spans="3:64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</row>
    <row r="142" spans="3:64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3:64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</row>
    <row r="144" spans="3:64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</row>
    <row r="145" spans="3:64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</row>
    <row r="146" spans="3:64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</row>
    <row r="147" spans="3:64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</row>
    <row r="148" spans="3:64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</row>
    <row r="149" spans="3:64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</row>
    <row r="150" spans="3:64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</row>
    <row r="151" spans="3:64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</row>
    <row r="152" spans="3:64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</row>
    <row r="153" spans="3:64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</row>
    <row r="154" spans="3:64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</row>
    <row r="155" spans="3:64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</row>
    <row r="156" spans="3:64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</row>
    <row r="157" spans="3:64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</row>
    <row r="158" spans="3:64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</row>
    <row r="159" spans="3:64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</row>
    <row r="160" spans="3:64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</row>
    <row r="161" spans="3:64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</row>
    <row r="162" spans="3:64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</row>
    <row r="163" spans="3:64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</row>
    <row r="164" spans="3:64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</row>
    <row r="165" spans="3:64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3:64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</row>
    <row r="167" spans="3:64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</row>
    <row r="168" spans="3:64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</row>
    <row r="169" spans="3:64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</row>
    <row r="170" spans="3:64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</row>
    <row r="171" spans="3:64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</row>
    <row r="172" spans="3:64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</row>
    <row r="173" spans="3:64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</row>
    <row r="174" spans="3:64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</row>
    <row r="175" spans="3:64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</row>
    <row r="176" spans="3:64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</row>
    <row r="177" spans="3:64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</row>
    <row r="178" spans="3:64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</row>
    <row r="179" spans="3:64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</row>
    <row r="180" spans="3:64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</row>
    <row r="181" spans="3:64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</row>
    <row r="182" spans="3:64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</row>
    <row r="183" spans="3:64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</row>
    <row r="184" spans="3:64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</row>
    <row r="185" spans="3:64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</row>
    <row r="186" spans="3:64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</row>
    <row r="187" spans="3:64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</row>
    <row r="188" spans="3:64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</row>
    <row r="189" spans="3:64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</row>
    <row r="190" spans="3:64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</row>
    <row r="191" spans="3:64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</row>
    <row r="192" spans="3:64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</row>
    <row r="193" spans="3:64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</row>
    <row r="194" spans="3:64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</row>
    <row r="195" spans="3:64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</row>
    <row r="196" spans="3:64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</row>
    <row r="197" spans="3:64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</row>
    <row r="198" spans="3:64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</row>
    <row r="199" spans="3:64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</row>
    <row r="200" spans="3:64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</row>
    <row r="201" spans="3:64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</row>
    <row r="202" spans="3:64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</row>
    <row r="203" spans="3:64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</row>
    <row r="204" spans="3:64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</row>
    <row r="205" spans="3:64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</row>
    <row r="206" spans="3:64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</row>
    <row r="207" spans="3:64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</row>
    <row r="208" spans="3:64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</row>
    <row r="209" spans="3:64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</row>
    <row r="210" spans="3:64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</row>
    <row r="211" spans="3:64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</row>
    <row r="212" spans="3:64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</row>
    <row r="213" spans="3:64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</row>
    <row r="214" spans="3:64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</row>
    <row r="215" spans="3:64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</row>
    <row r="216" spans="3:64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</row>
    <row r="217" spans="3:64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</row>
    <row r="218" spans="3:64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</row>
    <row r="219" spans="3:64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</row>
    <row r="220" spans="3:64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</row>
    <row r="221" spans="3:64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</row>
    <row r="222" spans="3:64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</row>
    <row r="223" spans="3:64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</row>
    <row r="224" spans="3:64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</row>
    <row r="225" spans="3:64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</row>
    <row r="226" spans="3:64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</row>
    <row r="227" spans="3:64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</row>
    <row r="228" spans="3:64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</row>
    <row r="229" spans="3:64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</row>
    <row r="230" spans="3:64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</row>
    <row r="231" spans="3:64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</row>
    <row r="232" spans="3:64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</row>
    <row r="233" spans="3:64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</row>
    <row r="234" spans="3:64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</row>
    <row r="235" spans="3:64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</row>
    <row r="236" spans="3:64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</row>
    <row r="237" spans="3:64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</row>
    <row r="238" spans="3:64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</row>
    <row r="239" spans="3:64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</row>
    <row r="240" spans="3:64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</row>
    <row r="241" spans="3:64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</row>
    <row r="242" spans="3:64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</row>
    <row r="243" spans="3:64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</row>
    <row r="244" spans="3:64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</row>
    <row r="245" spans="3:64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</row>
    <row r="246" spans="3:64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</row>
    <row r="247" spans="3:64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</row>
    <row r="248" spans="3:64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</row>
    <row r="249" spans="3:64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</row>
    <row r="250" spans="3:64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</row>
    <row r="251" spans="3:64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</row>
    <row r="252" spans="3:64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</row>
    <row r="253" spans="3:64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</row>
    <row r="254" spans="3:64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</row>
    <row r="255" spans="3:64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</row>
    <row r="256" spans="3:64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</row>
    <row r="257" spans="3:64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</row>
    <row r="258" spans="3:64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</row>
    <row r="259" spans="3:64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</row>
    <row r="260" spans="3:64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</row>
    <row r="261" spans="3:64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</row>
    <row r="262" spans="3:64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</row>
    <row r="263" spans="3:64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</row>
    <row r="264" spans="3:64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</row>
    <row r="265" spans="3:64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</row>
    <row r="266" spans="3:64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</row>
    <row r="267" spans="3:64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</row>
    <row r="268" spans="3:64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</row>
    <row r="269" spans="3:64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</row>
    <row r="270" spans="3:64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</row>
    <row r="271" spans="3:64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</row>
    <row r="272" spans="3:64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</row>
    <row r="273" spans="3:64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</row>
    <row r="274" spans="3:64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</row>
    <row r="275" spans="3:64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</row>
    <row r="276" spans="3:64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</row>
    <row r="277" spans="3:64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</row>
    <row r="278" spans="3:64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</row>
    <row r="279" spans="3:64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</row>
    <row r="280" spans="3:64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</row>
    <row r="281" spans="3:64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</row>
    <row r="282" spans="3:64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</row>
    <row r="283" spans="3:64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</row>
    <row r="284" spans="3:64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</row>
    <row r="285" spans="3:64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</row>
    <row r="286" spans="3:64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</row>
    <row r="287" spans="3:64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</row>
    <row r="288" spans="3:64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</row>
    <row r="289" spans="3:64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</row>
    <row r="290" spans="3:64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</row>
    <row r="291" spans="3:64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</row>
    <row r="292" spans="3:64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</row>
    <row r="293" spans="3:64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</row>
    <row r="294" spans="3:64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</row>
    <row r="295" spans="3:64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</row>
    <row r="296" spans="3:64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</row>
    <row r="297" spans="3:64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</row>
    <row r="298" spans="3:64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</row>
    <row r="299" spans="3:64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</row>
    <row r="300" spans="3:64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</row>
    <row r="301" spans="3:64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</row>
    <row r="302" spans="3:64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</row>
    <row r="303" spans="3:64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</row>
    <row r="304" spans="3:64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</row>
    <row r="305" spans="3:64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</row>
    <row r="306" spans="3:64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</row>
    <row r="307" spans="3:64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</row>
    <row r="308" spans="3:64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</row>
    <row r="309" spans="3:64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</row>
    <row r="310" spans="3:64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</row>
    <row r="311" spans="3:64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</row>
    <row r="312" spans="3:64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</row>
    <row r="313" spans="3:64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</row>
    <row r="314" spans="3:64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</row>
    <row r="315" spans="3:64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</row>
    <row r="316" spans="3:64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</row>
    <row r="317" spans="3:64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</row>
    <row r="318" spans="3:64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</row>
    <row r="319" spans="3:64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</row>
    <row r="320" spans="3:64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</row>
    <row r="321" spans="3:64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</row>
    <row r="322" spans="3:64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</row>
    <row r="323" spans="3:64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</row>
    <row r="324" spans="3:64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</row>
    <row r="325" spans="3:64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</row>
    <row r="326" spans="3:64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</row>
    <row r="327" spans="3:64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</row>
    <row r="328" spans="3:64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</row>
    <row r="329" spans="3:64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</row>
    <row r="330" spans="3:64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</row>
    <row r="331" spans="3:64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</row>
    <row r="332" spans="3:64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</row>
    <row r="333" spans="3:64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</row>
    <row r="334" spans="3:64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</row>
    <row r="335" spans="3:64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</row>
    <row r="336" spans="3:64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</row>
    <row r="337" spans="3:64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</row>
    <row r="338" spans="3:64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</row>
    <row r="339" spans="3:64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</row>
    <row r="340" spans="3:64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</row>
    <row r="341" spans="3:64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</row>
    <row r="342" spans="3:64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</row>
    <row r="343" spans="3:64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</row>
    <row r="344" spans="3:64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</row>
    <row r="345" spans="3:64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</row>
    <row r="346" spans="3:64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</row>
    <row r="347" spans="3:64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</row>
    <row r="348" spans="3:64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</row>
    <row r="349" spans="3:64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</row>
    <row r="350" spans="3:64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</row>
    <row r="351" spans="3:64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</row>
    <row r="352" spans="3:64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</row>
    <row r="353" spans="3:64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</row>
    <row r="354" spans="3:64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</row>
    <row r="355" spans="3:64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</row>
    <row r="356" spans="3:64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</row>
    <row r="357" spans="3:64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</row>
    <row r="358" spans="3:64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</row>
    <row r="359" spans="3:64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</row>
    <row r="360" spans="3:64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</row>
    <row r="361" spans="3:64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</row>
    <row r="362" spans="3:64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</row>
    <row r="363" spans="3:64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</row>
    <row r="364" spans="3:64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</row>
    <row r="365" spans="3:64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</row>
    <row r="366" spans="3:64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</row>
    <row r="367" spans="3:64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</row>
    <row r="368" spans="3:64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</row>
    <row r="369" spans="3:64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</row>
    <row r="370" spans="3:64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</row>
    <row r="371" spans="3:64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</row>
    <row r="372" spans="3:64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</row>
    <row r="373" spans="3:64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</row>
    <row r="374" spans="3:64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</row>
    <row r="375" spans="3:64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</row>
    <row r="376" spans="3:64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</row>
    <row r="377" spans="3:64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</row>
    <row r="378" spans="3:64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</row>
    <row r="379" spans="3:64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</row>
    <row r="380" spans="3:64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</row>
    <row r="381" spans="3:64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</row>
    <row r="382" spans="3:64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</row>
    <row r="383" spans="3:64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</row>
    <row r="384" spans="3:64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</row>
    <row r="385" spans="3:64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</row>
    <row r="386" spans="3:64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</row>
    <row r="387" spans="3:64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</row>
    <row r="388" spans="3:64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</row>
    <row r="389" spans="3:64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</row>
    <row r="390" spans="3:64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</row>
    <row r="391" spans="3:64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</row>
    <row r="392" spans="3:64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</row>
    <row r="393" spans="3:64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</row>
    <row r="394" spans="3:64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</row>
    <row r="395" spans="3:64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</row>
    <row r="396" spans="3:64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</row>
    <row r="397" spans="3:64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</row>
    <row r="398" spans="3:64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</row>
    <row r="399" spans="3:64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</row>
    <row r="400" spans="3:64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</row>
    <row r="401" spans="3:64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</row>
    <row r="402" spans="3:64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</row>
    <row r="403" spans="3:64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</row>
    <row r="404" spans="3:64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</row>
    <row r="405" spans="3:64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</row>
    <row r="406" spans="3:64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</row>
    <row r="407" spans="3:64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</row>
    <row r="408" spans="3:64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</row>
    <row r="409" spans="3:64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</row>
    <row r="410" spans="3:64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</row>
    <row r="411" spans="3:64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</row>
    <row r="412" spans="3:64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</row>
    <row r="413" spans="3:64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</row>
    <row r="414" spans="3:64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</row>
    <row r="415" spans="3:64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</row>
    <row r="416" spans="3:64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</row>
    <row r="417" spans="3:64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</row>
    <row r="418" spans="3:64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</row>
    <row r="419" spans="3:64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</row>
    <row r="420" spans="3:64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</row>
    <row r="421" spans="3:64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</row>
    <row r="422" spans="3:64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</row>
    <row r="423" spans="3:64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</row>
    <row r="424" spans="3:64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</row>
    <row r="425" spans="3:64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</row>
    <row r="426" spans="3:64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</row>
    <row r="427" spans="3:64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</row>
    <row r="428" spans="3:64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</row>
    <row r="429" spans="3:64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</row>
    <row r="430" spans="3:64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</row>
    <row r="431" spans="3:64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</row>
    <row r="432" spans="3:64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</row>
    <row r="433" spans="3:64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</row>
    <row r="434" spans="3:64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</row>
    <row r="435" spans="3:64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</row>
    <row r="436" spans="3:64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</row>
    <row r="437" spans="3:64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</row>
    <row r="438" spans="3:64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</row>
    <row r="439" spans="3:64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</row>
    <row r="440" spans="3:64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</row>
    <row r="441" spans="3:64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</row>
    <row r="442" spans="3:64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</row>
    <row r="443" spans="3:64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</row>
    <row r="444" spans="3:64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</row>
    <row r="445" spans="3:64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</row>
    <row r="446" spans="3:64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</row>
    <row r="447" spans="3:64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</row>
    <row r="448" spans="3:64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</row>
    <row r="449" spans="3:64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</row>
    <row r="450" spans="3:64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</row>
    <row r="451" spans="3:64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</row>
    <row r="452" spans="3:64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</row>
    <row r="453" spans="3:64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</row>
    <row r="454" spans="3:64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</row>
    <row r="455" spans="3:64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</row>
    <row r="456" spans="3:64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</row>
    <row r="457" spans="3:64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</row>
    <row r="458" spans="3:64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</row>
    <row r="459" spans="3:64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</row>
    <row r="460" spans="3:64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</row>
    <row r="461" spans="3:64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</row>
    <row r="462" spans="3:64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</row>
    <row r="463" spans="3:64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</row>
    <row r="464" spans="3:64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</row>
    <row r="465" spans="3:64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</row>
    <row r="466" spans="3:64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</row>
    <row r="467" spans="3:64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</row>
    <row r="468" spans="3:64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</row>
    <row r="469" spans="3:64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</row>
    <row r="470" spans="3:64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</row>
    <row r="471" spans="3:64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</row>
    <row r="472" spans="3:64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</row>
    <row r="473" spans="3:64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</row>
    <row r="474" spans="3:64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</row>
    <row r="475" spans="3:64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</row>
    <row r="476" spans="3:64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</row>
    <row r="477" spans="3:64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</row>
    <row r="478" spans="3:64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</row>
    <row r="479" spans="3:64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</row>
    <row r="480" spans="3:64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</row>
    <row r="481" spans="3:64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</row>
    <row r="482" spans="3:64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</row>
    <row r="483" spans="3:64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</row>
    <row r="484" spans="3:64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</row>
    <row r="485" spans="3:64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</row>
    <row r="486" spans="3:64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</row>
    <row r="487" spans="3:64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</row>
    <row r="488" spans="3:64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</row>
    <row r="489" spans="3:64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</row>
    <row r="490" spans="3:64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</row>
    <row r="491" spans="3:64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</row>
    <row r="492" spans="3:64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</row>
    <row r="493" spans="3:64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</row>
    <row r="494" spans="3:64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</row>
    <row r="495" spans="3:64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</row>
    <row r="496" spans="3:64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</row>
    <row r="497" spans="3:64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</row>
    <row r="498" spans="3:64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</row>
    <row r="499" spans="3:64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</row>
    <row r="500" spans="3:64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</row>
    <row r="501" spans="3:64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</row>
    <row r="502" spans="3:64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</row>
    <row r="503" spans="3:64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</row>
    <row r="504" spans="3:64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</row>
    <row r="505" spans="3:64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</row>
    <row r="506" spans="3:64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</row>
    <row r="507" spans="3:64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</row>
    <row r="508" spans="3:64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</row>
    <row r="509" spans="3:64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</row>
    <row r="510" spans="3:64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</row>
    <row r="511" spans="3:64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</row>
    <row r="512" spans="3:64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</row>
    <row r="513" spans="3:64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</row>
    <row r="514" spans="3:64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</row>
    <row r="515" spans="3:64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</row>
    <row r="516" spans="3:64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</row>
    <row r="517" spans="3:64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</row>
    <row r="518" spans="3:64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</row>
    <row r="519" spans="3:64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</row>
    <row r="520" spans="3:64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</row>
    <row r="521" spans="3:64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</row>
    <row r="522" spans="3:64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</row>
    <row r="523" spans="3:64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</row>
    <row r="524" spans="3:64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</row>
    <row r="525" spans="3:64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</row>
    <row r="526" spans="3:64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</row>
    <row r="527" spans="3:64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</row>
    <row r="528" spans="3:64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</row>
    <row r="529" spans="3:64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</row>
    <row r="530" spans="3:64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</row>
    <row r="531" spans="3:64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</row>
    <row r="532" spans="3:64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</row>
    <row r="533" spans="3:64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</row>
    <row r="534" spans="3:64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</row>
    <row r="535" spans="3:64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</row>
    <row r="536" spans="3:64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</row>
    <row r="537" spans="3:64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</row>
    <row r="538" spans="3:64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</row>
    <row r="539" spans="3:64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</row>
    <row r="540" spans="3:64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</row>
    <row r="541" spans="3:64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</row>
    <row r="542" spans="3:64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</row>
    <row r="543" spans="3:64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</row>
    <row r="544" spans="3:64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</row>
    <row r="545" spans="3:64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</row>
    <row r="546" spans="3:64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</row>
    <row r="547" spans="3:64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</row>
    <row r="548" spans="3:64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</row>
    <row r="549" spans="3:64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</row>
    <row r="550" spans="3:64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</row>
    <row r="551" spans="3:64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</row>
    <row r="552" spans="3:64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</row>
    <row r="553" spans="3:64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</row>
    <row r="554" spans="3:64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</row>
    <row r="555" spans="3:64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</row>
    <row r="556" spans="3:64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</row>
    <row r="557" spans="3:64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</row>
    <row r="558" spans="3:64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</row>
    <row r="559" spans="3:64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</row>
    <row r="560" spans="3:64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</row>
    <row r="561" spans="3:64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</row>
    <row r="562" spans="3:64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</row>
    <row r="563" spans="3:64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</row>
    <row r="564" spans="3:64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</row>
    <row r="565" spans="3:64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</row>
    <row r="566" spans="3:64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</row>
    <row r="567" spans="3:64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</row>
    <row r="568" spans="3:64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</row>
    <row r="569" spans="3:64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</row>
    <row r="570" spans="3:64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</row>
    <row r="571" spans="3:64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</row>
    <row r="572" spans="3:64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</row>
    <row r="573" spans="3:64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</row>
    <row r="574" spans="3:64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</row>
    <row r="575" spans="3:64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</row>
    <row r="576" spans="3:64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</row>
    <row r="577" spans="3:64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</row>
    <row r="578" spans="3:64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</row>
    <row r="579" spans="3:64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</row>
    <row r="580" spans="3:64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</row>
    <row r="581" spans="3:64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</row>
    <row r="582" spans="3:64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</row>
    <row r="583" spans="3:64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</row>
    <row r="584" spans="3:64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</row>
    <row r="585" spans="3:64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</row>
    <row r="586" spans="3:64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</row>
    <row r="587" spans="3:64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</row>
    <row r="588" spans="3:64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</row>
    <row r="589" spans="3:64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</row>
    <row r="590" spans="3:64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</row>
    <row r="591" spans="3:64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</row>
    <row r="592" spans="3:64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</row>
    <row r="593" spans="3:64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</row>
    <row r="594" spans="3:64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</row>
    <row r="595" spans="3:64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</row>
    <row r="596" spans="3:64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</row>
    <row r="597" spans="3:64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</row>
    <row r="598" spans="3:64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</row>
    <row r="599" spans="3:64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</row>
    <row r="600" spans="3:64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</row>
    <row r="601" spans="3:64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</row>
    <row r="602" spans="3:64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</row>
    <row r="603" spans="3:64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</row>
    <row r="604" spans="3:64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</row>
    <row r="605" spans="3:64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</row>
    <row r="606" spans="3:64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</row>
    <row r="607" spans="3:64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</row>
    <row r="608" spans="3:64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</row>
    <row r="609" spans="3:64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</row>
    <row r="610" spans="3:64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</row>
    <row r="611" spans="3:64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</row>
    <row r="612" spans="3:64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</row>
    <row r="613" spans="3:64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</row>
    <row r="614" spans="3:64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</row>
    <row r="615" spans="3:64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</row>
    <row r="616" spans="3:64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</row>
    <row r="617" spans="3:64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</row>
    <row r="618" spans="3:64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</row>
    <row r="619" spans="3:64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</row>
    <row r="620" spans="3:64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</row>
    <row r="621" spans="3:64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</row>
    <row r="622" spans="3:64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</row>
    <row r="623" spans="3:64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</row>
    <row r="624" spans="3:64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</row>
    <row r="625" spans="3:64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</row>
    <row r="626" spans="3:64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</row>
    <row r="627" spans="3:64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</row>
    <row r="628" spans="3:64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</row>
    <row r="629" spans="3:64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</row>
    <row r="630" spans="3:64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</row>
    <row r="631" spans="3:64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</row>
    <row r="632" spans="3:64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</row>
    <row r="633" spans="3:64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</row>
    <row r="634" spans="3:64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</row>
    <row r="635" spans="3:64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</row>
    <row r="636" spans="3:64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</row>
    <row r="637" spans="3:64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</row>
    <row r="638" spans="3:64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</row>
    <row r="639" spans="3:64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</row>
    <row r="640" spans="3:64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</row>
    <row r="641" spans="3:64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</row>
    <row r="642" spans="3:64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</row>
    <row r="643" spans="3:64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</row>
    <row r="644" spans="3:64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</row>
    <row r="645" spans="3:64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</row>
    <row r="646" spans="3:64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</row>
    <row r="647" spans="3:64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</row>
    <row r="648" spans="3:64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</row>
    <row r="649" spans="3:64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</row>
    <row r="650" spans="3:64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</row>
    <row r="651" spans="3:64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</row>
    <row r="652" spans="3:64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</row>
    <row r="653" spans="3:64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</row>
    <row r="654" spans="3:64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</row>
    <row r="655" spans="3:64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</row>
    <row r="656" spans="3:64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</row>
    <row r="657" spans="3:64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</row>
    <row r="658" spans="3:64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</row>
    <row r="659" spans="3:64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</row>
    <row r="660" spans="3:64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</row>
    <row r="661" spans="3:64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</row>
    <row r="662" spans="3:64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</row>
    <row r="663" spans="3:64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</row>
    <row r="664" spans="3:64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</row>
    <row r="665" spans="3:64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</row>
    <row r="666" spans="3:64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</row>
    <row r="667" spans="3:64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</row>
    <row r="668" spans="3:64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</row>
    <row r="669" spans="3:64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</row>
    <row r="670" spans="3:64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</row>
    <row r="671" spans="3:64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</row>
    <row r="672" spans="3:64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</row>
    <row r="673" spans="3:64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</row>
    <row r="674" spans="3:64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</row>
    <row r="675" spans="3:64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</row>
    <row r="676" spans="3:64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</row>
    <row r="677" spans="3:64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</row>
  </sheetData>
  <hyperlinks>
    <hyperlink ref="A1" location="Main!A1" display="Main" xr:uid="{9B8792BD-7CE2-4B88-A088-8710DE14B1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2025-06-27T12:03:09Z</dcterms:created>
  <dcterms:modified xsi:type="dcterms:W3CDTF">2025-09-02T12:03:11Z</dcterms:modified>
</cp:coreProperties>
</file>