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DF1503B-1ED7-4CBF-827B-DCACCD0FBEF4}" xr6:coauthVersionLast="47" xr6:coauthVersionMax="47" xr10:uidLastSave="{00000000-0000-0000-0000-000000000000}"/>
  <bookViews>
    <workbookView xWindow="-120" yWindow="-120" windowWidth="38640" windowHeight="21060" activeTab="1" xr2:uid="{7ADB12D2-1AD7-4E35-8D67-939C918E46A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I32" i="2"/>
  <c r="H32" i="2"/>
  <c r="J31" i="2"/>
  <c r="I31" i="2"/>
  <c r="H31" i="2"/>
  <c r="J30" i="2"/>
  <c r="I30" i="2"/>
  <c r="H30" i="2"/>
  <c r="F32" i="2"/>
  <c r="E32" i="2"/>
  <c r="D32" i="2"/>
  <c r="C32" i="2"/>
  <c r="F31" i="2"/>
  <c r="E31" i="2"/>
  <c r="D31" i="2"/>
  <c r="C31" i="2"/>
  <c r="F30" i="2"/>
  <c r="E30" i="2"/>
  <c r="D30" i="2"/>
  <c r="C30" i="2"/>
  <c r="G32" i="2"/>
  <c r="G31" i="2"/>
  <c r="G30" i="2"/>
  <c r="J28" i="2"/>
  <c r="I28" i="2"/>
  <c r="H28" i="2"/>
  <c r="J27" i="2"/>
  <c r="I27" i="2"/>
  <c r="H27" i="2"/>
  <c r="J29" i="2"/>
  <c r="I29" i="2"/>
  <c r="H29" i="2"/>
  <c r="G29" i="2"/>
  <c r="G28" i="2"/>
  <c r="G27" i="2"/>
  <c r="C5" i="2"/>
  <c r="G5" i="2"/>
  <c r="H8" i="2"/>
  <c r="H11" i="2" s="1"/>
  <c r="H17" i="2" s="1"/>
  <c r="H20" i="2" s="1"/>
  <c r="H22" i="2" s="1"/>
  <c r="F8" i="2"/>
  <c r="F11" i="2" s="1"/>
  <c r="F17" i="2" s="1"/>
  <c r="F20" i="2" s="1"/>
  <c r="F22" i="2" s="1"/>
  <c r="F24" i="2" s="1"/>
  <c r="E8" i="2"/>
  <c r="E11" i="2" s="1"/>
  <c r="E17" i="2" s="1"/>
  <c r="E20" i="2" s="1"/>
  <c r="E22" i="2" s="1"/>
  <c r="E24" i="2" s="1"/>
  <c r="D8" i="2"/>
  <c r="D11" i="2" s="1"/>
  <c r="D17" i="2" s="1"/>
  <c r="D20" i="2" s="1"/>
  <c r="D22" i="2" s="1"/>
  <c r="D24" i="2" s="1"/>
  <c r="C8" i="2"/>
  <c r="C11" i="2" s="1"/>
  <c r="C17" i="2" s="1"/>
  <c r="C20" i="2" s="1"/>
  <c r="C22" i="2" s="1"/>
  <c r="C24" i="2" s="1"/>
  <c r="G8" i="2"/>
  <c r="G11" i="2" s="1"/>
  <c r="G17" i="2" s="1"/>
  <c r="G20" i="2" s="1"/>
  <c r="G22" i="2" s="1"/>
  <c r="G24" i="2" s="1"/>
  <c r="J7" i="1"/>
  <c r="J4" i="1"/>
</calcChain>
</file>

<file path=xl/sharedStrings.xml><?xml version="1.0" encoding="utf-8"?>
<sst xmlns="http://schemas.openxmlformats.org/spreadsheetml/2006/main" count="48" uniqueCount="44">
  <si>
    <t>Candace Design Systems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</si>
  <si>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</si>
  <si>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</si>
  <si>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</si>
  <si>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</si>
  <si>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</si>
  <si>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</si>
  <si>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</si>
  <si>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</si>
  <si>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</si>
  <si>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</si>
  <si>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</si>
  <si>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</si>
  <si>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</si>
  <si>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</si>
  <si>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</si>
  <si>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</si>
  <si>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Product maintenance</t>
  </si>
  <si>
    <t>Services</t>
  </si>
  <si>
    <t>Revenue</t>
  </si>
  <si>
    <t>COGS products</t>
  </si>
  <si>
    <t>COGS services</t>
  </si>
  <si>
    <t>Gross Profit</t>
  </si>
  <si>
    <t>Marketing &amp; Sales</t>
  </si>
  <si>
    <t>R&amp;D</t>
  </si>
  <si>
    <t>G&amp;A</t>
  </si>
  <si>
    <t>D&amp;A</t>
  </si>
  <si>
    <t>Restructuring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</si>
  <si>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</si>
  <si>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</si>
  <si>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</si>
  <si>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</si>
  <si>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</si>
  <si>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</si>
  <si>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</si>
  <si>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>Americas Revenue</t>
  </si>
  <si>
    <t>Asia Revenue</t>
  </si>
  <si>
    <t>ROW Revenue</t>
  </si>
  <si>
    <t>Product Growth</t>
  </si>
  <si>
    <t>Service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</si>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</sst>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F842-B64D-4B21-BF23-E40D39D7780F}">
  <dimension ref="A1:K7"/>
  <sheetViews>
    <sheetView zoomScale="200" zoomScaleNormal="200" workbookViewId="0">
      <selection activeCell="B2" sqref="B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304.60000000000002</v>
      </c>
    </row>
    <row r="3" spans="1:11" x14ac:dyDescent="0.2">
      <c r="I3" s="2" t="s">
        <v>3</v>
      </c>
      <c r="J3" s="3">
        <v>273.04199999999997</v>
      </c>
      <c r="K3" s="4" t="s">
        <v>8</v>
      </c>
    </row>
    <row r="4" spans="1:11" x14ac:dyDescent="0.2">
      <c r="I4" s="2" t="s">
        <v>4</v>
      </c>
      <c r="J4" s="3">
        <f>+J2*J3</f>
        <v>83168.593200000003</v>
      </c>
    </row>
    <row r="5" spans="1:11" x14ac:dyDescent="0.2">
      <c r="I5" s="2" t="s">
        <v>5</v>
      </c>
      <c r="J5" s="3">
        <v>2777.674</v>
      </c>
      <c r="K5" s="4" t="s">
        <v>8</v>
      </c>
    </row>
    <row r="6" spans="1:11" x14ac:dyDescent="0.2">
      <c r="I6" s="2" t="s">
        <v>6</v>
      </c>
      <c r="J6" s="3">
        <v>2477.1590000000001</v>
      </c>
      <c r="K6" s="4" t="s">
        <v>8</v>
      </c>
    </row>
    <row r="7" spans="1:11" x14ac:dyDescent="0.2">
      <c r="I7" s="2" t="s">
        <v>7</v>
      </c>
      <c r="J7" s="3">
        <f>+J4-J5+J6</f>
        <v>82868.078200000004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3841-66A4-4A2E-B2F8-294969E1DFA4}">
  <dimension ref="A1:AY49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4.42578125" style="2" customWidth="1"/>
    <col min="2" max="2" width="28.28515625" style="2" customWidth="1"/>
    <col min="3" max="16384" width="9.140625" style="2"/>
  </cols>
  <sheetData>
    <row r="1" spans="1:51" x14ac:dyDescent="0.2">
      <c r="A1" s="5" t="s">
        <v>9</v>
      </c>
    </row>
    <row r="2" spans="1:51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51" x14ac:dyDescent="0.2">
      <c r="B3" s="2" t="s">
        <v>35</v>
      </c>
      <c r="C3" s="3">
        <v>462.87</v>
      </c>
      <c r="D3" s="3"/>
      <c r="E3" s="3"/>
      <c r="F3" s="3"/>
      <c r="G3" s="3">
        <v>598.57899999999995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x14ac:dyDescent="0.2">
      <c r="B4" s="2" t="s">
        <v>36</v>
      </c>
      <c r="C4" s="3">
        <v>325.76</v>
      </c>
      <c r="D4" s="3"/>
      <c r="E4" s="3"/>
      <c r="F4" s="3"/>
      <c r="G4" s="3">
        <v>379.89299999999997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x14ac:dyDescent="0.2">
      <c r="B5" s="2" t="s">
        <v>37</v>
      </c>
      <c r="C5" s="3">
        <f>169.056+51.417</f>
        <v>220.47300000000001</v>
      </c>
      <c r="D5" s="3"/>
      <c r="E5" s="3"/>
      <c r="F5" s="3"/>
      <c r="G5" s="3">
        <f>195.743+68.151</f>
        <v>263.89400000000001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x14ac:dyDescent="0.2">
      <c r="B6" s="2" t="s">
        <v>17</v>
      </c>
      <c r="C6" s="3">
        <v>913.38499999999999</v>
      </c>
      <c r="D6" s="3"/>
      <c r="E6" s="3"/>
      <c r="F6" s="3"/>
      <c r="G6" s="3">
        <v>1110.8499999999999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">
      <c r="B7" s="2" t="s">
        <v>18</v>
      </c>
      <c r="C7" s="3">
        <v>95.718000000000004</v>
      </c>
      <c r="D7" s="3"/>
      <c r="E7" s="3"/>
      <c r="F7" s="3"/>
      <c r="G7" s="3">
        <v>131.51599999999999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2">
      <c r="B8" s="1" t="s">
        <v>19</v>
      </c>
      <c r="C8" s="6">
        <f t="shared" ref="C8:F8" si="0">+C6+C7</f>
        <v>1009.103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>+G6+G7</f>
        <v>1242.366</v>
      </c>
      <c r="H8" s="6">
        <f>+H6+H7</f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2">
      <c r="B9" s="2" t="s">
        <v>20</v>
      </c>
      <c r="C9" s="3">
        <v>75.394999999999996</v>
      </c>
      <c r="D9" s="3"/>
      <c r="E9" s="3"/>
      <c r="F9" s="3"/>
      <c r="G9" s="3">
        <v>116.672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2">
      <c r="B10" s="2" t="s">
        <v>21</v>
      </c>
      <c r="C10" s="3">
        <v>49.802</v>
      </c>
      <c r="D10" s="3"/>
      <c r="E10" s="3"/>
      <c r="F10" s="3"/>
      <c r="G10" s="3">
        <v>50.460999999999999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2">
      <c r="B11" s="2" t="s">
        <v>22</v>
      </c>
      <c r="C11" s="3">
        <f t="shared" ref="C11:F11" si="1">+C8-SUM(C9:C10)</f>
        <v>883.90599999999995</v>
      </c>
      <c r="D11" s="3">
        <f t="shared" si="1"/>
        <v>0</v>
      </c>
      <c r="E11" s="3">
        <f t="shared" si="1"/>
        <v>0</v>
      </c>
      <c r="F11" s="3">
        <f t="shared" si="1"/>
        <v>0</v>
      </c>
      <c r="G11" s="3">
        <f>+G8-SUM(G9:G10)</f>
        <v>1075.2329999999999</v>
      </c>
      <c r="H11" s="3">
        <f>+H8-SUM(H9:H10)</f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2">
      <c r="B12" s="2" t="s">
        <v>23</v>
      </c>
      <c r="C12" s="3">
        <v>180.589</v>
      </c>
      <c r="D12" s="3"/>
      <c r="E12" s="3"/>
      <c r="F12" s="3"/>
      <c r="G12" s="3">
        <v>202.7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2">
      <c r="B13" s="2" t="s">
        <v>24</v>
      </c>
      <c r="C13" s="3">
        <v>378.95800000000003</v>
      </c>
      <c r="D13" s="3"/>
      <c r="E13" s="3"/>
      <c r="F13" s="3"/>
      <c r="G13" s="3">
        <v>439.10199999999998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2">
      <c r="B14" s="2" t="s">
        <v>25</v>
      </c>
      <c r="C14" s="3">
        <v>68.715999999999994</v>
      </c>
      <c r="D14" s="3"/>
      <c r="E14" s="3"/>
      <c r="F14" s="3"/>
      <c r="G14" s="3">
        <v>63.097999999999999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2">
      <c r="B15" s="2" t="s">
        <v>26</v>
      </c>
      <c r="C15" s="3">
        <v>5.407</v>
      </c>
      <c r="D15" s="3"/>
      <c r="E15" s="3"/>
      <c r="F15" s="3"/>
      <c r="G15" s="3">
        <v>8.9220000000000006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x14ac:dyDescent="0.2">
      <c r="B16" s="2" t="s">
        <v>27</v>
      </c>
      <c r="C16" s="3">
        <v>0.28000000000000003</v>
      </c>
      <c r="D16" s="3"/>
      <c r="E16" s="3"/>
      <c r="F16" s="3"/>
      <c r="G16" s="3">
        <v>-0.109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2:51" x14ac:dyDescent="0.2">
      <c r="B17" s="2" t="s">
        <v>28</v>
      </c>
      <c r="C17" s="3">
        <f t="shared" ref="C17:F17" si="2">+C11-SUM(C12:C16)</f>
        <v>249.9559999999999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>+G11-SUM(G12:G16)</f>
        <v>361.5200000000001</v>
      </c>
      <c r="H17" s="3">
        <f t="shared" ref="H17" si="3">+H11-SUM(H12:H16)</f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2:51" x14ac:dyDescent="0.2">
      <c r="B18" s="2" t="s">
        <v>29</v>
      </c>
      <c r="C18" s="3">
        <v>8.6920000000000002</v>
      </c>
      <c r="D18" s="3"/>
      <c r="E18" s="3"/>
      <c r="F18" s="3"/>
      <c r="G18" s="3">
        <v>29.117999999999999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2:51" x14ac:dyDescent="0.2">
      <c r="B19" s="2" t="s">
        <v>30</v>
      </c>
      <c r="C19" s="3">
        <v>68.778999999999996</v>
      </c>
      <c r="D19" s="3"/>
      <c r="E19" s="3"/>
      <c r="F19" s="3"/>
      <c r="G19" s="3">
        <v>23.29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2:51" x14ac:dyDescent="0.2">
      <c r="B20" s="2" t="s">
        <v>31</v>
      </c>
      <c r="C20" s="3">
        <f t="shared" ref="C20:F20" si="4">+C17-C18+C19</f>
        <v>310.04299999999989</v>
      </c>
      <c r="D20" s="3">
        <f t="shared" si="4"/>
        <v>0</v>
      </c>
      <c r="E20" s="3">
        <f t="shared" si="4"/>
        <v>0</v>
      </c>
      <c r="F20" s="3">
        <f t="shared" si="4"/>
        <v>0</v>
      </c>
      <c r="G20" s="3">
        <f>+G17-G18+G19</f>
        <v>355.69200000000012</v>
      </c>
      <c r="H20" s="3">
        <f t="shared" ref="H20" si="5">+H17-H18+H19</f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2:51" x14ac:dyDescent="0.2">
      <c r="B21" s="2" t="s">
        <v>32</v>
      </c>
      <c r="C21" s="3">
        <v>62.4</v>
      </c>
      <c r="D21" s="3"/>
      <c r="E21" s="3"/>
      <c r="F21" s="3"/>
      <c r="G21" s="3">
        <v>82.113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2:51" x14ac:dyDescent="0.2">
      <c r="B22" s="2" t="s">
        <v>33</v>
      </c>
      <c r="C22" s="3">
        <f t="shared" ref="C22:F22" si="6">+C20-C21</f>
        <v>247.64299999999989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3">
        <f>+G20-G21</f>
        <v>273.57900000000012</v>
      </c>
      <c r="H22" s="3">
        <f t="shared" ref="H22" si="7">+H20-H21</f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2:5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2:51" x14ac:dyDescent="0.2">
      <c r="B24" s="2" t="s">
        <v>34</v>
      </c>
      <c r="C24" s="7">
        <f t="shared" ref="C24:F24" si="8">+C22/C25</f>
        <v>0.91853667945075368</v>
      </c>
      <c r="D24" s="7" t="e">
        <f t="shared" si="8"/>
        <v>#DIV/0!</v>
      </c>
      <c r="E24" s="7" t="e">
        <f t="shared" si="8"/>
        <v>#DIV/0!</v>
      </c>
      <c r="F24" s="7" t="e">
        <f t="shared" si="8"/>
        <v>#DIV/0!</v>
      </c>
      <c r="G24" s="7">
        <f>+G22/G25</f>
        <v>1.0059049979225883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2:51" x14ac:dyDescent="0.2">
      <c r="B25" s="2" t="s">
        <v>3</v>
      </c>
      <c r="C25" s="3">
        <v>269.60599999999999</v>
      </c>
      <c r="D25" s="3"/>
      <c r="E25" s="3"/>
      <c r="F25" s="3"/>
      <c r="G25" s="3">
        <v>271.97300000000001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2:5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2:51" x14ac:dyDescent="0.2">
      <c r="B27" s="2" t="s">
        <v>38</v>
      </c>
      <c r="C27" s="3"/>
      <c r="D27" s="3"/>
      <c r="E27" s="3"/>
      <c r="F27" s="3"/>
      <c r="G27" s="8">
        <f>+G6/C6-1</f>
        <v>0.21619032499986313</v>
      </c>
      <c r="H27" s="8" t="e">
        <f t="shared" ref="H27:J28" si="9">+H6/D6-1</f>
        <v>#DIV/0!</v>
      </c>
      <c r="I27" s="8" t="e">
        <f t="shared" si="9"/>
        <v>#DIV/0!</v>
      </c>
      <c r="J27" s="8" t="e">
        <f t="shared" si="9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2:51" x14ac:dyDescent="0.2">
      <c r="B28" s="2" t="s">
        <v>39</v>
      </c>
      <c r="C28" s="3"/>
      <c r="D28" s="3"/>
      <c r="E28" s="3"/>
      <c r="F28" s="3"/>
      <c r="G28" s="8">
        <f t="shared" ref="G28:G29" si="10">+G7/C7-1</f>
        <v>0.37399444200672805</v>
      </c>
      <c r="H28" s="8" t="e">
        <f t="shared" si="9"/>
        <v>#DIV/0!</v>
      </c>
      <c r="I28" s="8" t="e">
        <f t="shared" si="9"/>
        <v>#DIV/0!</v>
      </c>
      <c r="J28" s="8" t="e">
        <f t="shared" si="9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2:51" x14ac:dyDescent="0.2">
      <c r="B29" s="2" t="s">
        <v>40</v>
      </c>
      <c r="C29" s="3"/>
      <c r="D29" s="3"/>
      <c r="E29" s="3"/>
      <c r="F29" s="3"/>
      <c r="G29" s="9">
        <f t="shared" si="10"/>
        <v>0.23115876179141281</v>
      </c>
      <c r="H29" s="9" t="e">
        <f t="shared" ref="H29" si="11">+H8/D8-1</f>
        <v>#DIV/0!</v>
      </c>
      <c r="I29" s="9" t="e">
        <f t="shared" ref="I29" si="12">+I8/E8-1</f>
        <v>#DIV/0!</v>
      </c>
      <c r="J29" s="9" t="e">
        <f t="shared" ref="J29" si="13">+J8/F8-1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2:51" x14ac:dyDescent="0.2">
      <c r="B30" s="2" t="s">
        <v>41</v>
      </c>
      <c r="C30" s="8">
        <f t="shared" ref="C30:F30" si="14">+C11/C8</f>
        <v>0.87593238747679869</v>
      </c>
      <c r="D30" s="8" t="e">
        <f t="shared" si="14"/>
        <v>#DIV/0!</v>
      </c>
      <c r="E30" s="8" t="e">
        <f t="shared" si="14"/>
        <v>#DIV/0!</v>
      </c>
      <c r="F30" s="8" t="e">
        <f t="shared" si="14"/>
        <v>#DIV/0!</v>
      </c>
      <c r="G30" s="8">
        <f>+G11/G8</f>
        <v>0.86547201066352419</v>
      </c>
      <c r="H30" s="8" t="e">
        <f t="shared" ref="H30:J30" si="15">+H11/H8</f>
        <v>#DIV/0!</v>
      </c>
      <c r="I30" s="8" t="e">
        <f t="shared" si="15"/>
        <v>#DIV/0!</v>
      </c>
      <c r="J30" s="8" t="e">
        <f t="shared" si="15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2:51" x14ac:dyDescent="0.2">
      <c r="B31" s="2" t="s">
        <v>42</v>
      </c>
      <c r="C31" s="8">
        <f t="shared" ref="C31:F31" si="16">+C17/C8</f>
        <v>0.24770117619311399</v>
      </c>
      <c r="D31" s="8" t="e">
        <f t="shared" si="16"/>
        <v>#DIV/0!</v>
      </c>
      <c r="E31" s="8" t="e">
        <f t="shared" si="16"/>
        <v>#DIV/0!</v>
      </c>
      <c r="F31" s="8" t="e">
        <f t="shared" si="16"/>
        <v>#DIV/0!</v>
      </c>
      <c r="G31" s="8">
        <f>+G17/G8</f>
        <v>0.29099315338636128</v>
      </c>
      <c r="H31" s="8" t="e">
        <f t="shared" ref="H31:J31" si="17">+H17/H8</f>
        <v>#DIV/0!</v>
      </c>
      <c r="I31" s="8" t="e">
        <f t="shared" si="17"/>
        <v>#DIV/0!</v>
      </c>
      <c r="J31" s="8" t="e">
        <f t="shared" si="17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2:51" x14ac:dyDescent="0.2">
      <c r="B32" s="2" t="s">
        <v>43</v>
      </c>
      <c r="C32" s="8">
        <f t="shared" ref="C32:F32" si="18">+C21/C20</f>
        <v>0.20126240553729652</v>
      </c>
      <c r="D32" s="8" t="e">
        <f t="shared" si="18"/>
        <v>#DIV/0!</v>
      </c>
      <c r="E32" s="8" t="e">
        <f t="shared" si="18"/>
        <v>#DIV/0!</v>
      </c>
      <c r="F32" s="8" t="e">
        <f t="shared" si="18"/>
        <v>#DIV/0!</v>
      </c>
      <c r="G32" s="8">
        <f>+G21/G20</f>
        <v>0.23085422219223364</v>
      </c>
      <c r="H32" s="8" t="e">
        <f t="shared" ref="H32:J32" si="19">+H21/H20</f>
        <v>#DIV/0!</v>
      </c>
      <c r="I32" s="8" t="e">
        <f t="shared" si="19"/>
        <v>#DIV/0!</v>
      </c>
      <c r="J32" s="8" t="e">
        <f t="shared" si="19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3:5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3:5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3:5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3:5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3:5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3:5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3:5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3:5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3:5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3:5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3:5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3:5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3:5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3:5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3:5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3:5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3:5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3:5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3:5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3:5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3:5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3:5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3:5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3:5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3:5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3:5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3:5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3:5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3:5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3:5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3:5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3:5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3:5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3:5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3:5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3:5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3:5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3:5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3:5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3:5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3:5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3:5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3:5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3:5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3:5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3:5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3:5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3:5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3:5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3:5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3:5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3:5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3:5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3:5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3:5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3:5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3:5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3:5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3:5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3:5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3:5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3:5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3:5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3:5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3:5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3:5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3:5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3:5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3:5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3:5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3:5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3:5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3:5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3:5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3:5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3:5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3:5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3:5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3:5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3:5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3:5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3:5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3:5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3:5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3:5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3:5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3:5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3:5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3:5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3:5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3:5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3:5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3:5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3:5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3:5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3:5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3:5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3:5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3:5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3:5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3:5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3:5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3:5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3:5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3:5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3:5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3:5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3:5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3:5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3:5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3:5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3:5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3:5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3:5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3:5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3:5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3:5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3:5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3:5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3:5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3:5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3:5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3:5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3:5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3:5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3:5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3:5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3:5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3:5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3:5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3:5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3:5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3:5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3:5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3:5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3:5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3:5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3:5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3:5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3:5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3:5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3:5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3:5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3:5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3:5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3:5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3:5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3:5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3:5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3:5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3:5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3:5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3:5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3:5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3:5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3:5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3:5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3:5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3:5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3:5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3:5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3:5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3:5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3:5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3:5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3:5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3:5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3:5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3:5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3:5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3:5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3:5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3:5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3:5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3:5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3:5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3:5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3:5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3:5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3:5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3:5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3:5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3:5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3:5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3:5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3:5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3:5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3:5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3:5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3:5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3:5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3:5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3:5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3:5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3:5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3:5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3:5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3:5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3:5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3:5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3:5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3:5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3:5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3:5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3:5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3:5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3:5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3:5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3:5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3:5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3:5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3:5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3:5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3:5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3:5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3:5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3:5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3:5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3:5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3:5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3:5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3:5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3:5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3:5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3:5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3:5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3:5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3:5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3:5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3:5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3:5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3:5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3:5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3:5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3:5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3:5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3:5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3:5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3:5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3:5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3:5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3:5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3:5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3:5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3:5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3:5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3:5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3:5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3:5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3:5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3:5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3:5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3:5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3:5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3:5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3:5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3:5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3:5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3:5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3:5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3:5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3:5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3:5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3:5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3:5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3:5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3:5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3:5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3:5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3:5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3:5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3:5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3:5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3:5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3:5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3:5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3:5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3:5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3:5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3:5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3:5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3:5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3:5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3:5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3:5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3:5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3:5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3:5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3:5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3:5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3:5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3:5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3:5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3:5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3:5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3:5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3:5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3:5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3:5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3:5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3:5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3:5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3:5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3:5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3:5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3:5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3:5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3:5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3:5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3:5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3:5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3:5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3:5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3:5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3:5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3:5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3:5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3:5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3:5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3:5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3:5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3:5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3:5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3:5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3:5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3:5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3:5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3:5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3:5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3:5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3:5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3:5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3:5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3:5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3:5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3:5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3:5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3:5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3:5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3:5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3:5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3:5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3:5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3:5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3:5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3:5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3:5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3:5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3:5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3:5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3:5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3:5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3:5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3:5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3:5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3:5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3:5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3:5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3:5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3:5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3:5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3:5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3:5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3:51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3:51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3:51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3:51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3:51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3:51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3:51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3:51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3:51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3:51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3:51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3:51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3:51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3:51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3:51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3:51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3:51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3:51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3:51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3:51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3:51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3:51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3:51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3:51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3:51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3:51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3:51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3:51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3:51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3:51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3:51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3:51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3:51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3:51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3:51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3:51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3:51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3:51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3:51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3:51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3:51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3:51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3:51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3:51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3:51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3:51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3:51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3:51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3:51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3:51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3:51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3:51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3:51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3:51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3:51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3:51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3:51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3:51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3:51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3:51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3:51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3:51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3:51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3:51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3:51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3:51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3:51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3:51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3:51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3:51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3:51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3:51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3:51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3:51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3:51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3:51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3:51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3:51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3:51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3:51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3:51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3:51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3:51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3:51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3:51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3:51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3:51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3:51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3:51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3:51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3:51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3:51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3:51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3:51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3:51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3:51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</sheetData>
  <hyperlinks>
    <hyperlink ref="A1" location="Main!A1" display="Main" xr:uid="{58C873B1-86D4-484D-BAB8-1E79403939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2025-06-11T11:54:59Z</dcterms:created>
  <dcterms:modified xsi:type="dcterms:W3CDTF">2025-09-02T12:06:46Z</dcterms:modified>
</cp:coreProperties>
</file>