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3E9253D-4F52-41AC-AA9D-BAA19CB19B0A}" xr6:coauthVersionLast="47" xr6:coauthVersionMax="47" xr10:uidLastSave="{00000000-0000-0000-0000-000000000000}"/>
  <bookViews>
    <workbookView xWindow="-120" yWindow="-120" windowWidth="38640" windowHeight="21060" activeTab="1" xr2:uid="{ABD77CD8-545A-4B08-A8A4-6A2E50365B4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22" i="2" s="1"/>
  <c r="H20" i="2"/>
  <c r="H22" i="2" s="1"/>
  <c r="G20" i="2"/>
  <c r="F20" i="2"/>
  <c r="E20" i="2"/>
  <c r="D20" i="2"/>
  <c r="C20" i="2"/>
  <c r="J18" i="2"/>
  <c r="H18" i="2"/>
  <c r="G18" i="2"/>
  <c r="F18" i="2"/>
  <c r="E18" i="2"/>
  <c r="D18" i="2"/>
  <c r="C18" i="2"/>
  <c r="J16" i="2"/>
  <c r="H16" i="2"/>
  <c r="G16" i="2"/>
  <c r="F16" i="2"/>
  <c r="E16" i="2"/>
  <c r="D16" i="2"/>
  <c r="J12" i="2"/>
  <c r="H12" i="2"/>
  <c r="G12" i="2"/>
  <c r="F12" i="2"/>
  <c r="E12" i="2"/>
  <c r="D12" i="2"/>
  <c r="C12" i="2"/>
  <c r="J8" i="2"/>
  <c r="H8" i="2"/>
  <c r="G8" i="2"/>
  <c r="F8" i="2"/>
  <c r="E8" i="2"/>
  <c r="D8" i="2"/>
  <c r="C8" i="2"/>
  <c r="J5" i="2"/>
  <c r="H5" i="2"/>
  <c r="G5" i="2"/>
  <c r="F5" i="2"/>
  <c r="E5" i="2"/>
  <c r="D5" i="2"/>
  <c r="C5" i="2"/>
  <c r="G22" i="2"/>
  <c r="F22" i="2"/>
  <c r="E22" i="2"/>
  <c r="D22" i="2"/>
  <c r="C22" i="2"/>
  <c r="I5" i="2"/>
  <c r="I8" i="2" s="1"/>
  <c r="I12" i="2" s="1"/>
  <c r="I16" i="2" s="1"/>
  <c r="I18" i="2" s="1"/>
  <c r="I20" i="2" s="1"/>
  <c r="I22" i="2" s="1"/>
  <c r="I7" i="1"/>
  <c r="I4" i="1"/>
  <c r="I3" i="1"/>
</calcChain>
</file>

<file path=xl/sharedStrings.xml><?xml version="1.0" encoding="utf-8"?>
<sst xmlns="http://schemas.openxmlformats.org/spreadsheetml/2006/main" count="42" uniqueCount="38">
  <si>
    <t>CRWD</t>
  </si>
  <si>
    <t>Crowdstrike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</si>
  <si>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</si>
  <si>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</si>
  <si>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</si>
  <si>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</si>
  <si>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</si>
  <si>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</si>
  <si>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</si>
  <si>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</si>
  <si>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</si>
  <si>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</si>
  <si>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</si>
  <si>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</si>
  <si>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</si>
  <si>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Q424</t>
  </si>
  <si>
    <t>Q423</t>
  </si>
  <si>
    <t>Q124</t>
  </si>
  <si>
    <t>Q224</t>
  </si>
  <si>
    <t>Subsription Revenue</t>
  </si>
  <si>
    <t>Professional Services</t>
  </si>
  <si>
    <t>Revenue</t>
  </si>
  <si>
    <t>COGS Subscription</t>
  </si>
  <si>
    <t>COGS Services</t>
  </si>
  <si>
    <t>Gross Profit</t>
  </si>
  <si>
    <t>S&amp;M</t>
  </si>
  <si>
    <t>R&amp;D</t>
  </si>
  <si>
    <t>G&amp;A</t>
  </si>
  <si>
    <t>Operating Income</t>
  </si>
  <si>
    <t>Interest Expense</t>
  </si>
  <si>
    <t>Interest Income</t>
  </si>
  <si>
    <t>Pretax Income</t>
  </si>
  <si>
    <t>Tax Expense</t>
  </si>
  <si>
    <t>Net Income</t>
  </si>
  <si>
    <t>Minority Interest</t>
  </si>
  <si>
    <t>Net Income to Company</t>
  </si>
  <si>
    <t>EPS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</si>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</sst>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4" fillId="0" borderId="0" xfId="1" applyFont="1"/>
    <xf numFmtId="165" fontId="1" fillId="0" borderId="0" xfId="0" applyNumberFormat="1" applyFont="1"/>
    <xf numFmtId="165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1D78-D76C-4963-BA9D-DED33DC68467}">
  <dimension ref="A1:J7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3">
        <v>421.65</v>
      </c>
    </row>
    <row r="3" spans="1:10" x14ac:dyDescent="0.2">
      <c r="H3" s="2" t="s">
        <v>5</v>
      </c>
      <c r="I3" s="4">
        <f>233.85123+12.460182</f>
        <v>246.31141199999999</v>
      </c>
      <c r="J3" s="5" t="s">
        <v>10</v>
      </c>
    </row>
    <row r="4" spans="1:10" x14ac:dyDescent="0.2">
      <c r="B4" s="2" t="s">
        <v>0</v>
      </c>
      <c r="H4" s="2" t="s">
        <v>6</v>
      </c>
      <c r="I4" s="6">
        <f>+I2*I3</f>
        <v>103857.20686979999</v>
      </c>
    </row>
    <row r="5" spans="1:10" x14ac:dyDescent="0.2">
      <c r="B5" s="2" t="s">
        <v>3</v>
      </c>
      <c r="H5" s="2" t="s">
        <v>7</v>
      </c>
      <c r="I5" s="6">
        <v>4260.3239999999996</v>
      </c>
      <c r="J5" s="5" t="s">
        <v>10</v>
      </c>
    </row>
    <row r="6" spans="1:10" x14ac:dyDescent="0.2">
      <c r="H6" s="2" t="s">
        <v>8</v>
      </c>
      <c r="I6" s="6">
        <v>743.61</v>
      </c>
      <c r="J6" s="5" t="s">
        <v>10</v>
      </c>
    </row>
    <row r="7" spans="1:10" x14ac:dyDescent="0.2">
      <c r="H7" s="2" t="s">
        <v>9</v>
      </c>
      <c r="I7" s="6">
        <f>+I4-I5+I6</f>
        <v>100340.4928698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11F9-0431-476E-AF45-0B4764995DC0}">
  <dimension ref="A1:J23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.7109375" style="2" customWidth="1"/>
    <col min="3" max="16384" width="9.140625" style="8"/>
  </cols>
  <sheetData>
    <row r="1" spans="1:10" s="2" customFormat="1" x14ac:dyDescent="0.2">
      <c r="A1" s="7" t="s">
        <v>11</v>
      </c>
    </row>
    <row r="2" spans="1:10" s="2" customFormat="1" x14ac:dyDescent="0.2">
      <c r="C2" s="5" t="s">
        <v>12</v>
      </c>
      <c r="D2" s="5" t="s">
        <v>13</v>
      </c>
      <c r="E2" s="5" t="s">
        <v>14</v>
      </c>
      <c r="F2" s="5" t="s">
        <v>16</v>
      </c>
      <c r="G2" s="5" t="s">
        <v>17</v>
      </c>
      <c r="H2" s="5" t="s">
        <v>18</v>
      </c>
      <c r="I2" s="5" t="s">
        <v>10</v>
      </c>
      <c r="J2" s="5" t="s">
        <v>15</v>
      </c>
    </row>
    <row r="3" spans="1:10" x14ac:dyDescent="0.2">
      <c r="B3" s="2" t="s">
        <v>19</v>
      </c>
      <c r="E3" s="8">
        <v>733.46299999999997</v>
      </c>
      <c r="I3" s="8">
        <v>962.73500000000001</v>
      </c>
    </row>
    <row r="4" spans="1:10" x14ac:dyDescent="0.2">
      <c r="B4" s="2" t="s">
        <v>20</v>
      </c>
      <c r="E4" s="8">
        <v>52.551000000000002</v>
      </c>
      <c r="I4" s="8">
        <v>47.442999999999998</v>
      </c>
    </row>
    <row r="5" spans="1:10" x14ac:dyDescent="0.2">
      <c r="B5" s="1" t="s">
        <v>21</v>
      </c>
      <c r="C5" s="9">
        <f t="shared" ref="C5:H5" si="0">+C3+C4</f>
        <v>0</v>
      </c>
      <c r="D5" s="9">
        <f t="shared" si="0"/>
        <v>0</v>
      </c>
      <c r="E5" s="9">
        <f t="shared" si="0"/>
        <v>786.01400000000001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>+I3+I4</f>
        <v>1010.178</v>
      </c>
      <c r="J5" s="9">
        <f t="shared" ref="J5" si="1">+J3+J4</f>
        <v>0</v>
      </c>
    </row>
    <row r="6" spans="1:10" x14ac:dyDescent="0.2">
      <c r="B6" s="2" t="s">
        <v>22</v>
      </c>
      <c r="E6" s="8">
        <v>159.83000000000001</v>
      </c>
      <c r="I6" s="8">
        <v>216.30099999999999</v>
      </c>
    </row>
    <row r="7" spans="1:10" x14ac:dyDescent="0.2">
      <c r="B7" s="2" t="s">
        <v>23</v>
      </c>
      <c r="E7" s="8">
        <v>35.173999999999999</v>
      </c>
      <c r="I7" s="8">
        <v>38.786000000000001</v>
      </c>
    </row>
    <row r="8" spans="1:10" x14ac:dyDescent="0.2">
      <c r="B8" s="2" t="s">
        <v>24</v>
      </c>
      <c r="C8" s="8">
        <f t="shared" ref="C8:H8" si="2">+C5-SUM(C6:C7)</f>
        <v>0</v>
      </c>
      <c r="D8" s="8">
        <f t="shared" si="2"/>
        <v>0</v>
      </c>
      <c r="E8" s="8">
        <f t="shared" si="2"/>
        <v>591.01</v>
      </c>
      <c r="F8" s="8">
        <f t="shared" si="2"/>
        <v>0</v>
      </c>
      <c r="G8" s="8">
        <f t="shared" si="2"/>
        <v>0</v>
      </c>
      <c r="H8" s="8">
        <f t="shared" si="2"/>
        <v>0</v>
      </c>
      <c r="I8" s="8">
        <f>+I5-SUM(I6:I7)</f>
        <v>755.09100000000001</v>
      </c>
      <c r="J8" s="8">
        <f t="shared" ref="J8" si="3">+J5-SUM(J6:J7)</f>
        <v>0</v>
      </c>
    </row>
    <row r="9" spans="1:10" x14ac:dyDescent="0.2">
      <c r="B9" s="2" t="s">
        <v>25</v>
      </c>
      <c r="E9" s="8">
        <v>286.18599999999998</v>
      </c>
      <c r="I9" s="8">
        <v>408.267</v>
      </c>
    </row>
    <row r="10" spans="1:10" x14ac:dyDescent="0.2">
      <c r="B10" s="2" t="s">
        <v>26</v>
      </c>
      <c r="E10" s="8">
        <v>196.072</v>
      </c>
      <c r="I10" s="8">
        <v>275.60199999999998</v>
      </c>
    </row>
    <row r="11" spans="1:10" x14ac:dyDescent="0.2">
      <c r="B11" s="2" t="s">
        <v>27</v>
      </c>
      <c r="E11" s="8">
        <v>105.589</v>
      </c>
      <c r="I11" s="8">
        <v>126.94499999999999</v>
      </c>
    </row>
    <row r="12" spans="1:10" x14ac:dyDescent="0.2">
      <c r="B12" s="2" t="s">
        <v>28</v>
      </c>
      <c r="C12" s="8">
        <f t="shared" ref="C12:H12" si="4">+C8-SUM(C9:C11)</f>
        <v>0</v>
      </c>
      <c r="D12" s="8">
        <f t="shared" si="4"/>
        <v>0</v>
      </c>
      <c r="E12" s="8">
        <f t="shared" si="4"/>
        <v>3.1630000000000109</v>
      </c>
      <c r="F12" s="8">
        <f t="shared" si="4"/>
        <v>0</v>
      </c>
      <c r="G12" s="8">
        <f t="shared" si="4"/>
        <v>0</v>
      </c>
      <c r="H12" s="8">
        <f t="shared" si="4"/>
        <v>0</v>
      </c>
      <c r="I12" s="8">
        <f>+I8-SUM(I9:I11)</f>
        <v>-55.722999999999843</v>
      </c>
      <c r="J12" s="8">
        <f t="shared" ref="J12" si="5">+J8-SUM(J9:J11)</f>
        <v>0</v>
      </c>
    </row>
    <row r="13" spans="1:10" x14ac:dyDescent="0.2">
      <c r="B13" s="2" t="s">
        <v>29</v>
      </c>
      <c r="E13" s="8">
        <v>6.5030000000000001</v>
      </c>
      <c r="I13" s="8">
        <v>6.5869999999999997</v>
      </c>
    </row>
    <row r="14" spans="1:10" x14ac:dyDescent="0.2">
      <c r="B14" s="2" t="s">
        <v>30</v>
      </c>
      <c r="E14" s="8">
        <v>40.085999999999999</v>
      </c>
      <c r="I14" s="8">
        <v>52.201000000000001</v>
      </c>
    </row>
    <row r="15" spans="1:10" x14ac:dyDescent="0.2">
      <c r="B15" s="2" t="s">
        <v>37</v>
      </c>
      <c r="E15" s="8">
        <v>-0.47399999999999998</v>
      </c>
      <c r="I15" s="8">
        <v>-0.42899999999999999</v>
      </c>
    </row>
    <row r="16" spans="1:10" x14ac:dyDescent="0.2">
      <c r="B16" s="2" t="s">
        <v>31</v>
      </c>
      <c r="D16" s="8">
        <f t="shared" ref="D16:H16" si="6">+D12-D13+D14+D15</f>
        <v>0</v>
      </c>
      <c r="E16" s="8">
        <f t="shared" si="6"/>
        <v>36.272000000000013</v>
      </c>
      <c r="F16" s="8">
        <f t="shared" si="6"/>
        <v>0</v>
      </c>
      <c r="G16" s="8">
        <f t="shared" si="6"/>
        <v>0</v>
      </c>
      <c r="H16" s="8">
        <f t="shared" si="6"/>
        <v>0</v>
      </c>
      <c r="I16" s="8">
        <f>+I12-I13+I14+I15</f>
        <v>-10.537999999999846</v>
      </c>
      <c r="J16" s="8">
        <f t="shared" ref="J16" si="7">+J12-J13+J14+J15</f>
        <v>0</v>
      </c>
    </row>
    <row r="17" spans="2:10" x14ac:dyDescent="0.2">
      <c r="B17" s="2" t="s">
        <v>32</v>
      </c>
      <c r="E17" s="8">
        <v>9.6029999999999998</v>
      </c>
      <c r="I17" s="8">
        <v>6.2809999999999997</v>
      </c>
    </row>
    <row r="18" spans="2:10" x14ac:dyDescent="0.2">
      <c r="B18" s="2" t="s">
        <v>33</v>
      </c>
      <c r="C18" s="8">
        <f t="shared" ref="C18:H18" si="8">+C16-C17</f>
        <v>0</v>
      </c>
      <c r="D18" s="8">
        <f t="shared" si="8"/>
        <v>0</v>
      </c>
      <c r="E18" s="8">
        <f t="shared" si="8"/>
        <v>26.669000000000011</v>
      </c>
      <c r="F18" s="8">
        <f t="shared" si="8"/>
        <v>0</v>
      </c>
      <c r="G18" s="8">
        <f t="shared" si="8"/>
        <v>0</v>
      </c>
      <c r="H18" s="8">
        <f t="shared" si="8"/>
        <v>0</v>
      </c>
      <c r="I18" s="8">
        <f>+I16-I17</f>
        <v>-16.818999999999846</v>
      </c>
      <c r="J18" s="8">
        <f t="shared" ref="J18" si="9">+J16-J17</f>
        <v>0</v>
      </c>
    </row>
    <row r="19" spans="2:10" x14ac:dyDescent="0.2">
      <c r="B19" s="2" t="s">
        <v>34</v>
      </c>
      <c r="E19" s="8">
        <v>-4.0000000000000001E-3</v>
      </c>
      <c r="I19" s="8">
        <v>-3.0000000000000001E-3</v>
      </c>
    </row>
    <row r="20" spans="2:10" x14ac:dyDescent="0.2">
      <c r="B20" s="2" t="s">
        <v>35</v>
      </c>
      <c r="C20" s="8">
        <f t="shared" ref="C20:H20" si="10">+C18-C19</f>
        <v>0</v>
      </c>
      <c r="D20" s="8">
        <f t="shared" si="10"/>
        <v>0</v>
      </c>
      <c r="E20" s="8">
        <f t="shared" si="10"/>
        <v>26.673000000000012</v>
      </c>
      <c r="F20" s="8">
        <f t="shared" si="10"/>
        <v>0</v>
      </c>
      <c r="G20" s="8">
        <f t="shared" si="10"/>
        <v>0</v>
      </c>
      <c r="H20" s="8">
        <f t="shared" si="10"/>
        <v>0</v>
      </c>
      <c r="I20" s="8">
        <f>+I18-I19</f>
        <v>-16.815999999999846</v>
      </c>
      <c r="J20" s="8">
        <f t="shared" ref="J20" si="11">+J18-J19</f>
        <v>0</v>
      </c>
    </row>
    <row r="22" spans="2:10" x14ac:dyDescent="0.2">
      <c r="B22" s="2" t="s">
        <v>36</v>
      </c>
      <c r="C22" s="10" t="e">
        <f t="shared" ref="C22:H22" si="12">+C20/C23</f>
        <v>#DIV/0!</v>
      </c>
      <c r="D22" s="10" t="e">
        <f t="shared" si="12"/>
        <v>#DIV/0!</v>
      </c>
      <c r="E22" s="10">
        <f t="shared" si="12"/>
        <v>0.11146399662344289</v>
      </c>
      <c r="F22" s="10" t="e">
        <f t="shared" si="12"/>
        <v>#DIV/0!</v>
      </c>
      <c r="G22" s="10" t="e">
        <f t="shared" si="12"/>
        <v>#DIV/0!</v>
      </c>
      <c r="H22" s="10" t="e">
        <f t="shared" si="12"/>
        <v>#DIV/0!</v>
      </c>
      <c r="I22" s="10">
        <f>+I20/I23</f>
        <v>-6.848690212433145E-2</v>
      </c>
      <c r="J22" s="10" t="e">
        <f t="shared" ref="J22" si="13">+J20/J23</f>
        <v>#DIV/0!</v>
      </c>
    </row>
    <row r="23" spans="2:10" x14ac:dyDescent="0.2">
      <c r="B23" s="2" t="s">
        <v>5</v>
      </c>
      <c r="E23" s="8">
        <v>239.297</v>
      </c>
      <c r="I23" s="8">
        <v>245.536</v>
      </c>
    </row>
  </sheetData>
  <hyperlinks>
    <hyperlink ref="A1" location="Main!A1" display="Main" xr:uid="{FFF223E4-F44A-4159-81C6-5223BAA390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2025-02-21T17:08:55Z</dcterms:created>
  <dcterms:modified xsi:type="dcterms:W3CDTF">2025-09-02T12:17:12Z</dcterms:modified>
</cp:coreProperties>
</file>