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128A165-5693-4ABD-B70C-74DC6E07A8F9}" xr6:coauthVersionLast="47" xr6:coauthVersionMax="47" xr10:uidLastSave="{00000000-0000-0000-0000-000000000000}"/>
  <bookViews>
    <workbookView xWindow="-120" yWindow="-120" windowWidth="38640" windowHeight="21060" activeTab="1" xr2:uid="{6BFE2E30-66F2-4DF6-B290-3DE3FF0302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J7" i="2"/>
  <c r="I7" i="2"/>
  <c r="G7" i="2"/>
  <c r="F7" i="2"/>
  <c r="E7" i="2"/>
  <c r="D7" i="2"/>
  <c r="H7" i="2"/>
  <c r="C22" i="2"/>
  <c r="C24" i="2" s="1"/>
  <c r="C26" i="2" s="1"/>
  <c r="J17" i="2"/>
  <c r="J22" i="2" s="1"/>
  <c r="J24" i="2" s="1"/>
  <c r="J26" i="2" s="1"/>
  <c r="I17" i="2"/>
  <c r="I22" i="2" s="1"/>
  <c r="I24" i="2" s="1"/>
  <c r="I26" i="2" s="1"/>
  <c r="G17" i="2"/>
  <c r="G22" i="2" s="1"/>
  <c r="G24" i="2" s="1"/>
  <c r="G26" i="2" s="1"/>
  <c r="F17" i="2"/>
  <c r="F22" i="2" s="1"/>
  <c r="F24" i="2" s="1"/>
  <c r="F26" i="2" s="1"/>
  <c r="E17" i="2"/>
  <c r="E22" i="2" s="1"/>
  <c r="E24" i="2" s="1"/>
  <c r="E26" i="2" s="1"/>
  <c r="D17" i="2"/>
  <c r="D22" i="2" s="1"/>
  <c r="D24" i="2" s="1"/>
  <c r="D26" i="2" s="1"/>
  <c r="H17" i="2"/>
  <c r="H22" i="2" s="1"/>
  <c r="H24" i="2" s="1"/>
  <c r="H26" i="2" s="1"/>
  <c r="I7" i="1"/>
  <c r="I6" i="1"/>
  <c r="I4" i="1"/>
</calcChain>
</file>

<file path=xl/sharedStrings.xml><?xml version="1.0" encoding="utf-8"?>
<sst xmlns="http://schemas.openxmlformats.org/spreadsheetml/2006/main" count="45" uniqueCount="40">
  <si>
    <t>DRI</t>
  </si>
  <si>
    <t>Darden Resturants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</si>
  <si>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</si>
  <si>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</si>
  <si>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</si>
  <si>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</si>
  <si>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</si>
  <si>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</si>
  <si>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</si>
  <si>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</si>
  <si>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FQ225</t>
  </si>
  <si>
    <t>Main</t>
  </si>
  <si>
    <t>Q124</t>
  </si>
  <si>
    <t>Q224</t>
  </si>
  <si>
    <t>Q424</t>
  </si>
  <si>
    <t>Q324</t>
  </si>
  <si>
    <t>Q125</t>
  </si>
  <si>
    <t>Q225</t>
  </si>
  <si>
    <t>Q325</t>
  </si>
  <si>
    <t>Q425</t>
  </si>
  <si>
    <t>Revenue</t>
  </si>
  <si>
    <t>Food &amp; Beverage</t>
  </si>
  <si>
    <t>Resturant labor</t>
  </si>
  <si>
    <t>Resturant expense</t>
  </si>
  <si>
    <t>Gross Profit</t>
  </si>
  <si>
    <t>Marketing Expenses</t>
  </si>
  <si>
    <t>G&amp;A</t>
  </si>
  <si>
    <t>D&amp;A</t>
  </si>
  <si>
    <t>Asset Impairments etc.</t>
  </si>
  <si>
    <t>Operating Income</t>
  </si>
  <si>
    <t>Interest net</t>
  </si>
  <si>
    <t>Pretax Income</t>
  </si>
  <si>
    <t>Tax Expense</t>
  </si>
  <si>
    <t>Net Income</t>
  </si>
  <si>
    <t>Total Resturants</t>
  </si>
  <si>
    <t>ARPR</t>
  </si>
  <si>
    <t>Olive Graden</t>
  </si>
  <si>
    <t>LongHorn Steakhouse</t>
  </si>
  <si>
    <t xml:space="preserve">Fine Dining </t>
  </si>
  <si>
    <t>Other Resturants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</si>
</sst>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EAD-0DE3-4B9C-826B-B31A426E950A}">
  <dimension ref="A1:J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3">
        <v>192.3</v>
      </c>
    </row>
    <row r="3" spans="1:10" x14ac:dyDescent="0.2">
      <c r="H3" s="2" t="s">
        <v>5</v>
      </c>
      <c r="I3" s="4">
        <v>117.14678600000001</v>
      </c>
      <c r="J3" s="5" t="s">
        <v>10</v>
      </c>
    </row>
    <row r="4" spans="1:10" x14ac:dyDescent="0.2">
      <c r="B4" s="2" t="s">
        <v>0</v>
      </c>
      <c r="H4" s="2" t="s">
        <v>6</v>
      </c>
      <c r="I4" s="4">
        <f>+I2*I3</f>
        <v>22527.326947800004</v>
      </c>
    </row>
    <row r="5" spans="1:10" x14ac:dyDescent="0.2">
      <c r="B5" s="2" t="s">
        <v>3</v>
      </c>
      <c r="H5" s="2" t="s">
        <v>7</v>
      </c>
      <c r="I5" s="4">
        <v>217.3</v>
      </c>
      <c r="J5" s="5" t="s">
        <v>10</v>
      </c>
    </row>
    <row r="6" spans="1:10" x14ac:dyDescent="0.2">
      <c r="H6" s="2" t="s">
        <v>8</v>
      </c>
      <c r="I6" s="4">
        <f>275.2+2121.7</f>
        <v>2396.8999999999996</v>
      </c>
      <c r="J6" s="5" t="s">
        <v>10</v>
      </c>
    </row>
    <row r="7" spans="1:10" x14ac:dyDescent="0.2">
      <c r="H7" s="2" t="s">
        <v>9</v>
      </c>
      <c r="I7" s="4">
        <f>+I4-I5+I6</f>
        <v>24706.926947800006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C857-22A6-4855-96B3-C21F7685C8AE}">
  <dimension ref="A1:AX242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RowHeight="12.75" x14ac:dyDescent="0.2"/>
  <cols>
    <col min="1" max="1" width="5.42578125" style="2" bestFit="1" customWidth="1"/>
    <col min="2" max="2" width="27.42578125" style="2" customWidth="1"/>
    <col min="3" max="16384" width="9.140625" style="2"/>
  </cols>
  <sheetData>
    <row r="1" spans="1:50" x14ac:dyDescent="0.2">
      <c r="A1" s="6" t="s">
        <v>11</v>
      </c>
    </row>
    <row r="2" spans="1:50" x14ac:dyDescent="0.2">
      <c r="C2" s="5" t="s">
        <v>12</v>
      </c>
      <c r="D2" s="5" t="s">
        <v>13</v>
      </c>
      <c r="E2" s="5" t="s">
        <v>15</v>
      </c>
      <c r="F2" s="5" t="s">
        <v>14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50" x14ac:dyDescent="0.2">
      <c r="B3" s="2" t="s">
        <v>36</v>
      </c>
      <c r="C3" s="5"/>
      <c r="D3" s="5">
        <v>920</v>
      </c>
      <c r="E3" s="5"/>
      <c r="F3" s="5"/>
      <c r="G3" s="5"/>
      <c r="H3" s="5">
        <v>925</v>
      </c>
      <c r="I3" s="5"/>
      <c r="J3" s="5"/>
    </row>
    <row r="4" spans="1:50" x14ac:dyDescent="0.2">
      <c r="B4" s="2" t="s">
        <v>37</v>
      </c>
      <c r="C4" s="5"/>
      <c r="D4" s="5">
        <v>575</v>
      </c>
      <c r="E4" s="5"/>
      <c r="F4" s="5"/>
      <c r="G4" s="5"/>
      <c r="H4" s="5">
        <v>580</v>
      </c>
      <c r="I4" s="5"/>
      <c r="J4" s="5"/>
    </row>
    <row r="5" spans="1:50" x14ac:dyDescent="0.2">
      <c r="B5" s="2" t="s">
        <v>39</v>
      </c>
      <c r="C5" s="5"/>
      <c r="D5" s="7">
        <f>+D6-SUM(D3:D4)</f>
        <v>515</v>
      </c>
      <c r="E5" s="5"/>
      <c r="F5" s="5"/>
      <c r="G5" s="5"/>
      <c r="H5" s="7">
        <f>+H6-SUM(H3:H4)</f>
        <v>647</v>
      </c>
      <c r="I5" s="5"/>
      <c r="J5" s="5"/>
    </row>
    <row r="6" spans="1:50" s="1" customFormat="1" x14ac:dyDescent="0.2">
      <c r="A6" s="2"/>
      <c r="B6" s="1" t="s">
        <v>34</v>
      </c>
      <c r="C6" s="9"/>
      <c r="D6" s="9">
        <v>2010</v>
      </c>
      <c r="E6" s="9"/>
      <c r="F6" s="9"/>
      <c r="G6" s="9"/>
      <c r="H6" s="9">
        <v>2152</v>
      </c>
      <c r="I6" s="9"/>
      <c r="J6" s="9"/>
      <c r="K6" s="9"/>
      <c r="L6" s="9"/>
      <c r="M6" s="9"/>
    </row>
    <row r="7" spans="1:50" x14ac:dyDescent="0.2">
      <c r="B7" s="2" t="s">
        <v>35</v>
      </c>
      <c r="C7" s="4"/>
      <c r="D7" s="8">
        <f t="shared" ref="D7:G7" si="0">+D13/D6</f>
        <v>1.3568656716417911</v>
      </c>
      <c r="E7" s="8" t="e">
        <f t="shared" si="0"/>
        <v>#DIV/0!</v>
      </c>
      <c r="F7" s="8" t="e">
        <f t="shared" si="0"/>
        <v>#DIV/0!</v>
      </c>
      <c r="G7" s="8" t="e">
        <f t="shared" si="0"/>
        <v>#DIV/0!</v>
      </c>
      <c r="H7" s="8">
        <f>+H13/H6</f>
        <v>1.3429368029739777</v>
      </c>
      <c r="I7" s="8" t="e">
        <f t="shared" ref="I7:J7" si="1">+I13/I6</f>
        <v>#DIV/0!</v>
      </c>
      <c r="J7" s="8" t="e">
        <f t="shared" si="1"/>
        <v>#DIV/0!</v>
      </c>
      <c r="K7" s="4"/>
      <c r="L7" s="4"/>
      <c r="M7" s="4"/>
    </row>
    <row r="8" spans="1:50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50" x14ac:dyDescent="0.2">
      <c r="B9" s="2" t="s">
        <v>36</v>
      </c>
      <c r="C9" s="4"/>
      <c r="D9" s="4">
        <v>1251.4000000000001</v>
      </c>
      <c r="E9" s="4"/>
      <c r="F9" s="4"/>
      <c r="G9" s="4"/>
      <c r="H9" s="4">
        <v>1292.5</v>
      </c>
      <c r="I9" s="4"/>
      <c r="J9" s="4"/>
      <c r="K9" s="4"/>
      <c r="L9" s="4"/>
      <c r="M9" s="4"/>
    </row>
    <row r="10" spans="1:50" x14ac:dyDescent="0.2">
      <c r="B10" s="2" t="s">
        <v>37</v>
      </c>
      <c r="C10" s="4"/>
      <c r="D10" s="4">
        <v>643</v>
      </c>
      <c r="E10" s="4"/>
      <c r="F10" s="4"/>
      <c r="G10" s="4"/>
      <c r="H10" s="4">
        <v>710.1</v>
      </c>
      <c r="I10" s="4"/>
      <c r="J10" s="4"/>
      <c r="K10" s="4"/>
      <c r="L10" s="4"/>
      <c r="M10" s="4"/>
    </row>
    <row r="11" spans="1:50" x14ac:dyDescent="0.2">
      <c r="B11" s="2" t="s">
        <v>38</v>
      </c>
      <c r="C11" s="4"/>
      <c r="D11" s="4">
        <v>318</v>
      </c>
      <c r="E11" s="4"/>
      <c r="F11" s="4"/>
      <c r="G11" s="4"/>
      <c r="H11" s="4">
        <v>306</v>
      </c>
      <c r="I11" s="4"/>
      <c r="J11" s="4"/>
      <c r="K11" s="4"/>
      <c r="L11" s="4"/>
      <c r="M11" s="4"/>
    </row>
    <row r="12" spans="1:50" x14ac:dyDescent="0.2">
      <c r="B12" s="2" t="s">
        <v>39</v>
      </c>
      <c r="C12" s="4"/>
      <c r="D12" s="4">
        <v>514.9</v>
      </c>
      <c r="E12" s="4"/>
      <c r="F12" s="4"/>
      <c r="G12" s="4"/>
      <c r="H12" s="4">
        <v>581.4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s="1" customFormat="1" x14ac:dyDescent="0.2">
      <c r="A13" s="2"/>
      <c r="B13" s="1" t="s">
        <v>20</v>
      </c>
      <c r="C13" s="9"/>
      <c r="D13" s="9">
        <v>2727.3</v>
      </c>
      <c r="E13" s="9"/>
      <c r="F13" s="9"/>
      <c r="G13" s="9"/>
      <c r="H13" s="9">
        <v>2890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">
      <c r="B14" s="2" t="s">
        <v>21</v>
      </c>
      <c r="C14" s="4"/>
      <c r="D14" s="4">
        <v>845.8</v>
      </c>
      <c r="E14" s="4"/>
      <c r="F14" s="4"/>
      <c r="G14" s="4"/>
      <c r="H14" s="4">
        <v>872.8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">
      <c r="B15" s="2" t="s">
        <v>22</v>
      </c>
      <c r="C15" s="4"/>
      <c r="D15" s="4">
        <v>880.9</v>
      </c>
      <c r="E15" s="4"/>
      <c r="F15" s="4"/>
      <c r="G15" s="4"/>
      <c r="H15" s="4">
        <v>926.8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">
      <c r="B16" s="2" t="s">
        <v>23</v>
      </c>
      <c r="C16" s="4"/>
      <c r="D16" s="4">
        <v>450.4</v>
      </c>
      <c r="E16" s="4"/>
      <c r="F16" s="4"/>
      <c r="G16" s="4"/>
      <c r="H16" s="4">
        <v>477.7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2:50" x14ac:dyDescent="0.2">
      <c r="B17" s="2" t="s">
        <v>24</v>
      </c>
      <c r="C17" s="4"/>
      <c r="D17" s="4">
        <f t="shared" ref="D17:G17" si="2">+D13-SUM(D14:D16)</f>
        <v>550.20000000000027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>+H13-SUM(H14:H16)</f>
        <v>612.70000000000027</v>
      </c>
      <c r="I17" s="4">
        <f t="shared" ref="I17:J17" si="3">+I13-SUM(I14:I16)</f>
        <v>0</v>
      </c>
      <c r="J17" s="4">
        <f t="shared" si="3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2:50" x14ac:dyDescent="0.2">
      <c r="B18" s="2" t="s">
        <v>25</v>
      </c>
      <c r="C18" s="4"/>
      <c r="D18" s="4">
        <v>36.9</v>
      </c>
      <c r="E18" s="4"/>
      <c r="F18" s="4"/>
      <c r="G18" s="4"/>
      <c r="H18" s="4">
        <v>48.8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2:50" x14ac:dyDescent="0.2">
      <c r="B19" s="2" t="s">
        <v>26</v>
      </c>
      <c r="C19" s="4"/>
      <c r="D19" s="4">
        <v>114.8</v>
      </c>
      <c r="E19" s="4"/>
      <c r="F19" s="4"/>
      <c r="G19" s="4"/>
      <c r="H19" s="4">
        <v>144.1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2:50" x14ac:dyDescent="0.2">
      <c r="B20" s="2" t="s">
        <v>27</v>
      </c>
      <c r="C20" s="4"/>
      <c r="D20" s="4">
        <v>112.5</v>
      </c>
      <c r="E20" s="4"/>
      <c r="F20" s="4"/>
      <c r="G20" s="4"/>
      <c r="H20" s="4">
        <v>127.7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2:50" x14ac:dyDescent="0.2">
      <c r="B21" s="2" t="s">
        <v>28</v>
      </c>
      <c r="C21" s="4"/>
      <c r="D21" s="4">
        <v>7.5</v>
      </c>
      <c r="E21" s="4"/>
      <c r="F21" s="4"/>
      <c r="G21" s="4"/>
      <c r="H21" s="4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2:50" x14ac:dyDescent="0.2">
      <c r="B22" s="2" t="s">
        <v>29</v>
      </c>
      <c r="C22" s="4">
        <f t="shared" ref="C22:G22" si="4">+C17-SUM(C18:C21)</f>
        <v>0</v>
      </c>
      <c r="D22" s="4">
        <f t="shared" si="4"/>
        <v>278.50000000000028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>+H17-SUM(H18:H21)</f>
        <v>292.10000000000031</v>
      </c>
      <c r="I22" s="4">
        <f t="shared" ref="I22:J22" si="5">+I17-SUM(I18:I21)</f>
        <v>0</v>
      </c>
      <c r="J22" s="4">
        <f t="shared" si="5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2:50" x14ac:dyDescent="0.2">
      <c r="B23" s="2" t="s">
        <v>30</v>
      </c>
      <c r="C23" s="4"/>
      <c r="D23" s="4">
        <v>37.1</v>
      </c>
      <c r="E23" s="4"/>
      <c r="F23" s="4"/>
      <c r="G23" s="4"/>
      <c r="H23" s="4">
        <v>46.2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2:50" x14ac:dyDescent="0.2">
      <c r="B24" s="2" t="s">
        <v>31</v>
      </c>
      <c r="C24" s="4">
        <f t="shared" ref="C24:G24" si="6">+C22-C23</f>
        <v>0</v>
      </c>
      <c r="D24" s="4">
        <f t="shared" si="6"/>
        <v>241.40000000000029</v>
      </c>
      <c r="E24" s="4">
        <f t="shared" si="6"/>
        <v>0</v>
      </c>
      <c r="F24" s="4">
        <f t="shared" si="6"/>
        <v>0</v>
      </c>
      <c r="G24" s="4">
        <f t="shared" si="6"/>
        <v>0</v>
      </c>
      <c r="H24" s="4">
        <f>+H22-H23</f>
        <v>245.90000000000032</v>
      </c>
      <c r="I24" s="4">
        <f t="shared" ref="I24:J24" si="7">+I22-I23</f>
        <v>0</v>
      </c>
      <c r="J24" s="4">
        <f t="shared" si="7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2:50" x14ac:dyDescent="0.2">
      <c r="B25" s="2" t="s">
        <v>32</v>
      </c>
      <c r="C25" s="4"/>
      <c r="D25" s="4">
        <v>29.1</v>
      </c>
      <c r="E25" s="4"/>
      <c r="F25" s="4"/>
      <c r="G25" s="4"/>
      <c r="H25" s="4">
        <v>30.2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2:50" x14ac:dyDescent="0.2">
      <c r="B26" s="2" t="s">
        <v>33</v>
      </c>
      <c r="C26" s="4">
        <f t="shared" ref="C26:G26" si="8">+C24-C25</f>
        <v>0</v>
      </c>
      <c r="D26" s="4">
        <f t="shared" si="8"/>
        <v>212.3000000000003</v>
      </c>
      <c r="E26" s="4">
        <f t="shared" si="8"/>
        <v>0</v>
      </c>
      <c r="F26" s="4">
        <f t="shared" si="8"/>
        <v>0</v>
      </c>
      <c r="G26" s="4">
        <f t="shared" si="8"/>
        <v>0</v>
      </c>
      <c r="H26" s="4">
        <f>+H24-H25</f>
        <v>215.70000000000033</v>
      </c>
      <c r="I26" s="4">
        <f t="shared" ref="I26:J26" si="9">+I24-I25</f>
        <v>0</v>
      </c>
      <c r="J26" s="4">
        <f t="shared" si="9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2:50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2:50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2:50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2:50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2:50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3:50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3:50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3:50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3:50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3:50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3:50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3:5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3:50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3:5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3:5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3:5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3:5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3:5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3:5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3:5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3:5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3:5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3:5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3:5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3:5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3:5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3:5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3:5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3:5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3:5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3:5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3:5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3:5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3:5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3:5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3:5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3:5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3:5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3:5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3:5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3:5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3:5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3:5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3:5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3:5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3:5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3:5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3:5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3:5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3:5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3:5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3:5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3:5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3:5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3:5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3:5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3:5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3:5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3:5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3:5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3:5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3:5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3:5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3:5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3:5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3:5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3:5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3:5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3:5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3:5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3:5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3:5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3:5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3:5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3:5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3:5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3:5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3:5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3:5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3:5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3:5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3:5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3:5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3:5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3:5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3:5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3:5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3:5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3:5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3:5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3:5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3:5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3:5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3:5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3:5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3:5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3:5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3:5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3:5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3:5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3:5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3:5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3:5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3:5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3:5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3:5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3:5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3:5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3:5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3:5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3:5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3:5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3:5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3:5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3:5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3:5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3:5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3:5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3:5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3:5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3:5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3:5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3:5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3:5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3:5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3:5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3:5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3:5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3:5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3:5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3:5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3:5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3:5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3:5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3:5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3:5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3:5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3:5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3:5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3:5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3:5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3:5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3:5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3:5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3:5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3:5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3:5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3:5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3:5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3:5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3:5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3:5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3:5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3:5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3:5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3:5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3:5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3:5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3:5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3:5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3:5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3:5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3:5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3:5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3:5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3:5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3:5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3:5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3:5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3:5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3:5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3:5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3:5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3:5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3:5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3:5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3:5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3:5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3:5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3:5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3:5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3:5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3:5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3:5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3:5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3:5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3:5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3:5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3:5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3:5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3:5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3:5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3:5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3:5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3:5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3:5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3:5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3:5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3:5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3:50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3:50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3:50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3:50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3:50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3:50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3:50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3:50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3:50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3:50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3:50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3:50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3:50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3:50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3:50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3:50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</sheetData>
  <hyperlinks>
    <hyperlink ref="A1" location="Main!A1" display="Main" xr:uid="{853BEB85-21DE-406C-A409-ACD1637BA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2025-01-28T13:41:30Z</dcterms:created>
  <dcterms:modified xsi:type="dcterms:W3CDTF">2025-09-02T12:39:31Z</dcterms:modified>
</cp:coreProperties>
</file>