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15CA459C-CCF3-4788-9C68-BED81F8D8AE4}" xr6:coauthVersionLast="47" xr6:coauthVersionMax="47" xr10:uidLastSave="{00000000-0000-0000-0000-000000000000}"/>
  <bookViews>
    <workbookView xWindow="225" yWindow="1950" windowWidth="38175" windowHeight="15240" xr2:uid="{FEFEB3BF-2FF6-4C36-B51A-519A116117A4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" i="2" l="1"/>
  <c r="D16" i="2"/>
  <c r="C42" i="2"/>
  <c r="J42" i="2"/>
  <c r="G42" i="2"/>
  <c r="F42" i="2"/>
  <c r="E42" i="2"/>
  <c r="J41" i="2"/>
  <c r="G41" i="2"/>
  <c r="F41" i="2"/>
  <c r="E41" i="2"/>
  <c r="C41" i="2"/>
  <c r="J40" i="2"/>
  <c r="G40" i="2"/>
  <c r="F40" i="2"/>
  <c r="E40" i="2"/>
  <c r="C40" i="2"/>
  <c r="I42" i="2"/>
  <c r="I41" i="2"/>
  <c r="I40" i="2"/>
  <c r="J39" i="2"/>
  <c r="J38" i="2"/>
  <c r="J37" i="2"/>
  <c r="J36" i="2"/>
  <c r="J35" i="2"/>
  <c r="J34" i="2"/>
  <c r="J33" i="2"/>
  <c r="J32" i="2"/>
  <c r="J31" i="2"/>
  <c r="J30" i="2"/>
  <c r="G39" i="2"/>
  <c r="G38" i="2"/>
  <c r="G37" i="2"/>
  <c r="G36" i="2"/>
  <c r="G35" i="2"/>
  <c r="G34" i="2"/>
  <c r="G33" i="2"/>
  <c r="G32" i="2"/>
  <c r="G31" i="2"/>
  <c r="G30" i="2"/>
  <c r="H39" i="2"/>
  <c r="H38" i="2"/>
  <c r="H37" i="2"/>
  <c r="H36" i="2"/>
  <c r="H35" i="2"/>
  <c r="H34" i="2"/>
  <c r="H33" i="2"/>
  <c r="H32" i="2"/>
  <c r="H31" i="2"/>
  <c r="H30" i="2"/>
  <c r="I39" i="2"/>
  <c r="I38" i="2"/>
  <c r="I37" i="2"/>
  <c r="I36" i="2"/>
  <c r="I35" i="2"/>
  <c r="I34" i="2"/>
  <c r="I33" i="2"/>
  <c r="I32" i="2"/>
  <c r="I31" i="2"/>
  <c r="I30" i="2"/>
  <c r="J14" i="2"/>
  <c r="J16" i="2" s="1"/>
  <c r="J19" i="2" s="1"/>
  <c r="J22" i="2" s="1"/>
  <c r="J25" i="2" s="1"/>
  <c r="J27" i="2" s="1"/>
  <c r="H14" i="2"/>
  <c r="H16" i="2" s="1"/>
  <c r="H19" i="2" s="1"/>
  <c r="H22" i="2" s="1"/>
  <c r="H25" i="2" s="1"/>
  <c r="H27" i="2" s="1"/>
  <c r="G14" i="2"/>
  <c r="G16" i="2" s="1"/>
  <c r="G19" i="2" s="1"/>
  <c r="G22" i="2" s="1"/>
  <c r="G25" i="2" s="1"/>
  <c r="G27" i="2" s="1"/>
  <c r="F14" i="2"/>
  <c r="F16" i="2" s="1"/>
  <c r="F19" i="2" s="1"/>
  <c r="F22" i="2" s="1"/>
  <c r="F25" i="2" s="1"/>
  <c r="F27" i="2" s="1"/>
  <c r="E14" i="2"/>
  <c r="E16" i="2" s="1"/>
  <c r="E19" i="2" s="1"/>
  <c r="E22" i="2" s="1"/>
  <c r="E25" i="2" s="1"/>
  <c r="E27" i="2" s="1"/>
  <c r="D19" i="2"/>
  <c r="D22" i="2" s="1"/>
  <c r="D25" i="2" s="1"/>
  <c r="D27" i="2" s="1"/>
  <c r="C14" i="2"/>
  <c r="C16" i="2" s="1"/>
  <c r="C19" i="2" s="1"/>
  <c r="C22" i="2" s="1"/>
  <c r="C25" i="2" s="1"/>
  <c r="C27" i="2" s="1"/>
  <c r="I14" i="2"/>
  <c r="I16" i="2" s="1"/>
  <c r="I19" i="2" s="1"/>
  <c r="I22" i="2" s="1"/>
  <c r="I25" i="2" s="1"/>
  <c r="I27" i="2" s="1"/>
  <c r="I7" i="1"/>
  <c r="I6" i="1"/>
  <c r="I4" i="1"/>
  <c r="D41" i="2" l="1"/>
  <c r="D40" i="2"/>
  <c r="D42" i="2"/>
  <c r="H40" i="2"/>
  <c r="H41" i="2"/>
  <c r="H42" i="2"/>
</calcChain>
</file>

<file path=xl/sharedStrings.xml><?xml version="1.0" encoding="utf-8"?>
<sst xmlns="http://schemas.openxmlformats.org/spreadsheetml/2006/main" count="72" uniqueCount="64">
  <si>
    <t>Kellogs</t>
  </si>
  <si>
    <t>K</t>
  </si>
  <si>
    <t>IR</t>
  </si>
  <si>
    <t>numbers in mio USD</t>
  </si>
  <si>
    <t>Price</t>
  </si>
  <si>
    <t>Shares</t>
  </si>
  <si>
    <t>MC</t>
  </si>
  <si>
    <t>Cash</t>
  </si>
  <si>
    <t>Debt</t>
  </si>
  <si>
    <t>EV</t>
  </si>
  <si>
    <t>Kellanova Inc</t>
  </si>
  <si>
    <t>Q324</t>
  </si>
  <si>
    <t>Main</t>
  </si>
  <si>
    <t>Q123</t>
  </si>
  <si>
    <t>Q223</t>
  </si>
  <si>
    <t>Q323</t>
  </si>
  <si>
    <t>Q423</t>
  </si>
  <si>
    <t>Q124</t>
  </si>
  <si>
    <t>Q224</t>
  </si>
  <si>
    <t>Q424</t>
  </si>
  <si>
    <t>Revenue</t>
  </si>
  <si>
    <t>COGS</t>
  </si>
  <si>
    <t>Gross Profit</t>
  </si>
  <si>
    <t>SGA</t>
  </si>
  <si>
    <t>Operating Profit</t>
  </si>
  <si>
    <t>Interest Expense</t>
  </si>
  <si>
    <t>Other Income</t>
  </si>
  <si>
    <t>Pretax Income</t>
  </si>
  <si>
    <t>Tax Expense</t>
  </si>
  <si>
    <t>Earnings from subsidaries</t>
  </si>
  <si>
    <t>Net Income from con. Operations</t>
  </si>
  <si>
    <t>Minority Interests</t>
  </si>
  <si>
    <t>Income from discon. Operations</t>
  </si>
  <si>
    <t>Net Income to Company</t>
  </si>
  <si>
    <t>EPS</t>
  </si>
  <si>
    <t>North America</t>
  </si>
  <si>
    <t>Europe</t>
  </si>
  <si>
    <t>Latin America</t>
  </si>
  <si>
    <t>AMEA</t>
  </si>
  <si>
    <t>Corporate</t>
  </si>
  <si>
    <t>Snacks</t>
  </si>
  <si>
    <t>Cereal</t>
  </si>
  <si>
    <t>Frozen</t>
  </si>
  <si>
    <t>Noodles &amp; other</t>
  </si>
  <si>
    <t>Segments</t>
  </si>
  <si>
    <t>% of Rev</t>
  </si>
  <si>
    <t>Brands</t>
  </si>
  <si>
    <t>Competitors</t>
  </si>
  <si>
    <t>North America Growth</t>
  </si>
  <si>
    <t>Europe Growth</t>
  </si>
  <si>
    <t>Latin America Growth</t>
  </si>
  <si>
    <t>AMEA Growth</t>
  </si>
  <si>
    <t>Corporate Growth</t>
  </si>
  <si>
    <t>Snacks Growth</t>
  </si>
  <si>
    <t>Cereal Growth</t>
  </si>
  <si>
    <t>Frozen Growth</t>
  </si>
  <si>
    <t>Noodles &amp; other Growth</t>
  </si>
  <si>
    <t>Revenue Growth</t>
  </si>
  <si>
    <t xml:space="preserve">Operating Margin </t>
  </si>
  <si>
    <t xml:space="preserve">Gross Margin </t>
  </si>
  <si>
    <t>Tax Rate</t>
  </si>
  <si>
    <t>Frozen Breakfast</t>
  </si>
  <si>
    <t>Pringles, Kellogs</t>
  </si>
  <si>
    <t>Morning Star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</si>
</sst>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23">
    <xf numFmtId="0" fontId="0" fillId="0" borderId="0" xfId="0"/>
    <xf numFmtId="0" fontId="4" fillId="0" borderId="0" xfId="0" applyFont="1"/>
    <xf numFmtId="0" fontId="1" fillId="0" borderId="0" xfId="0" applyFont="1"/>
    <xf numFmtId="3" fontId="1" fillId="0" borderId="0" xfId="0" applyNumberFormat="1" applyFont="1"/>
    <xf numFmtId="0" fontId="1" fillId="0" borderId="0" xfId="0" applyFont="1" applyAlignment="1">
      <alignment horizontal="right"/>
    </xf>
    <xf numFmtId="0" fontId="5" fillId="0" borderId="0" xfId="2" applyFont="1"/>
    <xf numFmtId="0" fontId="6" fillId="0" borderId="1" xfId="0" applyFont="1" applyBorder="1"/>
    <xf numFmtId="0" fontId="6" fillId="0" borderId="2" xfId="0" applyFont="1" applyBorder="1"/>
    <xf numFmtId="0" fontId="6" fillId="0" borderId="3" xfId="0" applyFont="1" applyBorder="1"/>
    <xf numFmtId="0" fontId="1" fillId="0" borderId="4" xfId="0" applyFont="1" applyBorder="1"/>
    <xf numFmtId="9" fontId="1" fillId="0" borderId="5" xfId="1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9" fontId="1" fillId="0" borderId="0" xfId="1" applyFont="1" applyBorder="1"/>
    <xf numFmtId="0" fontId="1" fillId="0" borderId="8" xfId="0" applyFont="1" applyBorder="1"/>
    <xf numFmtId="0" fontId="1" fillId="0" borderId="9" xfId="0" applyFont="1" applyBorder="1"/>
    <xf numFmtId="9" fontId="1" fillId="0" borderId="10" xfId="1" applyFont="1" applyBorder="1"/>
    <xf numFmtId="0" fontId="1" fillId="0" borderId="10" xfId="0" applyFont="1" applyBorder="1"/>
    <xf numFmtId="0" fontId="1" fillId="0" borderId="11" xfId="0" applyFont="1" applyBorder="1"/>
    <xf numFmtId="3" fontId="4" fillId="0" borderId="0" xfId="0" applyNumberFormat="1" applyFont="1"/>
    <xf numFmtId="4" fontId="1" fillId="0" borderId="0" xfId="0" applyNumberFormat="1" applyFont="1"/>
    <xf numFmtId="9" fontId="1" fillId="0" borderId="0" xfId="1" applyFont="1"/>
  </cellXfs>
  <cellStyles count="3">
    <cellStyle name="Hyperlink" xfId="2" builtinId="8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investor.kellanova.com/overview/default.asp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3DDC5E-F3F8-4135-A322-A7CEA1B99C63}">
  <dimension ref="A1:J11"/>
  <sheetViews>
    <sheetView tabSelected="1" zoomScale="200" zoomScaleNormal="200" workbookViewId="0">
      <selection activeCell="A2" sqref="A2"/>
    </sheetView>
  </sheetViews>
  <sheetFormatPr defaultRowHeight="12.75" x14ac:dyDescent="0.2"/>
  <cols>
    <col min="1" max="1" width="3.7109375" style="2" customWidth="1"/>
    <col min="2" max="2" width="15.28515625" style="2" bestFit="1" customWidth="1"/>
    <col min="3" max="3" width="9.140625" style="2"/>
    <col min="4" max="4" width="26.5703125" style="2" customWidth="1"/>
    <col min="5" max="5" width="12.42578125" style="2" bestFit="1" customWidth="1"/>
    <col min="6" max="16384" width="9.140625" style="2"/>
  </cols>
  <sheetData>
    <row r="1" spans="1:10" x14ac:dyDescent="0.2">
      <c r="A1" s="1" t="s">
        <v>10</v>
      </c>
    </row>
    <row r="2" spans="1:10" x14ac:dyDescent="0.2">
      <c r="A2" s="2" t="s">
        <v>3</v>
      </c>
      <c r="H2" s="2" t="s">
        <v>4</v>
      </c>
      <c r="I2" s="2">
        <v>81.52</v>
      </c>
    </row>
    <row r="3" spans="1:10" x14ac:dyDescent="0.2">
      <c r="H3" s="2" t="s">
        <v>5</v>
      </c>
      <c r="I3" s="3">
        <v>344.69789400000002</v>
      </c>
      <c r="J3" s="4" t="s">
        <v>11</v>
      </c>
    </row>
    <row r="4" spans="1:10" x14ac:dyDescent="0.2">
      <c r="B4" s="2" t="s">
        <v>1</v>
      </c>
      <c r="H4" s="2" t="s">
        <v>6</v>
      </c>
      <c r="I4" s="3">
        <f>+I2*I3</f>
        <v>28099.772318880001</v>
      </c>
    </row>
    <row r="5" spans="1:10" x14ac:dyDescent="0.2">
      <c r="B5" s="5" t="s">
        <v>2</v>
      </c>
      <c r="H5" s="2" t="s">
        <v>7</v>
      </c>
      <c r="I5" s="3">
        <v>569</v>
      </c>
      <c r="J5" s="4" t="s">
        <v>11</v>
      </c>
    </row>
    <row r="6" spans="1:10" x14ac:dyDescent="0.2">
      <c r="H6" s="2" t="s">
        <v>8</v>
      </c>
      <c r="I6" s="3">
        <f>5051+678</f>
        <v>5729</v>
      </c>
      <c r="J6" s="4" t="s">
        <v>11</v>
      </c>
    </row>
    <row r="7" spans="1:10" x14ac:dyDescent="0.2">
      <c r="B7" s="6" t="s">
        <v>44</v>
      </c>
      <c r="C7" s="7" t="s">
        <v>45</v>
      </c>
      <c r="D7" s="7" t="s">
        <v>46</v>
      </c>
      <c r="E7" s="8" t="s">
        <v>47</v>
      </c>
      <c r="H7" s="2" t="s">
        <v>9</v>
      </c>
      <c r="I7" s="3">
        <f>+I4-I5+I6</f>
        <v>33259.772318880001</v>
      </c>
    </row>
    <row r="8" spans="1:10" x14ac:dyDescent="0.2">
      <c r="B8" s="9" t="s">
        <v>40</v>
      </c>
      <c r="C8" s="10">
        <v>0.62672811059907829</v>
      </c>
      <c r="D8" s="11" t="s">
        <v>62</v>
      </c>
      <c r="E8" s="12"/>
    </row>
    <row r="9" spans="1:10" x14ac:dyDescent="0.2">
      <c r="B9" s="13" t="s">
        <v>41</v>
      </c>
      <c r="C9" s="14">
        <v>0.21013824884792626</v>
      </c>
      <c r="D9" s="2" t="s">
        <v>0</v>
      </c>
      <c r="E9" s="15"/>
    </row>
    <row r="10" spans="1:10" x14ac:dyDescent="0.2">
      <c r="B10" s="13" t="s">
        <v>42</v>
      </c>
      <c r="C10" s="14">
        <v>8.6328725038402457E-2</v>
      </c>
      <c r="D10" s="2" t="s">
        <v>61</v>
      </c>
      <c r="E10" s="15"/>
    </row>
    <row r="11" spans="1:10" x14ac:dyDescent="0.2">
      <c r="B11" s="16" t="s">
        <v>43</v>
      </c>
      <c r="C11" s="17">
        <v>7.6804915514592939E-2</v>
      </c>
      <c r="D11" s="18" t="s">
        <v>63</v>
      </c>
      <c r="E11" s="19"/>
    </row>
  </sheetData>
  <hyperlinks>
    <hyperlink ref="B5" r:id="rId1" xr:uid="{FA3BFE3B-5164-4D65-826D-EDCCC04BEFF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657A6-1AE9-43B9-8FB4-44A7E8AFB8FF}">
  <dimension ref="A1:BJ271"/>
  <sheetViews>
    <sheetView zoomScale="200" zoomScaleNormal="200" workbookViewId="0">
      <pane xSplit="2" ySplit="2" topLeftCell="D3" activePane="bottomRight" state="frozen"/>
      <selection pane="topRight" activeCell="C1" sqref="C1"/>
      <selection pane="bottomLeft" activeCell="A3" sqref="A3"/>
      <selection pane="bottomRight" activeCell="A2" sqref="A2"/>
    </sheetView>
  </sheetViews>
  <sheetFormatPr defaultRowHeight="12.75" x14ac:dyDescent="0.2"/>
  <cols>
    <col min="1" max="1" width="5.42578125" style="2" bestFit="1" customWidth="1"/>
    <col min="2" max="2" width="28.85546875" style="2" customWidth="1"/>
    <col min="3" max="16384" width="9.140625" style="2"/>
  </cols>
  <sheetData>
    <row r="1" spans="1:62" x14ac:dyDescent="0.2">
      <c r="A1" s="5" t="s">
        <v>12</v>
      </c>
    </row>
    <row r="2" spans="1:62" x14ac:dyDescent="0.2">
      <c r="C2" s="4" t="s">
        <v>13</v>
      </c>
      <c r="D2" s="4" t="s">
        <v>14</v>
      </c>
      <c r="E2" s="4" t="s">
        <v>15</v>
      </c>
      <c r="F2" s="4" t="s">
        <v>16</v>
      </c>
      <c r="G2" s="4" t="s">
        <v>17</v>
      </c>
      <c r="H2" s="4" t="s">
        <v>18</v>
      </c>
      <c r="I2" s="4" t="s">
        <v>11</v>
      </c>
      <c r="J2" s="4" t="s">
        <v>19</v>
      </c>
    </row>
    <row r="3" spans="1:62" x14ac:dyDescent="0.2">
      <c r="B3" s="2" t="s">
        <v>35</v>
      </c>
      <c r="C3" s="3"/>
      <c r="D3" s="3">
        <v>1645</v>
      </c>
      <c r="E3" s="3">
        <v>1654</v>
      </c>
      <c r="F3" s="3"/>
      <c r="G3" s="3"/>
      <c r="H3" s="3">
        <v>1658</v>
      </c>
      <c r="I3" s="3">
        <v>1673</v>
      </c>
      <c r="J3" s="3"/>
    </row>
    <row r="4" spans="1:62" x14ac:dyDescent="0.2">
      <c r="B4" s="2" t="s">
        <v>36</v>
      </c>
      <c r="C4" s="3"/>
      <c r="D4" s="3">
        <v>668</v>
      </c>
      <c r="E4" s="3">
        <v>616</v>
      </c>
      <c r="F4" s="3"/>
      <c r="G4" s="3"/>
      <c r="H4" s="3">
        <v>639</v>
      </c>
      <c r="I4" s="3">
        <v>660</v>
      </c>
      <c r="J4" s="3"/>
    </row>
    <row r="5" spans="1:62" x14ac:dyDescent="0.2">
      <c r="B5" s="2" t="s">
        <v>37</v>
      </c>
      <c r="C5" s="3"/>
      <c r="D5" s="3">
        <v>326</v>
      </c>
      <c r="E5" s="3">
        <v>329</v>
      </c>
      <c r="F5" s="3"/>
      <c r="G5" s="3"/>
      <c r="H5" s="3">
        <v>333</v>
      </c>
      <c r="I5" s="3">
        <v>311</v>
      </c>
      <c r="J5" s="3"/>
    </row>
    <row r="6" spans="1:62" x14ac:dyDescent="0.2">
      <c r="B6" s="2" t="s">
        <v>38</v>
      </c>
      <c r="C6" s="3"/>
      <c r="D6" s="3">
        <v>712</v>
      </c>
      <c r="E6" s="3">
        <v>657</v>
      </c>
      <c r="F6" s="3"/>
      <c r="G6" s="3"/>
      <c r="H6" s="3">
        <v>564</v>
      </c>
      <c r="I6" s="3">
        <v>590</v>
      </c>
      <c r="J6" s="3"/>
    </row>
    <row r="7" spans="1:62" x14ac:dyDescent="0.2">
      <c r="B7" s="2" t="s">
        <v>39</v>
      </c>
      <c r="C7" s="3"/>
      <c r="D7" s="3">
        <v>0</v>
      </c>
      <c r="E7" s="3">
        <v>-1</v>
      </c>
      <c r="F7" s="3"/>
      <c r="G7" s="3"/>
      <c r="H7" s="3">
        <v>-2</v>
      </c>
      <c r="I7" s="3">
        <v>-1</v>
      </c>
      <c r="J7" s="3"/>
    </row>
    <row r="8" spans="1:62" x14ac:dyDescent="0.2">
      <c r="B8" s="2" t="s">
        <v>40</v>
      </c>
      <c r="C8" s="3"/>
      <c r="D8" s="3">
        <v>2052</v>
      </c>
      <c r="E8" s="3">
        <v>2040</v>
      </c>
      <c r="F8" s="3"/>
      <c r="G8" s="3"/>
      <c r="H8" s="3">
        <v>2069</v>
      </c>
      <c r="I8" s="3">
        <v>2069</v>
      </c>
      <c r="J8" s="3"/>
    </row>
    <row r="9" spans="1:62" x14ac:dyDescent="0.2">
      <c r="B9" s="2" t="s">
        <v>41</v>
      </c>
      <c r="C9" s="3"/>
      <c r="D9" s="3">
        <v>707</v>
      </c>
      <c r="E9" s="3">
        <v>684</v>
      </c>
      <c r="F9" s="3"/>
      <c r="G9" s="3"/>
      <c r="H9" s="3">
        <v>689</v>
      </c>
      <c r="I9" s="3">
        <v>690</v>
      </c>
      <c r="J9" s="3"/>
    </row>
    <row r="10" spans="1:62" x14ac:dyDescent="0.2">
      <c r="B10" s="2" t="s">
        <v>42</v>
      </c>
      <c r="C10" s="3"/>
      <c r="D10" s="3">
        <v>265</v>
      </c>
      <c r="E10" s="3">
        <v>281</v>
      </c>
      <c r="F10" s="3"/>
      <c r="G10" s="3"/>
      <c r="H10" s="3">
        <v>262</v>
      </c>
      <c r="I10" s="3">
        <v>276</v>
      </c>
      <c r="J10" s="3"/>
    </row>
    <row r="11" spans="1:62" x14ac:dyDescent="0.2">
      <c r="B11" s="2" t="s">
        <v>43</v>
      </c>
      <c r="C11" s="3"/>
      <c r="D11" s="3">
        <v>327</v>
      </c>
      <c r="E11" s="3">
        <v>250</v>
      </c>
      <c r="F11" s="3"/>
      <c r="G11" s="3"/>
      <c r="H11" s="3">
        <v>172</v>
      </c>
      <c r="I11" s="3">
        <v>198</v>
      </c>
      <c r="J11" s="3"/>
    </row>
    <row r="12" spans="1:62" x14ac:dyDescent="0.2">
      <c r="B12" s="1" t="s">
        <v>20</v>
      </c>
      <c r="C12" s="20"/>
      <c r="D12" s="20">
        <v>3351</v>
      </c>
      <c r="E12" s="20">
        <v>3255</v>
      </c>
      <c r="F12" s="20"/>
      <c r="G12" s="20"/>
      <c r="H12" s="20">
        <v>3192</v>
      </c>
      <c r="I12" s="20">
        <v>3233</v>
      </c>
      <c r="J12" s="20"/>
      <c r="K12" s="20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</row>
    <row r="13" spans="1:62" x14ac:dyDescent="0.2">
      <c r="B13" s="2" t="s">
        <v>21</v>
      </c>
      <c r="C13" s="3"/>
      <c r="D13" s="3">
        <v>2257</v>
      </c>
      <c r="E13" s="3">
        <v>2145</v>
      </c>
      <c r="F13" s="3"/>
      <c r="G13" s="3"/>
      <c r="H13" s="3">
        <v>2031</v>
      </c>
      <c r="I13" s="3">
        <v>2057</v>
      </c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</row>
    <row r="14" spans="1:62" x14ac:dyDescent="0.2">
      <c r="B14" s="2" t="s">
        <v>22</v>
      </c>
      <c r="C14" s="3">
        <f t="shared" ref="C14:H14" si="0">+C12-C13</f>
        <v>0</v>
      </c>
      <c r="D14" s="3">
        <f t="shared" si="0"/>
        <v>1094</v>
      </c>
      <c r="E14" s="3">
        <f t="shared" si="0"/>
        <v>1110</v>
      </c>
      <c r="F14" s="3">
        <f t="shared" si="0"/>
        <v>0</v>
      </c>
      <c r="G14" s="3">
        <f t="shared" si="0"/>
        <v>0</v>
      </c>
      <c r="H14" s="3">
        <f t="shared" si="0"/>
        <v>1161</v>
      </c>
      <c r="I14" s="3">
        <f>+I12-I13</f>
        <v>1176</v>
      </c>
      <c r="J14" s="3">
        <f t="shared" ref="J14" si="1">+J12-J13</f>
        <v>0</v>
      </c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</row>
    <row r="15" spans="1:62" x14ac:dyDescent="0.2">
      <c r="B15" s="2" t="s">
        <v>23</v>
      </c>
      <c r="C15" s="3"/>
      <c r="D15" s="3">
        <v>677</v>
      </c>
      <c r="E15" s="3">
        <v>696</v>
      </c>
      <c r="F15" s="3"/>
      <c r="G15" s="3"/>
      <c r="H15" s="3">
        <v>668</v>
      </c>
      <c r="I15" s="3">
        <v>720</v>
      </c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</row>
    <row r="16" spans="1:62" x14ac:dyDescent="0.2">
      <c r="B16" s="2" t="s">
        <v>24</v>
      </c>
      <c r="C16" s="3">
        <f t="shared" ref="C16:H16" si="2">+C14-C15</f>
        <v>0</v>
      </c>
      <c r="D16" s="3">
        <f>+D14-D15</f>
        <v>417</v>
      </c>
      <c r="E16" s="3">
        <f t="shared" si="2"/>
        <v>414</v>
      </c>
      <c r="F16" s="3">
        <f t="shared" si="2"/>
        <v>0</v>
      </c>
      <c r="G16" s="3">
        <f t="shared" si="2"/>
        <v>0</v>
      </c>
      <c r="H16" s="3">
        <f t="shared" si="2"/>
        <v>493</v>
      </c>
      <c r="I16" s="3">
        <f>+I14-I15</f>
        <v>456</v>
      </c>
      <c r="J16" s="3">
        <f t="shared" ref="J16" si="3">+J14-J15</f>
        <v>0</v>
      </c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</row>
    <row r="17" spans="2:62" x14ac:dyDescent="0.2">
      <c r="B17" s="2" t="s">
        <v>25</v>
      </c>
      <c r="C17" s="3"/>
      <c r="D17" s="3">
        <v>73</v>
      </c>
      <c r="E17" s="3">
        <v>75</v>
      </c>
      <c r="F17" s="3"/>
      <c r="G17" s="3"/>
      <c r="H17" s="3">
        <v>83</v>
      </c>
      <c r="I17" s="3">
        <v>75</v>
      </c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</row>
    <row r="18" spans="2:62" x14ac:dyDescent="0.2">
      <c r="B18" s="2" t="s">
        <v>26</v>
      </c>
      <c r="C18" s="3"/>
      <c r="D18" s="3">
        <v>28</v>
      </c>
      <c r="E18" s="3">
        <v>-62</v>
      </c>
      <c r="F18" s="3"/>
      <c r="G18" s="3"/>
      <c r="H18" s="3">
        <v>33</v>
      </c>
      <c r="I18" s="3">
        <v>21</v>
      </c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</row>
    <row r="19" spans="2:62" x14ac:dyDescent="0.2">
      <c r="B19" s="2" t="s">
        <v>27</v>
      </c>
      <c r="C19" s="3">
        <f t="shared" ref="C19:H19" si="4">+C16-C17+C18</f>
        <v>0</v>
      </c>
      <c r="D19" s="3">
        <f t="shared" si="4"/>
        <v>372</v>
      </c>
      <c r="E19" s="3">
        <f t="shared" si="4"/>
        <v>277</v>
      </c>
      <c r="F19" s="3">
        <f t="shared" si="4"/>
        <v>0</v>
      </c>
      <c r="G19" s="3">
        <f t="shared" si="4"/>
        <v>0</v>
      </c>
      <c r="H19" s="3">
        <f t="shared" si="4"/>
        <v>443</v>
      </c>
      <c r="I19" s="3">
        <f>+I16-I17+I18</f>
        <v>402</v>
      </c>
      <c r="J19" s="3">
        <f t="shared" ref="J19" si="5">+J16-J17+J18</f>
        <v>0</v>
      </c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</row>
    <row r="20" spans="2:62" x14ac:dyDescent="0.2">
      <c r="B20" s="2" t="s">
        <v>28</v>
      </c>
      <c r="C20" s="3"/>
      <c r="D20" s="3">
        <v>77</v>
      </c>
      <c r="E20" s="3">
        <v>78</v>
      </c>
      <c r="F20" s="3"/>
      <c r="G20" s="3"/>
      <c r="H20" s="3">
        <v>97</v>
      </c>
      <c r="I20" s="3">
        <v>34</v>
      </c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</row>
    <row r="21" spans="2:62" x14ac:dyDescent="0.2">
      <c r="B21" s="2" t="s">
        <v>29</v>
      </c>
      <c r="C21" s="3"/>
      <c r="D21" s="3">
        <v>3</v>
      </c>
      <c r="E21" s="3">
        <v>-1</v>
      </c>
      <c r="F21" s="3"/>
      <c r="G21" s="3"/>
      <c r="H21" s="3">
        <v>1</v>
      </c>
      <c r="I21" s="3">
        <v>2</v>
      </c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</row>
    <row r="22" spans="2:62" x14ac:dyDescent="0.2">
      <c r="B22" s="2" t="s">
        <v>30</v>
      </c>
      <c r="C22" s="3">
        <f t="shared" ref="C22:H22" si="6">+C19-C20+C21</f>
        <v>0</v>
      </c>
      <c r="D22" s="3">
        <f t="shared" si="6"/>
        <v>298</v>
      </c>
      <c r="E22" s="3">
        <f t="shared" si="6"/>
        <v>198</v>
      </c>
      <c r="F22" s="3">
        <f t="shared" si="6"/>
        <v>0</v>
      </c>
      <c r="G22" s="3">
        <f t="shared" si="6"/>
        <v>0</v>
      </c>
      <c r="H22" s="3">
        <f t="shared" si="6"/>
        <v>347</v>
      </c>
      <c r="I22" s="3">
        <f>+I19-I20+I21</f>
        <v>370</v>
      </c>
      <c r="J22" s="3">
        <f t="shared" ref="J22" si="7">+J19-J20+J21</f>
        <v>0</v>
      </c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</row>
    <row r="23" spans="2:62" x14ac:dyDescent="0.2">
      <c r="B23" s="2" t="s">
        <v>31</v>
      </c>
      <c r="C23" s="3"/>
      <c r="D23" s="3">
        <v>5</v>
      </c>
      <c r="E23" s="3"/>
      <c r="F23" s="3"/>
      <c r="G23" s="3"/>
      <c r="H23" s="3">
        <v>3</v>
      </c>
      <c r="I23" s="3">
        <v>3</v>
      </c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</row>
    <row r="24" spans="2:62" x14ac:dyDescent="0.2">
      <c r="B24" s="2" t="s">
        <v>32</v>
      </c>
      <c r="C24" s="3"/>
      <c r="D24" s="3">
        <v>64</v>
      </c>
      <c r="E24" s="3"/>
      <c r="F24" s="3"/>
      <c r="G24" s="3"/>
      <c r="H24" s="3">
        <v>0</v>
      </c>
      <c r="I24" s="3">
        <v>0</v>
      </c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</row>
    <row r="25" spans="2:62" x14ac:dyDescent="0.2">
      <c r="B25" s="2" t="s">
        <v>33</v>
      </c>
      <c r="C25" s="3">
        <f t="shared" ref="C25:H25" si="8">+C22-C23+C24</f>
        <v>0</v>
      </c>
      <c r="D25" s="3">
        <f t="shared" si="8"/>
        <v>357</v>
      </c>
      <c r="E25" s="3">
        <f t="shared" si="8"/>
        <v>198</v>
      </c>
      <c r="F25" s="3">
        <f t="shared" si="8"/>
        <v>0</v>
      </c>
      <c r="G25" s="3">
        <f t="shared" si="8"/>
        <v>0</v>
      </c>
      <c r="H25" s="3">
        <f t="shared" si="8"/>
        <v>344</v>
      </c>
      <c r="I25" s="3">
        <f>+I22-I23+I24</f>
        <v>367</v>
      </c>
      <c r="J25" s="3">
        <f t="shared" ref="J25" si="9">+J22-J23+J24</f>
        <v>0</v>
      </c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</row>
    <row r="26" spans="2:62" x14ac:dyDescent="0.2"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</row>
    <row r="27" spans="2:62" x14ac:dyDescent="0.2">
      <c r="B27" s="2" t="s">
        <v>34</v>
      </c>
      <c r="C27" s="21" t="e">
        <f t="shared" ref="C27:D27" si="10">+C25/C28</f>
        <v>#DIV/0!</v>
      </c>
      <c r="D27" s="21">
        <f t="shared" si="10"/>
        <v>1.0408163265306123</v>
      </c>
      <c r="E27" s="21">
        <f>+E25/E28</f>
        <v>0.57894736842105265</v>
      </c>
      <c r="F27" s="21" t="e">
        <f t="shared" ref="F27:J27" si="11">+F25/F28</f>
        <v>#DIV/0!</v>
      </c>
      <c r="G27" s="21" t="e">
        <f t="shared" si="11"/>
        <v>#DIV/0!</v>
      </c>
      <c r="H27" s="21">
        <f t="shared" si="11"/>
        <v>1.0058479532163742</v>
      </c>
      <c r="I27" s="21">
        <f t="shared" si="11"/>
        <v>1.0699708454810495</v>
      </c>
      <c r="J27" s="21" t="e">
        <f t="shared" si="11"/>
        <v>#DIV/0!</v>
      </c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</row>
    <row r="28" spans="2:62" x14ac:dyDescent="0.2">
      <c r="B28" s="2" t="s">
        <v>5</v>
      </c>
      <c r="C28" s="3"/>
      <c r="D28" s="3">
        <v>343</v>
      </c>
      <c r="E28" s="3">
        <v>342</v>
      </c>
      <c r="F28" s="3"/>
      <c r="G28" s="3"/>
      <c r="H28" s="3">
        <v>342</v>
      </c>
      <c r="I28" s="3">
        <v>343</v>
      </c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</row>
    <row r="29" spans="2:62" x14ac:dyDescent="0.2"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</row>
    <row r="30" spans="2:62" x14ac:dyDescent="0.2">
      <c r="B30" s="2" t="s">
        <v>48</v>
      </c>
      <c r="C30" s="3"/>
      <c r="D30" s="3"/>
      <c r="E30" s="3"/>
      <c r="F30" s="3"/>
      <c r="G30" s="22" t="e">
        <f>+G3/C3-1</f>
        <v>#DIV/0!</v>
      </c>
      <c r="H30" s="22">
        <f>+H3/D3-1</f>
        <v>7.9027355623100259E-3</v>
      </c>
      <c r="I30" s="22">
        <f>+I3/E3-1</f>
        <v>1.1487303506650504E-2</v>
      </c>
      <c r="J30" s="22" t="e">
        <f>+J3/F3-1</f>
        <v>#DIV/0!</v>
      </c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</row>
    <row r="31" spans="2:62" x14ac:dyDescent="0.2">
      <c r="B31" s="2" t="s">
        <v>49</v>
      </c>
      <c r="C31" s="3"/>
      <c r="D31" s="3"/>
      <c r="E31" s="3"/>
      <c r="F31" s="3"/>
      <c r="G31" s="22" t="e">
        <f t="shared" ref="G31:J39" si="12">+G4/C4-1</f>
        <v>#DIV/0!</v>
      </c>
      <c r="H31" s="22">
        <f t="shared" si="12"/>
        <v>-4.3413173652694592E-2</v>
      </c>
      <c r="I31" s="22">
        <f t="shared" si="12"/>
        <v>7.1428571428571397E-2</v>
      </c>
      <c r="J31" s="22" t="e">
        <f t="shared" si="12"/>
        <v>#DIV/0!</v>
      </c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</row>
    <row r="32" spans="2:62" x14ac:dyDescent="0.2">
      <c r="B32" s="2" t="s">
        <v>50</v>
      </c>
      <c r="C32" s="3"/>
      <c r="D32" s="3"/>
      <c r="E32" s="3"/>
      <c r="F32" s="3"/>
      <c r="G32" s="22" t="e">
        <f t="shared" si="12"/>
        <v>#DIV/0!</v>
      </c>
      <c r="H32" s="22">
        <f t="shared" si="12"/>
        <v>2.1472392638036908E-2</v>
      </c>
      <c r="I32" s="22">
        <f t="shared" si="12"/>
        <v>-5.4711246200607855E-2</v>
      </c>
      <c r="J32" s="22" t="e">
        <f t="shared" si="12"/>
        <v>#DIV/0!</v>
      </c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</row>
    <row r="33" spans="2:62" x14ac:dyDescent="0.2">
      <c r="B33" s="2" t="s">
        <v>51</v>
      </c>
      <c r="C33" s="3"/>
      <c r="D33" s="3"/>
      <c r="E33" s="3"/>
      <c r="F33" s="3"/>
      <c r="G33" s="22" t="e">
        <f t="shared" si="12"/>
        <v>#DIV/0!</v>
      </c>
      <c r="H33" s="22">
        <f t="shared" si="12"/>
        <v>-0.2078651685393258</v>
      </c>
      <c r="I33" s="22">
        <f t="shared" si="12"/>
        <v>-0.10197869101978696</v>
      </c>
      <c r="J33" s="22" t="e">
        <f t="shared" si="12"/>
        <v>#DIV/0!</v>
      </c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</row>
    <row r="34" spans="2:62" x14ac:dyDescent="0.2">
      <c r="B34" s="2" t="s">
        <v>52</v>
      </c>
      <c r="C34" s="3"/>
      <c r="D34" s="3"/>
      <c r="E34" s="3"/>
      <c r="F34" s="3"/>
      <c r="G34" s="22" t="e">
        <f t="shared" si="12"/>
        <v>#DIV/0!</v>
      </c>
      <c r="H34" s="22" t="e">
        <f t="shared" si="12"/>
        <v>#DIV/0!</v>
      </c>
      <c r="I34" s="22">
        <f t="shared" si="12"/>
        <v>0</v>
      </c>
      <c r="J34" s="22" t="e">
        <f t="shared" si="12"/>
        <v>#DIV/0!</v>
      </c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</row>
    <row r="35" spans="2:62" x14ac:dyDescent="0.2">
      <c r="B35" s="2" t="s">
        <v>53</v>
      </c>
      <c r="C35" s="3"/>
      <c r="D35" s="3"/>
      <c r="E35" s="3"/>
      <c r="F35" s="3"/>
      <c r="G35" s="22" t="e">
        <f t="shared" si="12"/>
        <v>#DIV/0!</v>
      </c>
      <c r="H35" s="22">
        <f t="shared" si="12"/>
        <v>8.2846003898635612E-3</v>
      </c>
      <c r="I35" s="22">
        <f t="shared" si="12"/>
        <v>1.4215686274509753E-2</v>
      </c>
      <c r="J35" s="22" t="e">
        <f t="shared" si="12"/>
        <v>#DIV/0!</v>
      </c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</row>
    <row r="36" spans="2:62" x14ac:dyDescent="0.2">
      <c r="B36" s="2" t="s">
        <v>54</v>
      </c>
      <c r="C36" s="3"/>
      <c r="D36" s="3"/>
      <c r="E36" s="3"/>
      <c r="F36" s="3"/>
      <c r="G36" s="22" t="e">
        <f t="shared" si="12"/>
        <v>#DIV/0!</v>
      </c>
      <c r="H36" s="22">
        <f t="shared" si="12"/>
        <v>-2.5459688826025451E-2</v>
      </c>
      <c r="I36" s="22">
        <f t="shared" si="12"/>
        <v>8.7719298245614308E-3</v>
      </c>
      <c r="J36" s="22" t="e">
        <f t="shared" si="12"/>
        <v>#DIV/0!</v>
      </c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</row>
    <row r="37" spans="2:62" x14ac:dyDescent="0.2">
      <c r="B37" s="2" t="s">
        <v>55</v>
      </c>
      <c r="C37" s="3"/>
      <c r="D37" s="3"/>
      <c r="E37" s="3"/>
      <c r="F37" s="3"/>
      <c r="G37" s="22" t="e">
        <f t="shared" si="12"/>
        <v>#DIV/0!</v>
      </c>
      <c r="H37" s="22">
        <f t="shared" si="12"/>
        <v>-1.132075471698113E-2</v>
      </c>
      <c r="I37" s="22">
        <f t="shared" si="12"/>
        <v>-1.7793594306049876E-2</v>
      </c>
      <c r="J37" s="22" t="e">
        <f t="shared" si="12"/>
        <v>#DIV/0!</v>
      </c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</row>
    <row r="38" spans="2:62" x14ac:dyDescent="0.2">
      <c r="B38" s="2" t="s">
        <v>56</v>
      </c>
      <c r="C38" s="3"/>
      <c r="D38" s="3"/>
      <c r="E38" s="3"/>
      <c r="F38" s="3"/>
      <c r="G38" s="22" t="e">
        <f t="shared" si="12"/>
        <v>#DIV/0!</v>
      </c>
      <c r="H38" s="22">
        <f t="shared" si="12"/>
        <v>-0.47400611620795108</v>
      </c>
      <c r="I38" s="22">
        <f t="shared" si="12"/>
        <v>-0.20799999999999996</v>
      </c>
      <c r="J38" s="22" t="e">
        <f t="shared" si="12"/>
        <v>#DIV/0!</v>
      </c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</row>
    <row r="39" spans="2:62" x14ac:dyDescent="0.2">
      <c r="B39" s="2" t="s">
        <v>57</v>
      </c>
      <c r="C39" s="3"/>
      <c r="D39" s="3"/>
      <c r="E39" s="3"/>
      <c r="F39" s="3"/>
      <c r="G39" s="22" t="e">
        <f t="shared" si="12"/>
        <v>#DIV/0!</v>
      </c>
      <c r="H39" s="22">
        <f t="shared" si="12"/>
        <v>-4.7448522829006246E-2</v>
      </c>
      <c r="I39" s="22">
        <f t="shared" si="12"/>
        <v>-6.7588325652842007E-3</v>
      </c>
      <c r="J39" s="22" t="e">
        <f t="shared" si="12"/>
        <v>#DIV/0!</v>
      </c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</row>
    <row r="40" spans="2:62" x14ac:dyDescent="0.2">
      <c r="B40" s="2" t="s">
        <v>59</v>
      </c>
      <c r="C40" s="22" t="e">
        <f t="shared" ref="C40:H40" si="13">+C14/C12</f>
        <v>#DIV/0!</v>
      </c>
      <c r="D40" s="22">
        <f t="shared" si="13"/>
        <v>0.3264697105341689</v>
      </c>
      <c r="E40" s="22">
        <f t="shared" si="13"/>
        <v>0.34101382488479265</v>
      </c>
      <c r="F40" s="22" t="e">
        <f t="shared" si="13"/>
        <v>#DIV/0!</v>
      </c>
      <c r="G40" s="22" t="e">
        <f t="shared" si="13"/>
        <v>#DIV/0!</v>
      </c>
      <c r="H40" s="22">
        <f t="shared" si="13"/>
        <v>0.36372180451127817</v>
      </c>
      <c r="I40" s="22">
        <f>+I14/I12</f>
        <v>0.36374884008660685</v>
      </c>
      <c r="J40" s="22" t="e">
        <f t="shared" ref="J40" si="14">+J14/J12</f>
        <v>#DIV/0!</v>
      </c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</row>
    <row r="41" spans="2:62" x14ac:dyDescent="0.2">
      <c r="B41" s="2" t="s">
        <v>58</v>
      </c>
      <c r="C41" s="22" t="e">
        <f t="shared" ref="C41:H41" si="15">+C16/C12</f>
        <v>#DIV/0!</v>
      </c>
      <c r="D41" s="22">
        <f t="shared" si="15"/>
        <v>0.12444046553267682</v>
      </c>
      <c r="E41" s="22">
        <f t="shared" si="15"/>
        <v>0.12718894009216589</v>
      </c>
      <c r="F41" s="22" t="e">
        <f t="shared" si="15"/>
        <v>#DIV/0!</v>
      </c>
      <c r="G41" s="22" t="e">
        <f t="shared" si="15"/>
        <v>#DIV/0!</v>
      </c>
      <c r="H41" s="22">
        <f t="shared" si="15"/>
        <v>0.15444862155388472</v>
      </c>
      <c r="I41" s="22">
        <f>+I16/I12</f>
        <v>0.14104546860501083</v>
      </c>
      <c r="J41" s="22" t="e">
        <f t="shared" ref="J41" si="16">+J16/J12</f>
        <v>#DIV/0!</v>
      </c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</row>
    <row r="42" spans="2:62" x14ac:dyDescent="0.2">
      <c r="B42" s="2" t="s">
        <v>60</v>
      </c>
      <c r="C42" s="22" t="e">
        <f t="shared" ref="C42:H42" si="17">+C20/C19</f>
        <v>#DIV/0!</v>
      </c>
      <c r="D42" s="22">
        <f t="shared" si="17"/>
        <v>0.20698924731182797</v>
      </c>
      <c r="E42" s="22">
        <f t="shared" si="17"/>
        <v>0.28158844765342961</v>
      </c>
      <c r="F42" s="22" t="e">
        <f t="shared" si="17"/>
        <v>#DIV/0!</v>
      </c>
      <c r="G42" s="22" t="e">
        <f t="shared" si="17"/>
        <v>#DIV/0!</v>
      </c>
      <c r="H42" s="22">
        <f t="shared" si="17"/>
        <v>0.21896162528216703</v>
      </c>
      <c r="I42" s="22">
        <f>+I20/I19</f>
        <v>8.45771144278607E-2</v>
      </c>
      <c r="J42" s="22" t="e">
        <f t="shared" ref="J42" si="18">+J20/J19</f>
        <v>#DIV/0!</v>
      </c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</row>
    <row r="43" spans="2:62" x14ac:dyDescent="0.2"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</row>
    <row r="44" spans="2:62" x14ac:dyDescent="0.2"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</row>
    <row r="45" spans="2:62" x14ac:dyDescent="0.2"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</row>
    <row r="46" spans="2:62" x14ac:dyDescent="0.2"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</row>
    <row r="47" spans="2:62" x14ac:dyDescent="0.2"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</row>
    <row r="48" spans="2:62" x14ac:dyDescent="0.2"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</row>
    <row r="49" spans="3:62" x14ac:dyDescent="0.2"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</row>
    <row r="50" spans="3:62" x14ac:dyDescent="0.2"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</row>
    <row r="51" spans="3:62" x14ac:dyDescent="0.2"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</row>
    <row r="52" spans="3:62" x14ac:dyDescent="0.2"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</row>
    <row r="53" spans="3:62" x14ac:dyDescent="0.2"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</row>
    <row r="54" spans="3:62" x14ac:dyDescent="0.2"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</row>
    <row r="55" spans="3:62" x14ac:dyDescent="0.2"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</row>
    <row r="56" spans="3:62" x14ac:dyDescent="0.2"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</row>
    <row r="57" spans="3:62" x14ac:dyDescent="0.2"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</row>
    <row r="58" spans="3:62" x14ac:dyDescent="0.2"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</row>
    <row r="59" spans="3:62" x14ac:dyDescent="0.2"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</row>
    <row r="60" spans="3:62" x14ac:dyDescent="0.2"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</row>
    <row r="61" spans="3:62" x14ac:dyDescent="0.2"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</row>
    <row r="62" spans="3:62" x14ac:dyDescent="0.2"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</row>
    <row r="63" spans="3:62" x14ac:dyDescent="0.2"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</row>
    <row r="64" spans="3:62" x14ac:dyDescent="0.2"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</row>
    <row r="65" spans="3:62" x14ac:dyDescent="0.2"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</row>
    <row r="66" spans="3:62" x14ac:dyDescent="0.2"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</row>
    <row r="67" spans="3:62" x14ac:dyDescent="0.2"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</row>
    <row r="68" spans="3:62" x14ac:dyDescent="0.2"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</row>
    <row r="69" spans="3:62" x14ac:dyDescent="0.2"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</row>
    <row r="70" spans="3:62" x14ac:dyDescent="0.2"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</row>
    <row r="71" spans="3:62" x14ac:dyDescent="0.2"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</row>
    <row r="72" spans="3:62" x14ac:dyDescent="0.2"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</row>
    <row r="73" spans="3:62" x14ac:dyDescent="0.2"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</row>
    <row r="74" spans="3:62" x14ac:dyDescent="0.2"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</row>
    <row r="75" spans="3:62" x14ac:dyDescent="0.2"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</row>
    <row r="76" spans="3:62" x14ac:dyDescent="0.2"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</row>
    <row r="77" spans="3:62" x14ac:dyDescent="0.2"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</row>
    <row r="78" spans="3:62" x14ac:dyDescent="0.2"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</row>
    <row r="79" spans="3:62" x14ac:dyDescent="0.2"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</row>
    <row r="80" spans="3:62" x14ac:dyDescent="0.2"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</row>
    <row r="81" spans="3:62" x14ac:dyDescent="0.2"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</row>
    <row r="82" spans="3:62" x14ac:dyDescent="0.2"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</row>
    <row r="83" spans="3:62" x14ac:dyDescent="0.2"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</row>
    <row r="84" spans="3:62" x14ac:dyDescent="0.2"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</row>
    <row r="85" spans="3:62" x14ac:dyDescent="0.2"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</row>
    <row r="86" spans="3:62" x14ac:dyDescent="0.2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</row>
    <row r="87" spans="3:62" x14ac:dyDescent="0.2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</row>
    <row r="88" spans="3:62" x14ac:dyDescent="0.2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</row>
    <row r="89" spans="3:62" x14ac:dyDescent="0.2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</row>
    <row r="90" spans="3:62" x14ac:dyDescent="0.2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</row>
    <row r="91" spans="3:62" x14ac:dyDescent="0.2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</row>
    <row r="92" spans="3:62" x14ac:dyDescent="0.2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</row>
    <row r="93" spans="3:62" x14ac:dyDescent="0.2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</row>
    <row r="94" spans="3:62" x14ac:dyDescent="0.2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</row>
    <row r="95" spans="3:62" x14ac:dyDescent="0.2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</row>
    <row r="96" spans="3:62" x14ac:dyDescent="0.2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</row>
    <row r="97" spans="3:62" x14ac:dyDescent="0.2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</row>
    <row r="98" spans="3:62" x14ac:dyDescent="0.2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</row>
    <row r="99" spans="3:62" x14ac:dyDescent="0.2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</row>
    <row r="100" spans="3:62" x14ac:dyDescent="0.2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</row>
    <row r="101" spans="3:62" x14ac:dyDescent="0.2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</row>
    <row r="102" spans="3:62" x14ac:dyDescent="0.2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</row>
    <row r="103" spans="3:62" x14ac:dyDescent="0.2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</row>
    <row r="104" spans="3:62" x14ac:dyDescent="0.2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</row>
    <row r="105" spans="3:62" x14ac:dyDescent="0.2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</row>
    <row r="106" spans="3:62" x14ac:dyDescent="0.2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</row>
    <row r="107" spans="3:62" x14ac:dyDescent="0.2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</row>
    <row r="108" spans="3:62" x14ac:dyDescent="0.2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</row>
    <row r="109" spans="3:62" x14ac:dyDescent="0.2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</row>
    <row r="110" spans="3:62" x14ac:dyDescent="0.2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</row>
    <row r="111" spans="3:62" x14ac:dyDescent="0.2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</row>
    <row r="112" spans="3:62" x14ac:dyDescent="0.2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</row>
    <row r="113" spans="3:62" x14ac:dyDescent="0.2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</row>
    <row r="114" spans="3:62" x14ac:dyDescent="0.2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</row>
    <row r="115" spans="3:62" x14ac:dyDescent="0.2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</row>
    <row r="116" spans="3:62" x14ac:dyDescent="0.2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</row>
    <row r="117" spans="3:62" x14ac:dyDescent="0.2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</row>
    <row r="118" spans="3:62" x14ac:dyDescent="0.2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</row>
    <row r="119" spans="3:62" x14ac:dyDescent="0.2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</row>
    <row r="120" spans="3:62" x14ac:dyDescent="0.2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</row>
    <row r="121" spans="3:62" x14ac:dyDescent="0.2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</row>
    <row r="122" spans="3:62" x14ac:dyDescent="0.2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</row>
    <row r="123" spans="3:62" x14ac:dyDescent="0.2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</row>
    <row r="124" spans="3:62" x14ac:dyDescent="0.2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</row>
    <row r="125" spans="3:62" x14ac:dyDescent="0.2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</row>
    <row r="126" spans="3:62" x14ac:dyDescent="0.2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</row>
    <row r="127" spans="3:62" x14ac:dyDescent="0.2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</row>
    <row r="128" spans="3:62" x14ac:dyDescent="0.2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</row>
    <row r="129" spans="3:62" x14ac:dyDescent="0.2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</row>
    <row r="130" spans="3:62" x14ac:dyDescent="0.2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</row>
    <row r="131" spans="3:62" x14ac:dyDescent="0.2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</row>
    <row r="132" spans="3:62" x14ac:dyDescent="0.2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</row>
    <row r="133" spans="3:62" x14ac:dyDescent="0.2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</row>
    <row r="134" spans="3:62" x14ac:dyDescent="0.2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</row>
    <row r="135" spans="3:62" x14ac:dyDescent="0.2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</row>
    <row r="136" spans="3:62" x14ac:dyDescent="0.2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</row>
    <row r="137" spans="3:62" x14ac:dyDescent="0.2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</row>
    <row r="138" spans="3:62" x14ac:dyDescent="0.2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</row>
    <row r="139" spans="3:62" x14ac:dyDescent="0.2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</row>
    <row r="140" spans="3:62" x14ac:dyDescent="0.2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</row>
    <row r="141" spans="3:62" x14ac:dyDescent="0.2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</row>
    <row r="142" spans="3:62" x14ac:dyDescent="0.2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</row>
    <row r="143" spans="3:62" x14ac:dyDescent="0.2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</row>
    <row r="144" spans="3:62" x14ac:dyDescent="0.2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</row>
    <row r="145" spans="3:62" x14ac:dyDescent="0.2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</row>
    <row r="146" spans="3:62" x14ac:dyDescent="0.2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</row>
    <row r="147" spans="3:62" x14ac:dyDescent="0.2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</row>
    <row r="148" spans="3:62" x14ac:dyDescent="0.2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</row>
    <row r="149" spans="3:62" x14ac:dyDescent="0.2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</row>
    <row r="150" spans="3:62" x14ac:dyDescent="0.2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</row>
    <row r="151" spans="3:62" x14ac:dyDescent="0.2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</row>
    <row r="152" spans="3:62" x14ac:dyDescent="0.2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</row>
    <row r="153" spans="3:62" x14ac:dyDescent="0.2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</row>
    <row r="154" spans="3:62" x14ac:dyDescent="0.2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</row>
    <row r="155" spans="3:62" x14ac:dyDescent="0.2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</row>
    <row r="156" spans="3:62" x14ac:dyDescent="0.2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</row>
    <row r="157" spans="3:62" x14ac:dyDescent="0.2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</row>
    <row r="158" spans="3:62" x14ac:dyDescent="0.2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</row>
    <row r="159" spans="3:62" x14ac:dyDescent="0.2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</row>
    <row r="160" spans="3:62" x14ac:dyDescent="0.2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</row>
    <row r="161" spans="3:62" x14ac:dyDescent="0.2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</row>
    <row r="162" spans="3:62" x14ac:dyDescent="0.2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</row>
    <row r="163" spans="3:62" x14ac:dyDescent="0.2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</row>
    <row r="164" spans="3:62" x14ac:dyDescent="0.2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</row>
    <row r="165" spans="3:62" x14ac:dyDescent="0.2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</row>
    <row r="166" spans="3:62" x14ac:dyDescent="0.2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</row>
    <row r="167" spans="3:62" x14ac:dyDescent="0.2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</row>
    <row r="168" spans="3:62" x14ac:dyDescent="0.2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</row>
    <row r="169" spans="3:62" x14ac:dyDescent="0.2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</row>
    <row r="170" spans="3:62" x14ac:dyDescent="0.2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</row>
    <row r="171" spans="3:62" x14ac:dyDescent="0.2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</row>
    <row r="172" spans="3:62" x14ac:dyDescent="0.2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</row>
    <row r="173" spans="3:62" x14ac:dyDescent="0.2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</row>
    <row r="174" spans="3:62" x14ac:dyDescent="0.2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</row>
    <row r="175" spans="3:62" x14ac:dyDescent="0.2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</row>
    <row r="176" spans="3:62" x14ac:dyDescent="0.2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</row>
    <row r="177" spans="3:62" x14ac:dyDescent="0.2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</row>
    <row r="178" spans="3:62" x14ac:dyDescent="0.2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</row>
    <row r="179" spans="3:62" x14ac:dyDescent="0.2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</row>
    <row r="180" spans="3:62" x14ac:dyDescent="0.2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</row>
    <row r="181" spans="3:62" x14ac:dyDescent="0.2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</row>
    <row r="182" spans="3:62" x14ac:dyDescent="0.2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</row>
    <row r="183" spans="3:62" x14ac:dyDescent="0.2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</row>
    <row r="184" spans="3:62" x14ac:dyDescent="0.2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</row>
    <row r="185" spans="3:62" x14ac:dyDescent="0.2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</row>
    <row r="186" spans="3:62" x14ac:dyDescent="0.2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</row>
    <row r="187" spans="3:62" x14ac:dyDescent="0.2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</row>
    <row r="188" spans="3:62" x14ac:dyDescent="0.2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</row>
    <row r="189" spans="3:62" x14ac:dyDescent="0.2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</row>
    <row r="190" spans="3:62" x14ac:dyDescent="0.2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</row>
    <row r="191" spans="3:62" x14ac:dyDescent="0.2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</row>
    <row r="192" spans="3:62" x14ac:dyDescent="0.2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3"/>
      <c r="BJ192" s="3"/>
    </row>
    <row r="193" spans="3:62" x14ac:dyDescent="0.2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</row>
    <row r="194" spans="3:62" x14ac:dyDescent="0.2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</row>
    <row r="195" spans="3:62" x14ac:dyDescent="0.2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</row>
    <row r="196" spans="3:62" x14ac:dyDescent="0.2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</row>
    <row r="197" spans="3:62" x14ac:dyDescent="0.2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</row>
    <row r="198" spans="3:62" x14ac:dyDescent="0.2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</row>
    <row r="199" spans="3:62" x14ac:dyDescent="0.2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</row>
    <row r="200" spans="3:62" x14ac:dyDescent="0.2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</row>
    <row r="201" spans="3:62" x14ac:dyDescent="0.2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</row>
    <row r="202" spans="3:62" x14ac:dyDescent="0.2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</row>
    <row r="203" spans="3:62" x14ac:dyDescent="0.2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</row>
    <row r="204" spans="3:62" x14ac:dyDescent="0.2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</row>
    <row r="205" spans="3:62" x14ac:dyDescent="0.2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</row>
    <row r="206" spans="3:62" x14ac:dyDescent="0.2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</row>
    <row r="207" spans="3:62" x14ac:dyDescent="0.2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</row>
    <row r="208" spans="3:62" x14ac:dyDescent="0.2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</row>
    <row r="209" spans="3:62" x14ac:dyDescent="0.2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</row>
    <row r="210" spans="3:62" x14ac:dyDescent="0.2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  <c r="BH210" s="3"/>
      <c r="BI210" s="3"/>
      <c r="BJ210" s="3"/>
    </row>
    <row r="211" spans="3:62" x14ac:dyDescent="0.2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3"/>
      <c r="BJ211" s="3"/>
    </row>
    <row r="212" spans="3:62" x14ac:dyDescent="0.2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  <c r="BJ212" s="3"/>
    </row>
    <row r="213" spans="3:62" x14ac:dyDescent="0.2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</row>
    <row r="214" spans="3:62" x14ac:dyDescent="0.2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</row>
    <row r="215" spans="3:62" x14ac:dyDescent="0.2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</row>
    <row r="216" spans="3:62" x14ac:dyDescent="0.2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  <c r="BI216" s="3"/>
      <c r="BJ216" s="3"/>
    </row>
    <row r="217" spans="3:62" x14ac:dyDescent="0.2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  <c r="BI217" s="3"/>
      <c r="BJ217" s="3"/>
    </row>
    <row r="218" spans="3:62" x14ac:dyDescent="0.2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</row>
    <row r="219" spans="3:62" x14ac:dyDescent="0.2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</row>
    <row r="220" spans="3:62" x14ac:dyDescent="0.2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</row>
    <row r="221" spans="3:62" x14ac:dyDescent="0.2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</row>
    <row r="222" spans="3:62" x14ac:dyDescent="0.2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</row>
    <row r="223" spans="3:62" x14ac:dyDescent="0.2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</row>
    <row r="224" spans="3:62" x14ac:dyDescent="0.2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</row>
    <row r="225" spans="3:62" x14ac:dyDescent="0.2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</row>
    <row r="226" spans="3:62" x14ac:dyDescent="0.2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</row>
    <row r="227" spans="3:62" x14ac:dyDescent="0.2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</row>
    <row r="228" spans="3:62" x14ac:dyDescent="0.2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</row>
    <row r="229" spans="3:62" x14ac:dyDescent="0.2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</row>
    <row r="230" spans="3:62" x14ac:dyDescent="0.2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</row>
    <row r="231" spans="3:62" x14ac:dyDescent="0.2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</row>
    <row r="232" spans="3:62" x14ac:dyDescent="0.2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</row>
    <row r="233" spans="3:62" x14ac:dyDescent="0.2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</row>
    <row r="234" spans="3:62" x14ac:dyDescent="0.2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</row>
    <row r="235" spans="3:62" x14ac:dyDescent="0.2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</row>
    <row r="236" spans="3:62" x14ac:dyDescent="0.2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</row>
    <row r="237" spans="3:62" x14ac:dyDescent="0.2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</row>
    <row r="238" spans="3:62" x14ac:dyDescent="0.2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</row>
    <row r="239" spans="3:62" x14ac:dyDescent="0.2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3"/>
      <c r="BJ239" s="3"/>
    </row>
    <row r="240" spans="3:62" x14ac:dyDescent="0.2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  <c r="BH240" s="3"/>
      <c r="BI240" s="3"/>
      <c r="BJ240" s="3"/>
    </row>
    <row r="241" spans="3:62" x14ac:dyDescent="0.2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  <c r="BI241" s="3"/>
      <c r="BJ241" s="3"/>
    </row>
    <row r="242" spans="3:62" x14ac:dyDescent="0.2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</row>
    <row r="243" spans="3:62" x14ac:dyDescent="0.2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</row>
    <row r="244" spans="3:62" x14ac:dyDescent="0.2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</row>
    <row r="245" spans="3:62" x14ac:dyDescent="0.2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</row>
    <row r="246" spans="3:62" x14ac:dyDescent="0.2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</row>
    <row r="247" spans="3:62" x14ac:dyDescent="0.2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</row>
    <row r="248" spans="3:62" x14ac:dyDescent="0.2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</row>
    <row r="249" spans="3:62" x14ac:dyDescent="0.2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</row>
    <row r="250" spans="3:62" x14ac:dyDescent="0.2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</row>
    <row r="251" spans="3:62" x14ac:dyDescent="0.2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</row>
    <row r="252" spans="3:62" x14ac:dyDescent="0.2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  <c r="BD252" s="3"/>
      <c r="BE252" s="3"/>
      <c r="BF252" s="3"/>
      <c r="BG252" s="3"/>
      <c r="BH252" s="3"/>
      <c r="BI252" s="3"/>
      <c r="BJ252" s="3"/>
    </row>
    <row r="253" spans="3:62" x14ac:dyDescent="0.2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  <c r="BE253" s="3"/>
      <c r="BF253" s="3"/>
      <c r="BG253" s="3"/>
      <c r="BH253" s="3"/>
      <c r="BI253" s="3"/>
      <c r="BJ253" s="3"/>
    </row>
    <row r="254" spans="3:62" x14ac:dyDescent="0.2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</row>
    <row r="255" spans="3:62" x14ac:dyDescent="0.2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</row>
    <row r="256" spans="3:62" x14ac:dyDescent="0.2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</row>
    <row r="257" spans="3:62" x14ac:dyDescent="0.2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</row>
    <row r="258" spans="3:62" x14ac:dyDescent="0.2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</row>
    <row r="259" spans="3:62" x14ac:dyDescent="0.2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</row>
    <row r="260" spans="3:62" x14ac:dyDescent="0.2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</row>
    <row r="261" spans="3:62" x14ac:dyDescent="0.2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</row>
    <row r="262" spans="3:62" x14ac:dyDescent="0.2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</row>
    <row r="263" spans="3:62" x14ac:dyDescent="0.2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</row>
    <row r="264" spans="3:62" x14ac:dyDescent="0.2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  <c r="BJ264" s="3"/>
    </row>
    <row r="265" spans="3:62" x14ac:dyDescent="0.2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</row>
    <row r="266" spans="3:62" x14ac:dyDescent="0.2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3"/>
      <c r="BI266" s="3"/>
      <c r="BJ266" s="3"/>
    </row>
    <row r="267" spans="3:62" x14ac:dyDescent="0.2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  <c r="BJ267" s="3"/>
    </row>
    <row r="268" spans="3:62" x14ac:dyDescent="0.2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</row>
    <row r="269" spans="3:62" x14ac:dyDescent="0.2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</row>
    <row r="270" spans="3:62" x14ac:dyDescent="0.2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3"/>
    </row>
    <row r="271" spans="3:62" x14ac:dyDescent="0.2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3"/>
      <c r="BJ271" s="3"/>
    </row>
  </sheetData>
  <hyperlinks>
    <hyperlink ref="A1" location="Main!A1" display="Main" xr:uid="{E718EFBB-2754-4D1A-A71E-2AFD09CB6C9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2025-01-20T13:26:35Z</dcterms:created>
  <dcterms:modified xsi:type="dcterms:W3CDTF">2025-09-02T16:32:52Z</dcterms:modified>
</cp:coreProperties>
</file>