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0E9ED74-6A43-48C3-8379-775C4A75BDB2}" xr6:coauthVersionLast="47" xr6:coauthVersionMax="47" xr10:uidLastSave="{00000000-0000-0000-0000-000000000000}"/>
  <bookViews>
    <workbookView xWindow="225" yWindow="1950" windowWidth="38175" windowHeight="15240" xr2:uid="{714CC6F2-2362-4E3A-9631-EA318498D27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K30" i="2"/>
  <c r="K28" i="2"/>
  <c r="K17" i="2"/>
  <c r="K21" i="2" s="1"/>
  <c r="K24" i="2" s="1"/>
  <c r="K26" i="2" s="1"/>
  <c r="H6" i="1"/>
  <c r="J17" i="2"/>
  <c r="J21" i="2" s="1"/>
  <c r="J24" i="2" s="1"/>
  <c r="J26" i="2" s="1"/>
  <c r="J28" i="2" s="1"/>
  <c r="J30" i="2" s="1"/>
  <c r="H17" i="2"/>
  <c r="H21" i="2" s="1"/>
  <c r="H24" i="2" s="1"/>
  <c r="H26" i="2" s="1"/>
  <c r="H28" i="2" s="1"/>
  <c r="H30" i="2" s="1"/>
  <c r="G17" i="2"/>
  <c r="G21" i="2" s="1"/>
  <c r="F17" i="2"/>
  <c r="F21" i="2" s="1"/>
  <c r="F24" i="2" s="1"/>
  <c r="F26" i="2" s="1"/>
  <c r="F28" i="2" s="1"/>
  <c r="F30" i="2" s="1"/>
  <c r="E17" i="2"/>
  <c r="E21" i="2" s="1"/>
  <c r="E24" i="2" s="1"/>
  <c r="E26" i="2" s="1"/>
  <c r="E28" i="2" s="1"/>
  <c r="E30" i="2" s="1"/>
  <c r="D17" i="2"/>
  <c r="D21" i="2" s="1"/>
  <c r="D24" i="2" s="1"/>
  <c r="D26" i="2" s="1"/>
  <c r="D28" i="2" s="1"/>
  <c r="D30" i="2" s="1"/>
  <c r="C17" i="2"/>
  <c r="C21" i="2" s="1"/>
  <c r="C24" i="2" s="1"/>
  <c r="C26" i="2" s="1"/>
  <c r="C28" i="2" s="1"/>
  <c r="C30" i="2" s="1"/>
  <c r="I17" i="2"/>
  <c r="I21" i="2" s="1"/>
  <c r="I24" i="2" s="1"/>
  <c r="I26" i="2" s="1"/>
  <c r="I28" i="2" s="1"/>
  <c r="I30" i="2" s="1"/>
  <c r="H4" i="1"/>
  <c r="G26" i="2" l="1"/>
  <c r="G28" i="2" s="1"/>
  <c r="G30" i="2" s="1"/>
  <c r="H7" i="1"/>
</calcChain>
</file>

<file path=xl/sharedStrings.xml><?xml version="1.0" encoding="utf-8"?>
<sst xmlns="http://schemas.openxmlformats.org/spreadsheetml/2006/main" count="57" uniqueCount="53">
  <si>
    <t>Kraft Heinz</t>
  </si>
  <si>
    <t>KHC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</si>
  <si>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</si>
  <si>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</si>
  <si>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</si>
  <si>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</si>
  <si>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</si>
  <si>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</si>
  <si>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</si>
  <si>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</si>
  <si>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</si>
  <si>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</si>
  <si>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</si>
  <si>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</si>
  <si>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</si>
  <si>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</si>
  <si>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</si>
  <si>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</si>
  <si>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</si>
  <si>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</si>
  <si>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COGS</t>
  </si>
  <si>
    <t>Gross Profit</t>
  </si>
  <si>
    <t>SGA</t>
  </si>
  <si>
    <t>Goodwill impairment</t>
  </si>
  <si>
    <t>Intangibles impairment</t>
  </si>
  <si>
    <t>Operating Income</t>
  </si>
  <si>
    <t>Interest Expense</t>
  </si>
  <si>
    <t>Other Income</t>
  </si>
  <si>
    <t>Pretax Income</t>
  </si>
  <si>
    <t>Tax Expense</t>
  </si>
  <si>
    <t>Net Income</t>
  </si>
  <si>
    <t>Minority Interests</t>
  </si>
  <si>
    <t>Net Income to Company</t>
  </si>
  <si>
    <t>EPS</t>
  </si>
  <si>
    <t>Taste Elevation</t>
  </si>
  <si>
    <t>Substantial Snacking</t>
  </si>
  <si>
    <t>Easy Ready Meals</t>
  </si>
  <si>
    <t>Desserts</t>
  </si>
  <si>
    <t xml:space="preserve">Hydration </t>
  </si>
  <si>
    <t>Cheese</t>
  </si>
  <si>
    <t>Coffe</t>
  </si>
  <si>
    <t>Meats</t>
  </si>
  <si>
    <t>Other</t>
  </si>
  <si>
    <t>Developed Markets Rev</t>
  </si>
  <si>
    <t>Noth America Rev</t>
  </si>
  <si>
    <t>Emerging Markets Rev</t>
  </si>
  <si>
    <t>Brands: Kraft, Heinz, Oscar Mayer, Orelda, Kraft mac&amp;cheese, classico, velveeta, smart ones</t>
  </si>
  <si>
    <t>abc, capri sun, watties, kool-aid, weight watchers, jell-o, phiadelphia, golden circle, launchables</t>
  </si>
  <si>
    <t>Pudliszki, maxwell house, grey poupon, master, honig, plasmin, Quero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</si>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</sst>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1" applyFont="1"/>
    <xf numFmtId="3" fontId="3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r.kraftheinz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7239-F3D0-4C52-BBB3-91B204B91D6D}">
  <dimension ref="A1:I14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5" style="2" customWidth="1"/>
    <col min="2" max="16384" width="9.140625" style="2"/>
  </cols>
  <sheetData>
    <row r="1" spans="1:9" x14ac:dyDescent="0.2">
      <c r="A1" s="1" t="s">
        <v>0</v>
      </c>
    </row>
    <row r="2" spans="1:9" x14ac:dyDescent="0.2">
      <c r="A2" s="2" t="s">
        <v>2</v>
      </c>
      <c r="G2" s="2" t="s">
        <v>4</v>
      </c>
      <c r="H2" s="2">
        <v>26.72</v>
      </c>
    </row>
    <row r="3" spans="1:9" x14ac:dyDescent="0.2">
      <c r="G3" s="2" t="s">
        <v>5</v>
      </c>
      <c r="H3" s="3">
        <v>1183.542101</v>
      </c>
      <c r="I3" s="4" t="s">
        <v>49</v>
      </c>
    </row>
    <row r="4" spans="1:9" x14ac:dyDescent="0.2">
      <c r="B4" s="2" t="s">
        <v>1</v>
      </c>
      <c r="G4" s="2" t="s">
        <v>6</v>
      </c>
      <c r="H4" s="3">
        <f>+H3*H2</f>
        <v>31624.244938719999</v>
      </c>
    </row>
    <row r="5" spans="1:9" x14ac:dyDescent="0.2">
      <c r="B5" s="5" t="s">
        <v>3</v>
      </c>
      <c r="G5" s="2" t="s">
        <v>7</v>
      </c>
      <c r="H5" s="3">
        <v>2113</v>
      </c>
      <c r="I5" s="4" t="s">
        <v>49</v>
      </c>
    </row>
    <row r="6" spans="1:9" x14ac:dyDescent="0.2">
      <c r="G6" s="2" t="s">
        <v>8</v>
      </c>
      <c r="H6" s="3">
        <f>678+20925</f>
        <v>21603</v>
      </c>
      <c r="I6" s="4" t="s">
        <v>49</v>
      </c>
    </row>
    <row r="7" spans="1:9" x14ac:dyDescent="0.2">
      <c r="G7" s="2" t="s">
        <v>9</v>
      </c>
      <c r="H7" s="3">
        <f>+H4-H5+H6</f>
        <v>51114.244938720003</v>
      </c>
    </row>
    <row r="12" spans="1:9" x14ac:dyDescent="0.2">
      <c r="B12" s="2" t="s">
        <v>46</v>
      </c>
    </row>
    <row r="13" spans="1:9" x14ac:dyDescent="0.2">
      <c r="B13" s="2" t="s">
        <v>47</v>
      </c>
    </row>
    <row r="14" spans="1:9" x14ac:dyDescent="0.2">
      <c r="B14" s="2" t="s">
        <v>48</v>
      </c>
    </row>
  </sheetData>
  <hyperlinks>
    <hyperlink ref="B5" r:id="rId1" xr:uid="{D89B44A4-9254-4EA4-B439-5F1D21225AC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56F0-F91E-4FA3-874B-4D586C6EACA9}">
  <dimension ref="A1:BB450"/>
  <sheetViews>
    <sheetView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2" bestFit="1" customWidth="1"/>
    <col min="2" max="2" width="23.140625" style="2" customWidth="1"/>
    <col min="3" max="16384" width="9.140625" style="2"/>
  </cols>
  <sheetData>
    <row r="1" spans="1:54" x14ac:dyDescent="0.2">
      <c r="A1" s="5" t="s">
        <v>10</v>
      </c>
    </row>
    <row r="2" spans="1:54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49</v>
      </c>
      <c r="L2" s="4" t="s">
        <v>50</v>
      </c>
      <c r="M2" s="4" t="s">
        <v>51</v>
      </c>
      <c r="N2" s="4" t="s">
        <v>52</v>
      </c>
    </row>
    <row r="3" spans="1:54" x14ac:dyDescent="0.2">
      <c r="B3" s="2" t="s">
        <v>44</v>
      </c>
      <c r="C3" s="3"/>
      <c r="D3" s="3"/>
      <c r="E3" s="3">
        <v>4995</v>
      </c>
      <c r="F3" s="3"/>
      <c r="G3" s="3"/>
      <c r="H3" s="3"/>
      <c r="I3" s="3">
        <v>4826</v>
      </c>
      <c r="J3" s="3"/>
      <c r="K3" s="3"/>
      <c r="L3" s="3"/>
    </row>
    <row r="4" spans="1:54" x14ac:dyDescent="0.2">
      <c r="B4" s="2" t="s">
        <v>43</v>
      </c>
      <c r="C4" s="3"/>
      <c r="D4" s="3"/>
      <c r="E4" s="3">
        <v>883</v>
      </c>
      <c r="F4" s="3"/>
      <c r="G4" s="3"/>
      <c r="H4" s="3"/>
      <c r="I4" s="3">
        <v>882</v>
      </c>
      <c r="J4" s="3"/>
      <c r="K4" s="3"/>
      <c r="L4" s="3"/>
    </row>
    <row r="5" spans="1:54" x14ac:dyDescent="0.2">
      <c r="B5" s="2" t="s">
        <v>45</v>
      </c>
      <c r="C5" s="3"/>
      <c r="D5" s="3"/>
      <c r="E5" s="3">
        <v>692</v>
      </c>
      <c r="F5" s="3"/>
      <c r="G5" s="3"/>
      <c r="H5" s="3"/>
      <c r="I5" s="3">
        <v>675</v>
      </c>
      <c r="J5" s="3"/>
      <c r="K5" s="3"/>
      <c r="L5" s="3"/>
    </row>
    <row r="6" spans="1:54" x14ac:dyDescent="0.2">
      <c r="B6" s="2" t="s">
        <v>34</v>
      </c>
      <c r="C6" s="3"/>
      <c r="D6" s="3"/>
      <c r="E6" s="3">
        <v>2788</v>
      </c>
      <c r="F6" s="3"/>
      <c r="G6" s="3"/>
      <c r="H6" s="3"/>
      <c r="I6" s="3">
        <v>2825</v>
      </c>
      <c r="J6" s="3"/>
      <c r="K6" s="3"/>
      <c r="L6" s="3"/>
    </row>
    <row r="7" spans="1:54" x14ac:dyDescent="0.2">
      <c r="B7" s="2" t="s">
        <v>36</v>
      </c>
      <c r="C7" s="3"/>
      <c r="D7" s="3"/>
      <c r="E7" s="3">
        <v>1213</v>
      </c>
      <c r="F7" s="3"/>
      <c r="G7" s="3"/>
      <c r="H7" s="3"/>
      <c r="I7" s="3">
        <v>1171</v>
      </c>
      <c r="J7" s="3"/>
      <c r="K7" s="3"/>
      <c r="L7" s="3"/>
    </row>
    <row r="8" spans="1:54" x14ac:dyDescent="0.2">
      <c r="B8" s="2" t="s">
        <v>35</v>
      </c>
      <c r="C8" s="3"/>
      <c r="D8" s="3"/>
      <c r="E8" s="3">
        <v>387</v>
      </c>
      <c r="F8" s="3"/>
      <c r="G8" s="3"/>
      <c r="H8" s="3"/>
      <c r="I8" s="3">
        <v>317</v>
      </c>
      <c r="J8" s="3"/>
      <c r="K8" s="3"/>
      <c r="L8" s="3"/>
    </row>
    <row r="9" spans="1:54" x14ac:dyDescent="0.2">
      <c r="B9" s="2" t="s">
        <v>37</v>
      </c>
      <c r="C9" s="3"/>
      <c r="D9" s="3"/>
      <c r="E9" s="3">
        <v>284</v>
      </c>
      <c r="F9" s="3"/>
      <c r="G9" s="3"/>
      <c r="H9" s="3"/>
      <c r="I9" s="3">
        <v>292</v>
      </c>
      <c r="J9" s="3"/>
      <c r="K9" s="3"/>
      <c r="L9" s="3"/>
    </row>
    <row r="10" spans="1:54" x14ac:dyDescent="0.2">
      <c r="B10" s="2" t="s">
        <v>38</v>
      </c>
      <c r="C10" s="3"/>
      <c r="D10" s="3"/>
      <c r="E10" s="3">
        <v>540</v>
      </c>
      <c r="F10" s="3"/>
      <c r="G10" s="3"/>
      <c r="H10" s="3"/>
      <c r="I10" s="3">
        <v>539</v>
      </c>
      <c r="J10" s="3"/>
      <c r="K10" s="3"/>
      <c r="L10" s="3"/>
    </row>
    <row r="11" spans="1:54" x14ac:dyDescent="0.2">
      <c r="B11" s="2" t="s">
        <v>39</v>
      </c>
      <c r="C11" s="3"/>
      <c r="D11" s="3"/>
      <c r="E11" s="3">
        <v>433</v>
      </c>
      <c r="F11" s="3"/>
      <c r="G11" s="3"/>
      <c r="H11" s="3"/>
      <c r="I11" s="3">
        <v>426</v>
      </c>
      <c r="J11" s="3"/>
      <c r="K11" s="3"/>
      <c r="L11" s="3"/>
    </row>
    <row r="12" spans="1:54" x14ac:dyDescent="0.2">
      <c r="B12" s="2" t="s">
        <v>40</v>
      </c>
      <c r="C12" s="3"/>
      <c r="D12" s="3"/>
      <c r="E12" s="3">
        <v>219</v>
      </c>
      <c r="F12" s="3"/>
      <c r="G12" s="3"/>
      <c r="H12" s="3"/>
      <c r="I12" s="3">
        <v>200</v>
      </c>
      <c r="J12" s="3"/>
      <c r="K12" s="3"/>
      <c r="L12" s="3"/>
    </row>
    <row r="13" spans="1:54" x14ac:dyDescent="0.2">
      <c r="B13" s="2" t="s">
        <v>41</v>
      </c>
      <c r="C13" s="3"/>
      <c r="D13" s="3"/>
      <c r="E13" s="3">
        <v>568</v>
      </c>
      <c r="F13" s="3"/>
      <c r="G13" s="3"/>
      <c r="H13" s="3"/>
      <c r="I13" s="3">
        <v>538</v>
      </c>
      <c r="J13" s="3"/>
      <c r="K13" s="3"/>
      <c r="L13" s="3"/>
    </row>
    <row r="14" spans="1:54" x14ac:dyDescent="0.2">
      <c r="B14" s="2" t="s">
        <v>42</v>
      </c>
      <c r="C14" s="3"/>
      <c r="D14" s="3"/>
      <c r="E14" s="3">
        <v>138</v>
      </c>
      <c r="F14" s="3"/>
      <c r="G14" s="3"/>
      <c r="H14" s="3"/>
      <c r="I14" s="3">
        <v>75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x14ac:dyDescent="0.2">
      <c r="B15" s="1" t="s">
        <v>19</v>
      </c>
      <c r="C15" s="6"/>
      <c r="D15" s="6"/>
      <c r="E15" s="6">
        <v>6570</v>
      </c>
      <c r="F15" s="6"/>
      <c r="G15" s="6">
        <v>6411</v>
      </c>
      <c r="H15" s="6"/>
      <c r="I15" s="6">
        <v>6383</v>
      </c>
      <c r="J15" s="6"/>
      <c r="K15" s="6">
        <v>5999</v>
      </c>
      <c r="L15" s="6"/>
      <c r="M15" s="6"/>
      <c r="N15" s="6"/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x14ac:dyDescent="0.2">
      <c r="B16" s="2" t="s">
        <v>20</v>
      </c>
      <c r="C16" s="3"/>
      <c r="D16" s="3"/>
      <c r="E16" s="3">
        <v>4335</v>
      </c>
      <c r="F16" s="3"/>
      <c r="G16" s="3">
        <v>4168</v>
      </c>
      <c r="H16" s="3"/>
      <c r="I16" s="3">
        <v>4197</v>
      </c>
      <c r="J16" s="3"/>
      <c r="K16" s="3">
        <v>3935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2:54" x14ac:dyDescent="0.2">
      <c r="B17" s="2" t="s">
        <v>21</v>
      </c>
      <c r="C17" s="3">
        <f t="shared" ref="C17:H17" si="0">+C15-C16</f>
        <v>0</v>
      </c>
      <c r="D17" s="3">
        <f t="shared" si="0"/>
        <v>0</v>
      </c>
      <c r="E17" s="3">
        <f t="shared" si="0"/>
        <v>2235</v>
      </c>
      <c r="F17" s="3">
        <f t="shared" si="0"/>
        <v>0</v>
      </c>
      <c r="G17" s="3">
        <f t="shared" si="0"/>
        <v>2243</v>
      </c>
      <c r="H17" s="3">
        <f t="shared" si="0"/>
        <v>0</v>
      </c>
      <c r="I17" s="3">
        <f>+I15-I16</f>
        <v>2186</v>
      </c>
      <c r="J17" s="3">
        <f t="shared" ref="J17:K17" si="1">+J15-J16</f>
        <v>0</v>
      </c>
      <c r="K17" s="3">
        <f t="shared" si="1"/>
        <v>2064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2:54" x14ac:dyDescent="0.2">
      <c r="B18" s="2" t="s">
        <v>22</v>
      </c>
      <c r="C18" s="3"/>
      <c r="D18" s="3"/>
      <c r="E18" s="3">
        <v>920</v>
      </c>
      <c r="F18" s="3"/>
      <c r="G18" s="3">
        <v>941</v>
      </c>
      <c r="H18" s="3"/>
      <c r="I18" s="3">
        <v>859</v>
      </c>
      <c r="J18" s="3"/>
      <c r="K18" s="3">
        <v>868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2:54" x14ac:dyDescent="0.2">
      <c r="B19" s="2" t="s">
        <v>23</v>
      </c>
      <c r="C19" s="3"/>
      <c r="D19" s="3"/>
      <c r="E19" s="3">
        <v>510</v>
      </c>
      <c r="F19" s="3"/>
      <c r="G19" s="3">
        <v>0</v>
      </c>
      <c r="H19" s="3"/>
      <c r="I19" s="3">
        <v>707</v>
      </c>
      <c r="J19" s="3"/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2:54" x14ac:dyDescent="0.2">
      <c r="B20" s="2" t="s">
        <v>24</v>
      </c>
      <c r="C20" s="3"/>
      <c r="D20" s="3"/>
      <c r="E20" s="3">
        <v>152</v>
      </c>
      <c r="F20" s="3"/>
      <c r="G20" s="3">
        <v>0</v>
      </c>
      <c r="H20" s="3"/>
      <c r="I20" s="3">
        <v>721</v>
      </c>
      <c r="J20" s="3"/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2:54" x14ac:dyDescent="0.2">
      <c r="B21" s="2" t="s">
        <v>25</v>
      </c>
      <c r="C21" s="3">
        <f t="shared" ref="C21:H21" si="2">+C17-SUM(C18:C20)</f>
        <v>0</v>
      </c>
      <c r="D21" s="3">
        <f t="shared" si="2"/>
        <v>0</v>
      </c>
      <c r="E21" s="3">
        <f t="shared" si="2"/>
        <v>653</v>
      </c>
      <c r="F21" s="3">
        <f t="shared" si="2"/>
        <v>0</v>
      </c>
      <c r="G21" s="3">
        <f t="shared" si="2"/>
        <v>1302</v>
      </c>
      <c r="H21" s="3">
        <f t="shared" si="2"/>
        <v>0</v>
      </c>
      <c r="I21" s="3">
        <f>+I17-SUM(I18:I20)</f>
        <v>-101</v>
      </c>
      <c r="J21" s="3">
        <f t="shared" ref="J21:K21" si="3">+J17-SUM(J18:J20)</f>
        <v>0</v>
      </c>
      <c r="K21" s="3">
        <f t="shared" si="3"/>
        <v>1196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2:54" x14ac:dyDescent="0.2">
      <c r="B22" s="2" t="s">
        <v>26</v>
      </c>
      <c r="C22" s="3"/>
      <c r="D22" s="3"/>
      <c r="E22" s="3">
        <v>228</v>
      </c>
      <c r="F22" s="3"/>
      <c r="G22" s="3">
        <v>226</v>
      </c>
      <c r="H22" s="3"/>
      <c r="I22" s="3">
        <v>230</v>
      </c>
      <c r="J22" s="3"/>
      <c r="K22" s="3">
        <v>229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2:54" x14ac:dyDescent="0.2">
      <c r="B23" s="2" t="s">
        <v>27</v>
      </c>
      <c r="C23" s="3"/>
      <c r="D23" s="3"/>
      <c r="E23" s="3">
        <v>35</v>
      </c>
      <c r="F23" s="3"/>
      <c r="G23" s="3">
        <v>-47</v>
      </c>
      <c r="H23" s="3"/>
      <c r="I23" s="3">
        <v>48</v>
      </c>
      <c r="J23" s="3"/>
      <c r="K23" s="3">
        <v>51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2:54" x14ac:dyDescent="0.2">
      <c r="B24" s="2" t="s">
        <v>28</v>
      </c>
      <c r="C24" s="3">
        <f t="shared" ref="C24:H24" si="4">+C21-C22+C23</f>
        <v>0</v>
      </c>
      <c r="D24" s="3">
        <f t="shared" si="4"/>
        <v>0</v>
      </c>
      <c r="E24" s="3">
        <f t="shared" si="4"/>
        <v>460</v>
      </c>
      <c r="F24" s="3">
        <f t="shared" si="4"/>
        <v>0</v>
      </c>
      <c r="G24" s="3">
        <f>+G21-G22+G23</f>
        <v>1029</v>
      </c>
      <c r="H24" s="3">
        <f t="shared" si="4"/>
        <v>0</v>
      </c>
      <c r="I24" s="3">
        <f>+I21-I22+I23</f>
        <v>-283</v>
      </c>
      <c r="J24" s="3">
        <f t="shared" ref="J24:K24" si="5">+J21-J22+J23</f>
        <v>0</v>
      </c>
      <c r="K24" s="3">
        <f t="shared" si="5"/>
        <v>1018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2:54" x14ac:dyDescent="0.2">
      <c r="B25" s="2" t="s">
        <v>29</v>
      </c>
      <c r="C25" s="3"/>
      <c r="D25" s="3"/>
      <c r="E25" s="3">
        <v>206</v>
      </c>
      <c r="F25" s="3"/>
      <c r="G25" s="3">
        <v>225</v>
      </c>
      <c r="H25" s="3"/>
      <c r="I25" s="3">
        <v>7</v>
      </c>
      <c r="J25" s="3"/>
      <c r="K25" s="3">
        <v>304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2:54" x14ac:dyDescent="0.2">
      <c r="B26" s="2" t="s">
        <v>30</v>
      </c>
      <c r="C26" s="3">
        <f t="shared" ref="C26:H26" si="6">+C24-C25</f>
        <v>0</v>
      </c>
      <c r="D26" s="3">
        <f t="shared" si="6"/>
        <v>0</v>
      </c>
      <c r="E26" s="3">
        <f t="shared" si="6"/>
        <v>254</v>
      </c>
      <c r="F26" s="3">
        <f t="shared" si="6"/>
        <v>0</v>
      </c>
      <c r="G26" s="3">
        <f t="shared" si="6"/>
        <v>804</v>
      </c>
      <c r="H26" s="3">
        <f t="shared" si="6"/>
        <v>0</v>
      </c>
      <c r="I26" s="3">
        <f>+I24-I25</f>
        <v>-290</v>
      </c>
      <c r="J26" s="3">
        <f t="shared" ref="J26:K26" si="7">+J24-J25</f>
        <v>0</v>
      </c>
      <c r="K26" s="3">
        <f t="shared" si="7"/>
        <v>714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2:54" x14ac:dyDescent="0.2">
      <c r="B27" s="2" t="s">
        <v>31</v>
      </c>
      <c r="C27" s="3"/>
      <c r="D27" s="3"/>
      <c r="E27" s="3">
        <v>-8</v>
      </c>
      <c r="F27" s="3"/>
      <c r="G27" s="3">
        <v>3</v>
      </c>
      <c r="H27" s="3"/>
      <c r="I27" s="3">
        <v>0</v>
      </c>
      <c r="J27" s="3"/>
      <c r="K27" s="3">
        <v>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2:54" x14ac:dyDescent="0.2">
      <c r="B28" s="2" t="s">
        <v>32</v>
      </c>
      <c r="C28" s="3">
        <f t="shared" ref="C28:H28" si="8">+C26-C27</f>
        <v>0</v>
      </c>
      <c r="D28" s="3">
        <f t="shared" si="8"/>
        <v>0</v>
      </c>
      <c r="E28" s="3">
        <f t="shared" si="8"/>
        <v>262</v>
      </c>
      <c r="F28" s="3">
        <f t="shared" si="8"/>
        <v>0</v>
      </c>
      <c r="G28" s="3">
        <f t="shared" si="8"/>
        <v>801</v>
      </c>
      <c r="H28" s="3">
        <f t="shared" si="8"/>
        <v>0</v>
      </c>
      <c r="I28" s="3">
        <f>+I26-I27</f>
        <v>-290</v>
      </c>
      <c r="J28" s="3">
        <f t="shared" ref="J28:K28" si="9">+J26-J27</f>
        <v>0</v>
      </c>
      <c r="K28" s="3">
        <f t="shared" si="9"/>
        <v>712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2:54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2:54" x14ac:dyDescent="0.2">
      <c r="B30" s="2" t="s">
        <v>33</v>
      </c>
      <c r="C30" s="7" t="e">
        <f t="shared" ref="C30:D30" si="10">+C28/C31</f>
        <v>#DIV/0!</v>
      </c>
      <c r="D30" s="7" t="e">
        <f t="shared" si="10"/>
        <v>#DIV/0!</v>
      </c>
      <c r="E30" s="7">
        <f>+E28/E31</f>
        <v>0.21318144833197722</v>
      </c>
      <c r="F30" s="7" t="e">
        <f t="shared" ref="F30:K30" si="11">+F28/F31</f>
        <v>#DIV/0!</v>
      </c>
      <c r="G30" s="7" t="e">
        <f t="shared" si="11"/>
        <v>#DIV/0!</v>
      </c>
      <c r="H30" s="7" t="e">
        <f t="shared" si="11"/>
        <v>#DIV/0!</v>
      </c>
      <c r="I30" s="7">
        <f t="shared" si="11"/>
        <v>-0.23966942148760331</v>
      </c>
      <c r="J30" s="7" t="e">
        <f t="shared" si="11"/>
        <v>#DIV/0!</v>
      </c>
      <c r="K30" s="7" t="e">
        <f t="shared" si="11"/>
        <v>#DIV/0!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2:54" x14ac:dyDescent="0.2">
      <c r="B31" s="2" t="s">
        <v>5</v>
      </c>
      <c r="C31" s="3"/>
      <c r="D31" s="3"/>
      <c r="E31" s="3">
        <v>1229</v>
      </c>
      <c r="F31" s="3"/>
      <c r="G31" s="3"/>
      <c r="H31" s="3"/>
      <c r="I31" s="3">
        <v>1210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2:54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3:54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3:54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3:54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3:54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3:54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3:54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3:54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3:54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3:54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3:54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3:54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3:54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3:5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3:54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3:54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3:54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3:54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3:54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3:54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3:54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3:54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3:54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3:54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3:54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3:54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3:54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3:54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3:54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3:54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3:54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3:54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3:54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3:54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3:54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3:54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3:54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3:54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3:54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3:54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3:54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3:54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3:54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3:54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3:54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3:54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3:54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3:54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3:54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3:54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3:54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3:54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3:54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3:54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3:54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3:54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3:54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3:54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3:54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3:54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  <row r="92" spans="3:54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</row>
    <row r="93" spans="3:54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3:54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</row>
    <row r="95" spans="3:54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</row>
    <row r="96" spans="3:54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</row>
    <row r="97" spans="3:54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</row>
    <row r="98" spans="3:54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</row>
    <row r="99" spans="3:54" x14ac:dyDescent="0.2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3:54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3:54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</row>
    <row r="102" spans="3:54" x14ac:dyDescent="0.2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</row>
    <row r="103" spans="3:54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</row>
    <row r="104" spans="3:54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</row>
    <row r="105" spans="3:54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  <row r="106" spans="3:54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3:54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</row>
    <row r="108" spans="3:54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3:54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</row>
    <row r="110" spans="3:54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</row>
    <row r="111" spans="3:54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</row>
    <row r="112" spans="3:54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</row>
    <row r="113" spans="3:54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</row>
    <row r="114" spans="3:54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</row>
    <row r="115" spans="3:54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</row>
    <row r="116" spans="3:54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</row>
    <row r="117" spans="3:54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</row>
    <row r="118" spans="3:54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</row>
    <row r="119" spans="3:54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</row>
    <row r="120" spans="3:54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</row>
    <row r="121" spans="3:54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</row>
    <row r="122" spans="3:54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</row>
    <row r="123" spans="3:54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</row>
    <row r="124" spans="3:54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3:54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</row>
    <row r="126" spans="3:54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</row>
    <row r="127" spans="3:54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3:54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</row>
    <row r="129" spans="3:54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</row>
    <row r="130" spans="3:54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</row>
    <row r="131" spans="3:54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</row>
    <row r="132" spans="3:54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</row>
    <row r="133" spans="3:54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</row>
    <row r="134" spans="3:54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</row>
    <row r="135" spans="3:54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</row>
    <row r="136" spans="3:54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</row>
    <row r="137" spans="3:54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</row>
    <row r="138" spans="3:54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</row>
    <row r="139" spans="3:54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</row>
    <row r="140" spans="3:54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</row>
    <row r="141" spans="3:54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</row>
    <row r="142" spans="3:54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</row>
    <row r="143" spans="3:54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</row>
    <row r="144" spans="3:54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</row>
    <row r="145" spans="3:54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</row>
    <row r="146" spans="3:54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</row>
    <row r="147" spans="3:54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</row>
    <row r="148" spans="3:54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</row>
    <row r="149" spans="3:54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</row>
    <row r="150" spans="3:54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</row>
    <row r="151" spans="3:54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</row>
    <row r="152" spans="3:54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</row>
    <row r="153" spans="3:54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</row>
    <row r="154" spans="3:54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3:54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</row>
    <row r="156" spans="3:54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3:54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3:54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</row>
    <row r="159" spans="3:54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</row>
    <row r="160" spans="3:54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</row>
    <row r="161" spans="3:54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</row>
    <row r="162" spans="3:54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</row>
    <row r="163" spans="3:54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</row>
    <row r="164" spans="3:54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</row>
    <row r="165" spans="3:54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</row>
    <row r="166" spans="3:54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</row>
    <row r="167" spans="3:54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</row>
    <row r="168" spans="3:54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</row>
    <row r="169" spans="3:54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</row>
    <row r="170" spans="3:54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</row>
    <row r="171" spans="3:54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</row>
    <row r="172" spans="3:54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</row>
    <row r="173" spans="3:54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</row>
    <row r="174" spans="3:54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</row>
    <row r="175" spans="3:54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</row>
    <row r="176" spans="3:54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</row>
    <row r="177" spans="3:54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</row>
    <row r="178" spans="3:54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</row>
    <row r="179" spans="3:54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</row>
    <row r="180" spans="3:54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</row>
    <row r="181" spans="3:54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</row>
    <row r="182" spans="3:54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</row>
    <row r="183" spans="3:54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</row>
    <row r="184" spans="3:54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</row>
    <row r="185" spans="3:54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</row>
    <row r="186" spans="3:54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</row>
    <row r="187" spans="3:54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</row>
    <row r="188" spans="3:54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</row>
    <row r="189" spans="3:54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</row>
    <row r="190" spans="3:54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</row>
    <row r="191" spans="3:54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</row>
    <row r="192" spans="3:54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</row>
    <row r="193" spans="3:54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</row>
    <row r="194" spans="3:54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</row>
    <row r="195" spans="3:54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</row>
    <row r="196" spans="3:54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</row>
    <row r="197" spans="3:54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</row>
    <row r="198" spans="3:54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</row>
    <row r="199" spans="3:54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</row>
    <row r="200" spans="3:54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</row>
    <row r="201" spans="3:54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</row>
    <row r="202" spans="3:54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</row>
    <row r="203" spans="3:54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</row>
    <row r="204" spans="3:54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</row>
    <row r="205" spans="3:54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</row>
    <row r="206" spans="3:54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</row>
    <row r="207" spans="3:54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</row>
    <row r="208" spans="3:54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</row>
    <row r="209" spans="3:54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</row>
    <row r="210" spans="3:54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</row>
    <row r="211" spans="3:54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</row>
    <row r="212" spans="3:54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</row>
    <row r="213" spans="3:54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</row>
    <row r="214" spans="3:54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</row>
    <row r="215" spans="3:54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</row>
    <row r="216" spans="3:54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</row>
    <row r="217" spans="3:54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</row>
    <row r="218" spans="3:54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</row>
    <row r="219" spans="3:54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</row>
    <row r="220" spans="3:54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</row>
    <row r="221" spans="3:54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</row>
    <row r="222" spans="3:54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</row>
    <row r="223" spans="3:54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</row>
    <row r="224" spans="3:54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</row>
    <row r="225" spans="3:54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</row>
    <row r="226" spans="3:54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</row>
    <row r="227" spans="3:54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</row>
    <row r="228" spans="3:54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</row>
    <row r="229" spans="3:54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</row>
    <row r="230" spans="3:54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</row>
    <row r="231" spans="3:54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</row>
    <row r="232" spans="3:54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</row>
    <row r="233" spans="3:54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</row>
    <row r="234" spans="3:54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</row>
    <row r="235" spans="3:54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</row>
    <row r="236" spans="3:54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</row>
    <row r="237" spans="3:54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</row>
    <row r="238" spans="3:54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</row>
    <row r="239" spans="3:54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</row>
    <row r="240" spans="3:54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</row>
    <row r="241" spans="3:54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</row>
    <row r="242" spans="3:54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</row>
    <row r="243" spans="3:54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</row>
    <row r="244" spans="3:54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</row>
    <row r="245" spans="3:54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</row>
    <row r="246" spans="3:54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</row>
    <row r="247" spans="3:54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</row>
    <row r="248" spans="3:54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</row>
    <row r="249" spans="3:54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</row>
    <row r="250" spans="3:54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</row>
    <row r="251" spans="3:54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</row>
    <row r="252" spans="3:54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</row>
    <row r="253" spans="3:54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</row>
    <row r="254" spans="3:54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</row>
    <row r="255" spans="3:54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</row>
    <row r="256" spans="3:54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</row>
    <row r="257" spans="3:54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</row>
    <row r="258" spans="3:54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</row>
    <row r="259" spans="3:54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</row>
    <row r="260" spans="3:54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</row>
    <row r="261" spans="3:54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</row>
    <row r="262" spans="3:54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</row>
    <row r="263" spans="3:54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</row>
    <row r="264" spans="3:54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</row>
    <row r="265" spans="3:54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</row>
    <row r="266" spans="3:54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</row>
    <row r="267" spans="3:54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</row>
    <row r="268" spans="3:54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</row>
    <row r="269" spans="3:54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</row>
    <row r="270" spans="3:54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</row>
    <row r="271" spans="3:54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</row>
    <row r="272" spans="3:54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</row>
    <row r="273" spans="3:54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</row>
    <row r="274" spans="3:54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</row>
    <row r="275" spans="3:54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</row>
    <row r="276" spans="3:54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</row>
    <row r="277" spans="3:54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</row>
    <row r="278" spans="3:54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</row>
    <row r="279" spans="3:54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</row>
    <row r="280" spans="3:54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</row>
    <row r="281" spans="3:54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</row>
    <row r="282" spans="3:54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</row>
    <row r="283" spans="3:54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</row>
    <row r="284" spans="3:54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</row>
    <row r="285" spans="3:54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</row>
    <row r="286" spans="3:54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</row>
    <row r="287" spans="3:54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</row>
    <row r="288" spans="3:54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</row>
    <row r="289" spans="3:54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</row>
    <row r="290" spans="3:54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</row>
    <row r="291" spans="3:54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</row>
    <row r="292" spans="3:54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</row>
    <row r="293" spans="3:54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</row>
    <row r="294" spans="3:54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</row>
    <row r="295" spans="3:54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</row>
    <row r="296" spans="3:54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</row>
    <row r="297" spans="3:54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</row>
    <row r="298" spans="3:54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</row>
    <row r="299" spans="3:54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</row>
    <row r="300" spans="3:54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</row>
    <row r="301" spans="3:54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</row>
    <row r="302" spans="3:54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</row>
    <row r="303" spans="3:54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</row>
    <row r="304" spans="3:54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</row>
    <row r="305" spans="3:54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</row>
    <row r="306" spans="3:54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</row>
    <row r="307" spans="3:54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</row>
    <row r="308" spans="3:54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</row>
    <row r="309" spans="3:54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</row>
    <row r="310" spans="3:54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</row>
    <row r="311" spans="3:54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</row>
    <row r="312" spans="3:54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</row>
    <row r="313" spans="3:54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</row>
    <row r="314" spans="3:54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</row>
    <row r="315" spans="3:54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</row>
    <row r="316" spans="3:54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</row>
    <row r="317" spans="3:54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</row>
    <row r="318" spans="3:54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</row>
    <row r="319" spans="3:54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</row>
    <row r="320" spans="3:54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</row>
    <row r="321" spans="3:54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</row>
    <row r="322" spans="3:54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</row>
    <row r="323" spans="3:54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</row>
    <row r="324" spans="3:54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</row>
    <row r="325" spans="3:54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</row>
    <row r="326" spans="3:54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</row>
    <row r="327" spans="3:54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</row>
    <row r="328" spans="3:54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</row>
    <row r="329" spans="3:54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</row>
    <row r="330" spans="3:54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</row>
    <row r="331" spans="3:54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</row>
    <row r="332" spans="3:54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</row>
    <row r="333" spans="3:54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</row>
    <row r="334" spans="3:54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</row>
    <row r="335" spans="3:54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</row>
    <row r="336" spans="3:54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</row>
    <row r="337" spans="3:54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</row>
    <row r="338" spans="3:54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</row>
    <row r="339" spans="3:54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</row>
    <row r="340" spans="3:54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</row>
    <row r="341" spans="3:54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</row>
    <row r="342" spans="3:54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</row>
    <row r="343" spans="3:54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</row>
    <row r="344" spans="3:54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</row>
    <row r="345" spans="3:54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</row>
    <row r="346" spans="3:54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</row>
    <row r="347" spans="3:54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</row>
    <row r="348" spans="3:54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</row>
    <row r="349" spans="3:54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</row>
    <row r="350" spans="3:54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</row>
    <row r="351" spans="3:54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</row>
    <row r="352" spans="3:54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</row>
    <row r="353" spans="3:54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</row>
    <row r="354" spans="3:54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</row>
    <row r="355" spans="3:54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</row>
    <row r="356" spans="3:54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</row>
    <row r="357" spans="3:54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</row>
    <row r="358" spans="3:54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</row>
    <row r="359" spans="3:54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</row>
    <row r="360" spans="3:54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</row>
    <row r="361" spans="3:54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</row>
    <row r="362" spans="3:54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</row>
    <row r="363" spans="3:54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</row>
    <row r="364" spans="3:54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</row>
    <row r="365" spans="3:54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</row>
    <row r="366" spans="3:54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</row>
    <row r="367" spans="3:54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</row>
    <row r="368" spans="3:54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</row>
    <row r="369" spans="3:54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</row>
    <row r="370" spans="3:54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</row>
    <row r="371" spans="3:54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</row>
    <row r="372" spans="3:54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</row>
    <row r="373" spans="3:54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</row>
    <row r="374" spans="3:54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</row>
    <row r="375" spans="3:54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</row>
    <row r="376" spans="3:54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</row>
    <row r="377" spans="3:54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</row>
    <row r="378" spans="3:54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</row>
    <row r="379" spans="3:54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</row>
    <row r="380" spans="3:54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</row>
    <row r="381" spans="3:54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</row>
    <row r="382" spans="3:54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</row>
    <row r="383" spans="3:54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</row>
    <row r="384" spans="3:54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</row>
    <row r="385" spans="3:54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</row>
    <row r="386" spans="3:54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</row>
    <row r="387" spans="3:54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</row>
    <row r="388" spans="3:54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</row>
    <row r="389" spans="3:54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</row>
    <row r="390" spans="3:54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</row>
    <row r="391" spans="3:54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</row>
    <row r="392" spans="3:54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</row>
    <row r="393" spans="3:54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</row>
    <row r="394" spans="3:54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</row>
    <row r="395" spans="3:54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</row>
    <row r="396" spans="3:54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</row>
    <row r="397" spans="3:54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</row>
    <row r="398" spans="3:54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</row>
    <row r="399" spans="3:54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</row>
    <row r="400" spans="3:54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</row>
    <row r="401" spans="3:54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</row>
    <row r="402" spans="3:54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</row>
    <row r="403" spans="3:54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</row>
    <row r="404" spans="3:54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</row>
    <row r="405" spans="3:54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</row>
    <row r="406" spans="3:54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</row>
    <row r="407" spans="3:54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</row>
    <row r="408" spans="3:54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</row>
    <row r="409" spans="3:54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</row>
    <row r="410" spans="3:54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</row>
    <row r="411" spans="3:54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</row>
    <row r="412" spans="3:54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</row>
    <row r="413" spans="3:54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</row>
    <row r="414" spans="3:54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</row>
    <row r="415" spans="3:54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</row>
    <row r="416" spans="3:54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</row>
    <row r="417" spans="3:54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</row>
    <row r="418" spans="3:54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</row>
    <row r="419" spans="3:54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</row>
    <row r="420" spans="3:54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</row>
    <row r="421" spans="3:54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</row>
    <row r="422" spans="3:54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</row>
    <row r="423" spans="3:54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</row>
    <row r="424" spans="3:54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</row>
    <row r="425" spans="3:54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</row>
    <row r="426" spans="3:54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</row>
    <row r="427" spans="3:54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</row>
    <row r="428" spans="3:54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</row>
    <row r="429" spans="3:54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</row>
    <row r="430" spans="3:54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</row>
    <row r="431" spans="3:54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</row>
    <row r="432" spans="3:54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</row>
    <row r="433" spans="3:54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</row>
    <row r="434" spans="3:54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</row>
    <row r="435" spans="3:54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</row>
    <row r="436" spans="3:54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</row>
    <row r="437" spans="3:54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</row>
    <row r="438" spans="3:54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</row>
    <row r="439" spans="3:54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</row>
    <row r="440" spans="3:54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</row>
    <row r="441" spans="3:54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</row>
    <row r="442" spans="3:54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</row>
    <row r="443" spans="3:54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</row>
    <row r="444" spans="3:54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</row>
    <row r="445" spans="3:54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</row>
    <row r="446" spans="3:54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</row>
    <row r="447" spans="3:54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</row>
    <row r="448" spans="3:54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</row>
    <row r="449" spans="3:54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</row>
    <row r="450" spans="3:54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</row>
  </sheetData>
  <hyperlinks>
    <hyperlink ref="A1" location="Main!A1" display="Main" xr:uid="{44493213-7BFA-4F43-949C-DFA299F4A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2025-01-26T15:23:48Z</dcterms:created>
  <dcterms:modified xsi:type="dcterms:W3CDTF">2025-09-02T16:37:11Z</dcterms:modified>
</cp:coreProperties>
</file>