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65D5E67-A257-4FFF-95C3-8F59BEFB1E5B}" xr6:coauthVersionLast="47" xr6:coauthVersionMax="47" xr10:uidLastSave="{00000000-0000-0000-0000-000000000000}"/>
  <bookViews>
    <workbookView xWindow="225" yWindow="1950" windowWidth="38175" windowHeight="15240" xr2:uid="{1767D6F5-A742-4EDC-9AEB-A46C4D6C34C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7" i="1" s="1"/>
  <c r="I6" i="1"/>
  <c r="I18" i="1"/>
  <c r="I17" i="1"/>
  <c r="I4" i="1"/>
  <c r="I12" i="1"/>
  <c r="I13" i="1"/>
  <c r="I14" i="1" s="1"/>
  <c r="I15" i="1" l="1"/>
</calcChain>
</file>

<file path=xl/sharedStrings.xml><?xml version="1.0" encoding="utf-8"?>
<sst xmlns="http://schemas.openxmlformats.org/spreadsheetml/2006/main" count="29" uniqueCount="27">
  <si>
    <t>MSTR</t>
  </si>
  <si>
    <t>Stragies</t>
  </si>
  <si>
    <t>IR</t>
  </si>
  <si>
    <t>numbers in mio USD</t>
  </si>
  <si>
    <t>Michael Sailor</t>
  </si>
  <si>
    <t>Price</t>
  </si>
  <si>
    <t>Shares</t>
  </si>
  <si>
    <t>MC</t>
  </si>
  <si>
    <t>Cash</t>
  </si>
  <si>
    <t>Debt</t>
  </si>
  <si>
    <t>EV</t>
  </si>
  <si>
    <t xml:space="preserve">Strategy fka. Microstrategy </t>
  </si>
  <si>
    <t>Notes</t>
  </si>
  <si>
    <t>Software Business</t>
  </si>
  <si>
    <t>Q424: Release of Strategy Merch</t>
  </si>
  <si>
    <t>Launch of Strategy.com</t>
  </si>
  <si>
    <t>Web</t>
  </si>
  <si>
    <t>BTC Price</t>
  </si>
  <si>
    <t>BTC Count</t>
  </si>
  <si>
    <t xml:space="preserve">BTC Position </t>
  </si>
  <si>
    <t xml:space="preserve">BTC Premium </t>
  </si>
  <si>
    <t xml:space="preserve">Avg Buy In </t>
  </si>
  <si>
    <t>Total Cost</t>
  </si>
  <si>
    <t>Gain on BTC</t>
  </si>
  <si>
    <t>Gain in %</t>
  </si>
  <si>
    <t>Q424</t>
  </si>
  <si>
    <t xml:space="preserve">% Premium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</si>
</sst>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0" fontId="6" fillId="0" borderId="0" xfId="0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trategy.com/" TargetMode="External"/><Relationship Id="rId1" Type="http://schemas.openxmlformats.org/officeDocument/2006/relationships/hyperlink" Target="https://www.strategy.com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60D5-34F9-4163-9200-FDB3BE5FFBBD}">
  <dimension ref="A1:J18"/>
  <sheetViews>
    <sheetView tabSelected="1" zoomScale="200" zoomScaleNormal="200" workbookViewId="0">
      <selection activeCell="B1" sqref="B1"/>
    </sheetView>
  </sheetViews>
  <sheetFormatPr defaultRowHeight="12.75" x14ac:dyDescent="0.2"/>
  <cols>
    <col min="1" max="1" width="4.140625" style="2" customWidth="1"/>
    <col min="2" max="7" width="9.140625" style="2"/>
    <col min="8" max="8" width="13.42578125" style="2" customWidth="1"/>
    <col min="9" max="9" width="9.5703125" style="2" bestFit="1" customWidth="1"/>
    <col min="10" max="16384" width="9.140625" style="2"/>
  </cols>
  <sheetData>
    <row r="1" spans="1:10" x14ac:dyDescent="0.2">
      <c r="A1" s="1" t="s">
        <v>1</v>
      </c>
    </row>
    <row r="2" spans="1:10" x14ac:dyDescent="0.2">
      <c r="A2" s="2" t="s">
        <v>3</v>
      </c>
      <c r="H2" s="2" t="s">
        <v>5</v>
      </c>
      <c r="I2" s="2">
        <v>337.5</v>
      </c>
    </row>
    <row r="3" spans="1:10" x14ac:dyDescent="0.2">
      <c r="H3" s="2" t="s">
        <v>6</v>
      </c>
      <c r="I3" s="3">
        <v>232.7</v>
      </c>
      <c r="J3" s="4" t="s">
        <v>25</v>
      </c>
    </row>
    <row r="4" spans="1:10" x14ac:dyDescent="0.2">
      <c r="B4" s="2" t="s">
        <v>0</v>
      </c>
      <c r="H4" s="2" t="s">
        <v>7</v>
      </c>
      <c r="I4" s="3">
        <f>+I2*I3</f>
        <v>78536.25</v>
      </c>
    </row>
    <row r="5" spans="1:10" x14ac:dyDescent="0.2">
      <c r="B5" s="5" t="s">
        <v>2</v>
      </c>
      <c r="H5" s="2" t="s">
        <v>8</v>
      </c>
      <c r="I5" s="3">
        <f>46.343+I13</f>
        <v>46342.027890000005</v>
      </c>
      <c r="J5" s="4" t="s">
        <v>25</v>
      </c>
    </row>
    <row r="6" spans="1:10" x14ac:dyDescent="0.2">
      <c r="B6" s="5" t="s">
        <v>16</v>
      </c>
      <c r="H6" s="2" t="s">
        <v>9</v>
      </c>
      <c r="I6" s="3">
        <f>4211.949+0.509</f>
        <v>4212.4579999999996</v>
      </c>
      <c r="J6" s="4" t="s">
        <v>25</v>
      </c>
    </row>
    <row r="7" spans="1:10" x14ac:dyDescent="0.2">
      <c r="H7" s="2" t="s">
        <v>10</v>
      </c>
      <c r="I7" s="3">
        <f>+I4-I5+I6</f>
        <v>36406.680109999994</v>
      </c>
    </row>
    <row r="8" spans="1:10" x14ac:dyDescent="0.2">
      <c r="B8" s="6" t="s">
        <v>12</v>
      </c>
    </row>
    <row r="9" spans="1:10" x14ac:dyDescent="0.2">
      <c r="B9" s="2" t="s">
        <v>4</v>
      </c>
      <c r="H9" s="2" t="s">
        <v>18</v>
      </c>
      <c r="I9" s="2">
        <v>471.10700000000003</v>
      </c>
    </row>
    <row r="10" spans="1:10" x14ac:dyDescent="0.2">
      <c r="B10" s="2" t="s">
        <v>11</v>
      </c>
      <c r="H10" s="2" t="s">
        <v>17</v>
      </c>
      <c r="I10" s="3">
        <v>98270</v>
      </c>
    </row>
    <row r="11" spans="1:10" x14ac:dyDescent="0.2">
      <c r="B11" s="2" t="s">
        <v>13</v>
      </c>
      <c r="H11" s="2" t="s">
        <v>21</v>
      </c>
      <c r="I11" s="3">
        <v>64511</v>
      </c>
    </row>
    <row r="12" spans="1:10" x14ac:dyDescent="0.2">
      <c r="B12" s="2" t="s">
        <v>14</v>
      </c>
      <c r="H12" s="2" t="s">
        <v>22</v>
      </c>
      <c r="I12" s="3">
        <f>+I9*I11/1000</f>
        <v>30391.583677000002</v>
      </c>
    </row>
    <row r="13" spans="1:10" x14ac:dyDescent="0.2">
      <c r="B13" s="2" t="s">
        <v>15</v>
      </c>
      <c r="H13" s="2" t="s">
        <v>19</v>
      </c>
      <c r="I13" s="3">
        <f>+I9*I10/1000</f>
        <v>46295.684890000004</v>
      </c>
    </row>
    <row r="14" spans="1:10" x14ac:dyDescent="0.2">
      <c r="H14" s="2" t="s">
        <v>23</v>
      </c>
      <c r="I14" s="3">
        <f>+I13-I12</f>
        <v>15904.101213000002</v>
      </c>
    </row>
    <row r="15" spans="1:10" x14ac:dyDescent="0.2">
      <c r="H15" s="2" t="s">
        <v>24</v>
      </c>
      <c r="I15" s="7">
        <f>+I12/I14</f>
        <v>1.9109274563820018</v>
      </c>
    </row>
    <row r="17" spans="8:9" x14ac:dyDescent="0.2">
      <c r="H17" s="2" t="s">
        <v>20</v>
      </c>
      <c r="I17" s="3">
        <f>+I4-I13</f>
        <v>32240.565109999996</v>
      </c>
    </row>
    <row r="18" spans="8:9" x14ac:dyDescent="0.2">
      <c r="H18" s="2" t="s">
        <v>26</v>
      </c>
      <c r="I18" s="7">
        <f>I13/I17-1</f>
        <v>0.43594520542819382</v>
      </c>
    </row>
  </sheetData>
  <hyperlinks>
    <hyperlink ref="B5" r:id="rId1" xr:uid="{32EE1BDC-DDF3-408E-99FF-0DB0C620D10B}"/>
    <hyperlink ref="B6" r:id="rId2" xr:uid="{1CDFE216-ED1E-4065-9AAE-A13D45392FB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2025-02-06T13:18:20Z</dcterms:created>
  <dcterms:modified xsi:type="dcterms:W3CDTF">2025-09-02T16:54:52Z</dcterms:modified>
</cp:coreProperties>
</file>