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90D92F9-74B6-4CD7-9C22-03FD3CFA047F}" xr6:coauthVersionLast="47" xr6:coauthVersionMax="47" xr10:uidLastSave="{00000000-0000-0000-0000-000000000000}"/>
  <bookViews>
    <workbookView xWindow="225" yWindow="1950" windowWidth="38175" windowHeight="15240" xr2:uid="{0C931DD8-D6E6-4205-86E3-BF3194B81A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H19" i="2"/>
  <c r="D17" i="2"/>
  <c r="H17" i="2"/>
  <c r="D15" i="2"/>
  <c r="D12" i="2"/>
  <c r="H12" i="2"/>
  <c r="H15" i="2" s="1"/>
  <c r="D8" i="2"/>
  <c r="H8" i="2"/>
  <c r="D5" i="2"/>
  <c r="H5" i="2"/>
  <c r="G6" i="1"/>
  <c r="G5" i="1"/>
  <c r="G8" i="1" s="1"/>
</calcChain>
</file>

<file path=xl/sharedStrings.xml><?xml version="1.0" encoding="utf-8"?>
<sst xmlns="http://schemas.openxmlformats.org/spreadsheetml/2006/main" count="39" uniqueCount="35">
  <si>
    <t>Service Now</t>
  </si>
  <si>
    <t>numbers in mio USD</t>
  </si>
  <si>
    <t>SEC</t>
  </si>
  <si>
    <t>NOW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</si>
  <si>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</si>
  <si>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</si>
  <si>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</si>
  <si>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</si>
  <si>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</si>
  <si>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</si>
  <si>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</si>
  <si>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</si>
  <si>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</si>
  <si>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</si>
  <si>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</si>
  <si>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</si>
  <si>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</si>
  <si>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</si>
  <si>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</si>
  <si>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Subscription Revenue</t>
  </si>
  <si>
    <t>Services Revenue &amp; other</t>
  </si>
  <si>
    <t>Revenue</t>
  </si>
  <si>
    <t>Subscription COGS</t>
  </si>
  <si>
    <t>Services COGS</t>
  </si>
  <si>
    <t>Gross Profit</t>
  </si>
  <si>
    <t>Operating Profit</t>
  </si>
  <si>
    <t>G&amp;A</t>
  </si>
  <si>
    <t>R&amp;D</t>
  </si>
  <si>
    <t>S&amp;M</t>
  </si>
  <si>
    <t>Interest Income</t>
  </si>
  <si>
    <t>Other</t>
  </si>
  <si>
    <t>Pretax Income</t>
  </si>
  <si>
    <t>Income 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</si>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</sst>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#,##0.0;\(#,##0.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6" fontId="1" fillId="0" borderId="0" xfId="0" applyNumberFormat="1" applyFont="1"/>
    <xf numFmtId="0" fontId="4" fillId="0" borderId="0" xfId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7371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0956-9724-4ED9-8201-B18B8550C0A7}">
  <dimension ref="A1:H8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8" x14ac:dyDescent="0.2">
      <c r="A1" s="1" t="s">
        <v>0</v>
      </c>
    </row>
    <row r="2" spans="1:8" x14ac:dyDescent="0.2">
      <c r="A2" s="2" t="s">
        <v>1</v>
      </c>
    </row>
    <row r="3" spans="1:8" x14ac:dyDescent="0.2">
      <c r="F3" s="2" t="s">
        <v>4</v>
      </c>
      <c r="G3" s="3">
        <v>1045.1199999999999</v>
      </c>
    </row>
    <row r="4" spans="1:8" x14ac:dyDescent="0.2">
      <c r="B4" s="4" t="s">
        <v>2</v>
      </c>
      <c r="F4" s="2" t="s">
        <v>5</v>
      </c>
      <c r="G4" s="5">
        <v>206</v>
      </c>
      <c r="H4" s="6" t="s">
        <v>10</v>
      </c>
    </row>
    <row r="5" spans="1:8" x14ac:dyDescent="0.2">
      <c r="B5" s="2" t="s">
        <v>3</v>
      </c>
      <c r="F5" s="2" t="s">
        <v>6</v>
      </c>
      <c r="G5" s="5">
        <f>G4*G3</f>
        <v>215294.71999999997</v>
      </c>
    </row>
    <row r="6" spans="1:8" x14ac:dyDescent="0.2">
      <c r="F6" s="2" t="s">
        <v>7</v>
      </c>
      <c r="G6" s="5">
        <f>2159+3254</f>
        <v>5413</v>
      </c>
      <c r="H6" s="6" t="s">
        <v>10</v>
      </c>
    </row>
    <row r="7" spans="1:8" x14ac:dyDescent="0.2">
      <c r="F7" s="2" t="s">
        <v>8</v>
      </c>
      <c r="G7" s="5">
        <v>1488</v>
      </c>
      <c r="H7" s="6" t="s">
        <v>10</v>
      </c>
    </row>
    <row r="8" spans="1:8" x14ac:dyDescent="0.2">
      <c r="F8" s="2" t="s">
        <v>9</v>
      </c>
      <c r="G8" s="5">
        <f>G5-G6+G7</f>
        <v>211369.71999999997</v>
      </c>
    </row>
  </sheetData>
  <hyperlinks>
    <hyperlink ref="B4" r:id="rId1" xr:uid="{F33B1523-939B-47B5-9743-EEEC02E7C6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AAD-A824-4F1E-A850-60AAB4A85BE2}">
  <dimension ref="A1:AE36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4.7109375" style="2" bestFit="1" customWidth="1"/>
    <col min="2" max="2" width="23" style="2" bestFit="1" customWidth="1"/>
    <col min="3" max="16384" width="9.140625" style="2"/>
  </cols>
  <sheetData>
    <row r="1" spans="1:31" x14ac:dyDescent="0.2">
      <c r="A1" s="4" t="s">
        <v>11</v>
      </c>
    </row>
    <row r="2" spans="1:31" x14ac:dyDescent="0.2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10</v>
      </c>
      <c r="I2" s="6" t="s">
        <v>17</v>
      </c>
      <c r="J2" s="6" t="s">
        <v>18</v>
      </c>
    </row>
    <row r="3" spans="1:31" x14ac:dyDescent="0.2">
      <c r="B3" s="2" t="s">
        <v>19</v>
      </c>
      <c r="C3" s="5"/>
      <c r="D3" s="5">
        <v>2075</v>
      </c>
      <c r="E3" s="5"/>
      <c r="F3" s="5"/>
      <c r="G3" s="5"/>
      <c r="H3" s="5">
        <v>2542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">
      <c r="B4" s="2" t="s">
        <v>20</v>
      </c>
      <c r="C4" s="5"/>
      <c r="D4" s="5">
        <v>75</v>
      </c>
      <c r="E4" s="5"/>
      <c r="F4" s="5"/>
      <c r="G4" s="5"/>
      <c r="H4" s="5">
        <v>85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B5" s="1" t="s">
        <v>21</v>
      </c>
      <c r="C5" s="5"/>
      <c r="D5" s="7">
        <f>+D3+D4</f>
        <v>2150</v>
      </c>
      <c r="E5" s="5"/>
      <c r="F5" s="5"/>
      <c r="G5" s="5"/>
      <c r="H5" s="7">
        <f>+H3+H4</f>
        <v>2627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">
      <c r="B6" s="2" t="s">
        <v>22</v>
      </c>
      <c r="C6" s="5"/>
      <c r="D6" s="5">
        <v>389</v>
      </c>
      <c r="E6" s="5"/>
      <c r="F6" s="5"/>
      <c r="G6" s="5"/>
      <c r="H6" s="5">
        <v>469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">
      <c r="B7" s="2" t="s">
        <v>23</v>
      </c>
      <c r="C7" s="5"/>
      <c r="D7" s="5">
        <v>82</v>
      </c>
      <c r="E7" s="5"/>
      <c r="F7" s="5"/>
      <c r="G7" s="5"/>
      <c r="H7" s="5">
        <v>83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">
      <c r="B8" s="2" t="s">
        <v>24</v>
      </c>
      <c r="C8" s="5"/>
      <c r="D8" s="5">
        <f>D5-SUM(D6:D7)</f>
        <v>1679</v>
      </c>
      <c r="E8" s="5"/>
      <c r="F8" s="5"/>
      <c r="G8" s="5"/>
      <c r="H8" s="5">
        <f>H5-SUM(H6:H7)</f>
        <v>2075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">
      <c r="B9" s="2" t="s">
        <v>28</v>
      </c>
      <c r="C9" s="5"/>
      <c r="D9" s="5">
        <v>832</v>
      </c>
      <c r="E9" s="5"/>
      <c r="F9" s="5"/>
      <c r="G9" s="5"/>
      <c r="H9" s="5">
        <v>960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">
      <c r="B10" s="2" t="s">
        <v>27</v>
      </c>
      <c r="C10" s="5"/>
      <c r="D10" s="5">
        <v>521</v>
      </c>
      <c r="E10" s="5"/>
      <c r="F10" s="5"/>
      <c r="G10" s="5"/>
      <c r="H10" s="5">
        <v>643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">
      <c r="B11" s="2" t="s">
        <v>26</v>
      </c>
      <c r="C11" s="5"/>
      <c r="D11" s="5">
        <v>209</v>
      </c>
      <c r="E11" s="5"/>
      <c r="F11" s="5"/>
      <c r="G11" s="5"/>
      <c r="H11" s="5">
        <v>232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">
      <c r="B12" s="2" t="s">
        <v>25</v>
      </c>
      <c r="C12" s="5"/>
      <c r="D12" s="5">
        <f>D8-SUM(D9:D11)</f>
        <v>117</v>
      </c>
      <c r="E12" s="5"/>
      <c r="F12" s="5"/>
      <c r="G12" s="5"/>
      <c r="H12" s="5">
        <f>H8-SUM(H9:H11)</f>
        <v>240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">
      <c r="B13" s="2" t="s">
        <v>29</v>
      </c>
      <c r="C13" s="5"/>
      <c r="D13" s="5">
        <v>74</v>
      </c>
      <c r="E13" s="5"/>
      <c r="F13" s="5"/>
      <c r="G13" s="5"/>
      <c r="H13" s="5">
        <v>104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">
      <c r="B14" s="2" t="s">
        <v>30</v>
      </c>
      <c r="C14" s="5"/>
      <c r="D14" s="5">
        <v>-17</v>
      </c>
      <c r="E14" s="5"/>
      <c r="F14" s="5"/>
      <c r="G14" s="5"/>
      <c r="H14" s="5">
        <v>-10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2">
      <c r="B15" s="2" t="s">
        <v>31</v>
      </c>
      <c r="C15" s="5"/>
      <c r="D15" s="5">
        <f>D12+SUM(D13:D14)</f>
        <v>174</v>
      </c>
      <c r="E15" s="5"/>
      <c r="F15" s="5"/>
      <c r="G15" s="5"/>
      <c r="H15" s="5">
        <f>H12+SUM(H13:H14)</f>
        <v>334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2">
      <c r="B16" s="2" t="s">
        <v>32</v>
      </c>
      <c r="C16" s="5"/>
      <c r="D16" s="5">
        <v>-870</v>
      </c>
      <c r="E16" s="5"/>
      <c r="F16" s="5"/>
      <c r="G16" s="5"/>
      <c r="H16" s="5">
        <v>72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2:31" x14ac:dyDescent="0.2">
      <c r="B17" s="2" t="s">
        <v>33</v>
      </c>
      <c r="C17" s="5"/>
      <c r="D17" s="5">
        <f>D15-D16</f>
        <v>1044</v>
      </c>
      <c r="E17" s="5"/>
      <c r="F17" s="5"/>
      <c r="G17" s="5"/>
      <c r="H17" s="5">
        <f>H15-H16</f>
        <v>262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2:3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2:31" x14ac:dyDescent="0.2">
      <c r="B19" s="2" t="s">
        <v>34</v>
      </c>
      <c r="C19" s="5"/>
      <c r="D19" s="8">
        <f>D17/D20</f>
        <v>5.1171202964400724</v>
      </c>
      <c r="E19" s="5"/>
      <c r="F19" s="5"/>
      <c r="G19" s="5"/>
      <c r="H19" s="8">
        <f>H17/H20</f>
        <v>1.2740464103012974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2:31" x14ac:dyDescent="0.2">
      <c r="B20" s="2" t="s">
        <v>5</v>
      </c>
      <c r="C20" s="5"/>
      <c r="D20" s="5">
        <v>204.02099999999999</v>
      </c>
      <c r="E20" s="5"/>
      <c r="F20" s="5"/>
      <c r="G20" s="5"/>
      <c r="H20" s="5">
        <v>205.64400000000001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2:31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2:31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2:3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2:31" x14ac:dyDescent="0.2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2:3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2:3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2:31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2:31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2:3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2:31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2:31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2:31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3:31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3:31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3:3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3:3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3:3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3:3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3:3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3:3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3:3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3:3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3:3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3:3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3:3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3:3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3:3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3:3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3:3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3:3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3:3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3:3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3:3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3:3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3:3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3:3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3:3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3:3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3:3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3:3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3:3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3:3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3:3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3:3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3:3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3:3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3:31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3:31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3:31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3:31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3:31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3:31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3:31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3:31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3:31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3:31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3:31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3:31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3:31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3:31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3:31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3:31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3:31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3:31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3:31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3:31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3:31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3:31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3:3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3:31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3:31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3:31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3:3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3:31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3:31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3:31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3:31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3:31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3:31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3:31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3:31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3:31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3:31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3:31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3:31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3:31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3:31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3:31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3:31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3:31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3:31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3:31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3:31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3:31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3:31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3:31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3:31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3:31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3:31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3:31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3:31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3:31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3:31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3:31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3:31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3:31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3:31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3:31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3:31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3:31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3:31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3:31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3:31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3:31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3:31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3:31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3:31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3:31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3:31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3:31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3:31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3:31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3:31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3:31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3:31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3:31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3:31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3:31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3:31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3:31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3:31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3:31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3:31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3:31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3:31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3:31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3:31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3:31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3:31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3:31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3:31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3:31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3:31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3:31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3:31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3:31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3:31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3:31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3:31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3:31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3:31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3:31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3:31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3:31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3:31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3:31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3:31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3:31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3:31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3:31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3:31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3:31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3:31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3:31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3:31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3:31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3:31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3:31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3:31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3:31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3:31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3:31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3:31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3:31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3:31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3:31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3:31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3:31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3:31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3:31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3:31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3:31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3:31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3:31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3:31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3:31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3:31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3:31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3:31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3:31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3:31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3:31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3:31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3:31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3:31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3:31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3:31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3:31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3:31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3:31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3:31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3:31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3:31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3:31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3:31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3:31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3:31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3:31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3:31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3:31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3:31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3:31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3:31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3:31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3:31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3:31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3:31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3:31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3:31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3:31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3:31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3:31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3:31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3:31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3:31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3:31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3:31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3:31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3:31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3:31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3:31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3:31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3:31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3:31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3:31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3:31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3:31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3:31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3:31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3:31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3:31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3:31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3:31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3:31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3:31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3:31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3:31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3:31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3:31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3:31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3:31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3:31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3:31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3:31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3:31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3:31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3:31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3:31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3:31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3:31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3:31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3:31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3:31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3:31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3:31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3:31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3:31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3:31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3:31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3:31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3:31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3:31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3:31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3:31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3:31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3:31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3:31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3:31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3:31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3:31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3:31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3:31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3:31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3:31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3:31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3:31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3:31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3:31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3:31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3:31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3:31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3:31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3:31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3:31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3:31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3:31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3:31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3:31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3:31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3:31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3:31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3:31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3:31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3:31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3:31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3:31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3:31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3:31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3:31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3:31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3:31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3:31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3:31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3:31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3:31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3:31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3:31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3:31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3:31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3:31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3:31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3:31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3:31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3:31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3:31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3:31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3:31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3:31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3:31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3:31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3:31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3:31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3:31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3:31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3:31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3:31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3:31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3:31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3:31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3:31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3:31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3:31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3:31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3:31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3:31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3:31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</sheetData>
  <hyperlinks>
    <hyperlink ref="A1" location="Main!A1" display="Main" xr:uid="{F88FB721-BA6B-4BD3-9BB8-D7C7CF8F32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2024-10-02T12:51:43Z</dcterms:created>
  <dcterms:modified xsi:type="dcterms:W3CDTF">2025-09-02T17:01:53Z</dcterms:modified>
</cp:coreProperties>
</file>