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DFABA2D-B82C-44BE-9B7D-005C50977D82}" xr6:coauthVersionLast="47" xr6:coauthVersionMax="47" xr10:uidLastSave="{00000000-0000-0000-0000-000000000000}"/>
  <bookViews>
    <workbookView xWindow="225" yWindow="1950" windowWidth="38175" windowHeight="15240" xr2:uid="{4709ED4D-5B90-4D9F-A410-0B4BF882CBEB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J24" i="3"/>
  <c r="I24" i="3"/>
  <c r="H24" i="3"/>
  <c r="F24" i="3"/>
  <c r="E24" i="3"/>
  <c r="D24" i="3"/>
  <c r="C24" i="3"/>
  <c r="G24" i="3"/>
  <c r="G22" i="3"/>
  <c r="I10" i="3"/>
  <c r="I14" i="3" s="1"/>
  <c r="H10" i="3"/>
  <c r="H14" i="3" s="1"/>
  <c r="F10" i="3"/>
  <c r="F14" i="3" s="1"/>
  <c r="E10" i="3"/>
  <c r="E14" i="3" s="1"/>
  <c r="D10" i="3"/>
  <c r="D14" i="3" s="1"/>
  <c r="C10" i="3"/>
  <c r="C14" i="3" s="1"/>
  <c r="C18" i="3" s="1"/>
  <c r="C20" i="3" s="1"/>
  <c r="J20" i="3"/>
  <c r="I20" i="3"/>
  <c r="H20" i="3"/>
  <c r="F20" i="3"/>
  <c r="E20" i="3"/>
  <c r="D20" i="3"/>
  <c r="G10" i="3"/>
  <c r="G14" i="3" s="1"/>
  <c r="J8" i="3"/>
  <c r="J10" i="3" s="1"/>
  <c r="J14" i="3" s="1"/>
  <c r="I8" i="3"/>
  <c r="H8" i="3"/>
  <c r="F8" i="3"/>
  <c r="E8" i="3"/>
  <c r="D8" i="3"/>
  <c r="C8" i="3"/>
  <c r="G8" i="3"/>
  <c r="I7" i="1"/>
  <c r="I6" i="1"/>
  <c r="I4" i="1"/>
  <c r="I3" i="1"/>
  <c r="G18" i="3" l="1"/>
  <c r="G20" i="3" s="1"/>
</calcChain>
</file>

<file path=xl/sharedStrings.xml><?xml version="1.0" encoding="utf-8"?>
<sst xmlns="http://schemas.openxmlformats.org/spreadsheetml/2006/main" count="45" uniqueCount="41">
  <si>
    <t>News Corp</t>
  </si>
  <si>
    <t>NWS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</si>
  <si>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</si>
  <si>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</si>
  <si>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</si>
  <si>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</si>
  <si>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</si>
  <si>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</si>
  <si>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</si>
  <si>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</si>
  <si>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Brands: WSJ. Barrons, Dow Jones, The Australian, The Sun, The Times, Fox Sports, Marketwatch</t>
  </si>
  <si>
    <t>FQ125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</si>
  <si>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</si>
  <si>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</si>
  <si>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</si>
  <si>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</si>
  <si>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</si>
  <si>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</si>
  <si>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</si>
  <si>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</si>
  <si>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</si>
  <si>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Minority Interest</t>
  </si>
  <si>
    <t>Income to Company</t>
  </si>
  <si>
    <t>Circulation &amp; Subscriptions</t>
  </si>
  <si>
    <t>Advertising</t>
  </si>
  <si>
    <t>Consumer</t>
  </si>
  <si>
    <t>Real Estate</t>
  </si>
  <si>
    <t>Other</t>
  </si>
  <si>
    <t>Revenue</t>
  </si>
  <si>
    <t>COGS</t>
  </si>
  <si>
    <t>Gross Profit</t>
  </si>
  <si>
    <t>SGA</t>
  </si>
  <si>
    <t>D&amp;A</t>
  </si>
  <si>
    <t>Impairment</t>
  </si>
  <si>
    <t>Equity losses</t>
  </si>
  <si>
    <t>Interesnt Expense</t>
  </si>
  <si>
    <t>Pretax Income</t>
  </si>
  <si>
    <t>Tax Expense</t>
  </si>
  <si>
    <t>Net Income</t>
  </si>
  <si>
    <t>Operating Profit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</si>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</sst>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7D74-E21C-4A58-93B0-350AD681EFF0}">
  <dimension ref="A1:J12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3</v>
      </c>
      <c r="H2" s="2" t="s">
        <v>4</v>
      </c>
      <c r="I2" s="2">
        <v>30.44</v>
      </c>
    </row>
    <row r="3" spans="1:10" x14ac:dyDescent="0.2">
      <c r="H3" s="2" t="s">
        <v>5</v>
      </c>
      <c r="I3" s="3">
        <f>378.907001+189.770378</f>
        <v>568.67737899999997</v>
      </c>
      <c r="J3" s="4" t="s">
        <v>11</v>
      </c>
    </row>
    <row r="4" spans="1:10" x14ac:dyDescent="0.2">
      <c r="B4" s="2" t="s">
        <v>1</v>
      </c>
      <c r="H4" s="2" t="s">
        <v>6</v>
      </c>
      <c r="I4" s="3">
        <f>+I3*I2</f>
        <v>17310.539416759999</v>
      </c>
    </row>
    <row r="5" spans="1:10" x14ac:dyDescent="0.2">
      <c r="B5" s="2" t="s">
        <v>2</v>
      </c>
      <c r="H5" s="2" t="s">
        <v>7</v>
      </c>
      <c r="I5" s="3">
        <v>1778</v>
      </c>
      <c r="J5" s="4" t="s">
        <v>11</v>
      </c>
    </row>
    <row r="6" spans="1:10" x14ac:dyDescent="0.2">
      <c r="H6" s="2" t="s">
        <v>8</v>
      </c>
      <c r="I6" s="3">
        <f>2706+194</f>
        <v>2900</v>
      </c>
      <c r="J6" s="4" t="s">
        <v>11</v>
      </c>
    </row>
    <row r="7" spans="1:10" x14ac:dyDescent="0.2">
      <c r="H7" s="2" t="s">
        <v>9</v>
      </c>
      <c r="I7" s="3">
        <f>+I4-I5+I6</f>
        <v>18432.539416759999</v>
      </c>
    </row>
    <row r="12" spans="1:10" x14ac:dyDescent="0.2">
      <c r="B12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2888-1C9D-419E-9C32-6E3530D13CFB}">
  <dimension ref="A1:O34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4" style="2" customWidth="1"/>
    <col min="3" max="16384" width="9.140625" style="2"/>
  </cols>
  <sheetData>
    <row r="1" spans="1:15" x14ac:dyDescent="0.2">
      <c r="A1" s="5" t="s">
        <v>12</v>
      </c>
    </row>
    <row r="2" spans="1:15" x14ac:dyDescent="0.2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</row>
    <row r="3" spans="1:15" x14ac:dyDescent="0.2">
      <c r="B3" s="2" t="s">
        <v>23</v>
      </c>
      <c r="C3" s="3">
        <v>1129</v>
      </c>
      <c r="D3" s="3"/>
      <c r="E3" s="3"/>
      <c r="F3" s="3"/>
      <c r="G3" s="3">
        <v>1157</v>
      </c>
      <c r="H3" s="3"/>
      <c r="I3" s="3"/>
      <c r="J3" s="3"/>
      <c r="K3" s="3"/>
      <c r="L3" s="3"/>
      <c r="M3" s="3"/>
      <c r="N3" s="3"/>
      <c r="O3" s="3"/>
    </row>
    <row r="4" spans="1:15" x14ac:dyDescent="0.2">
      <c r="B4" s="2" t="s">
        <v>24</v>
      </c>
      <c r="C4" s="3">
        <v>391</v>
      </c>
      <c r="D4" s="3"/>
      <c r="E4" s="3"/>
      <c r="F4" s="3"/>
      <c r="G4" s="3">
        <v>381</v>
      </c>
      <c r="H4" s="3"/>
      <c r="I4" s="3"/>
      <c r="J4" s="3"/>
      <c r="K4" s="3"/>
      <c r="L4" s="3"/>
      <c r="M4" s="3"/>
      <c r="N4" s="3"/>
      <c r="O4" s="3"/>
    </row>
    <row r="5" spans="1:15" x14ac:dyDescent="0.2">
      <c r="B5" s="2" t="s">
        <v>25</v>
      </c>
      <c r="C5" s="3">
        <v>502</v>
      </c>
      <c r="D5" s="3"/>
      <c r="E5" s="3"/>
      <c r="F5" s="3"/>
      <c r="G5" s="3">
        <v>521</v>
      </c>
      <c r="H5" s="3"/>
      <c r="I5" s="3"/>
      <c r="J5" s="3"/>
      <c r="K5" s="3"/>
      <c r="L5" s="3"/>
      <c r="M5" s="3"/>
      <c r="N5" s="3"/>
      <c r="O5" s="3"/>
    </row>
    <row r="6" spans="1:15" x14ac:dyDescent="0.2">
      <c r="B6" s="2" t="s">
        <v>26</v>
      </c>
      <c r="C6" s="3">
        <v>311</v>
      </c>
      <c r="D6" s="3"/>
      <c r="E6" s="3"/>
      <c r="F6" s="3"/>
      <c r="G6" s="3">
        <v>357</v>
      </c>
      <c r="H6" s="3"/>
      <c r="I6" s="3"/>
      <c r="J6" s="3"/>
      <c r="K6" s="3"/>
      <c r="L6" s="3"/>
      <c r="M6" s="3"/>
      <c r="N6" s="3"/>
      <c r="O6" s="3"/>
    </row>
    <row r="7" spans="1:15" x14ac:dyDescent="0.2">
      <c r="B7" s="2" t="s">
        <v>27</v>
      </c>
      <c r="C7" s="3">
        <v>166</v>
      </c>
      <c r="D7" s="3"/>
      <c r="E7" s="3"/>
      <c r="F7" s="3"/>
      <c r="G7" s="3">
        <v>161</v>
      </c>
      <c r="H7" s="3"/>
      <c r="I7" s="3"/>
      <c r="J7" s="3"/>
      <c r="K7" s="3"/>
      <c r="L7" s="3"/>
      <c r="M7" s="3"/>
      <c r="N7" s="3"/>
      <c r="O7" s="3"/>
    </row>
    <row r="8" spans="1:15" x14ac:dyDescent="0.2">
      <c r="B8" s="1" t="s">
        <v>28</v>
      </c>
      <c r="C8" s="6">
        <f t="shared" ref="C8:F8" si="0">+SUM(C3:C7)</f>
        <v>2499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>+SUM(G3:G7)</f>
        <v>2577</v>
      </c>
      <c r="H8" s="6">
        <f t="shared" ref="H8:J8" si="1">+SUM(H3:H7)</f>
        <v>0</v>
      </c>
      <c r="I8" s="6">
        <f t="shared" si="1"/>
        <v>0</v>
      </c>
      <c r="J8" s="6">
        <f t="shared" si="1"/>
        <v>0</v>
      </c>
      <c r="K8" s="3"/>
      <c r="L8" s="3"/>
      <c r="M8" s="3"/>
      <c r="N8" s="3"/>
      <c r="O8" s="3"/>
    </row>
    <row r="9" spans="1:15" x14ac:dyDescent="0.2">
      <c r="B9" s="2" t="s">
        <v>29</v>
      </c>
      <c r="C9" s="3">
        <v>1273</v>
      </c>
      <c r="D9" s="3"/>
      <c r="E9" s="3"/>
      <c r="F9" s="3"/>
      <c r="G9" s="3">
        <v>1263</v>
      </c>
      <c r="H9" s="3"/>
      <c r="I9" s="3"/>
      <c r="J9" s="3"/>
      <c r="K9" s="3"/>
      <c r="L9" s="3"/>
      <c r="M9" s="3"/>
      <c r="N9" s="3"/>
      <c r="O9" s="3"/>
    </row>
    <row r="10" spans="1:15" x14ac:dyDescent="0.2">
      <c r="B10" s="2" t="s">
        <v>30</v>
      </c>
      <c r="C10" s="3">
        <f t="shared" ref="C10:F10" si="2">+C8-C9</f>
        <v>1226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>+G8-G9</f>
        <v>1314</v>
      </c>
      <c r="H10" s="3">
        <f t="shared" ref="H10:J10" si="3">+H8-H9</f>
        <v>0</v>
      </c>
      <c r="I10" s="3">
        <f t="shared" si="3"/>
        <v>0</v>
      </c>
      <c r="J10" s="3">
        <f t="shared" si="3"/>
        <v>0</v>
      </c>
      <c r="K10" s="3"/>
      <c r="L10" s="3"/>
      <c r="M10" s="3"/>
      <c r="N10" s="3"/>
      <c r="O10" s="3"/>
    </row>
    <row r="11" spans="1:15" x14ac:dyDescent="0.2">
      <c r="B11" s="2" t="s">
        <v>31</v>
      </c>
      <c r="C11" s="3">
        <v>862</v>
      </c>
      <c r="D11" s="3"/>
      <c r="E11" s="3"/>
      <c r="F11" s="3"/>
      <c r="G11" s="3">
        <v>899</v>
      </c>
      <c r="H11" s="3"/>
      <c r="I11" s="3"/>
      <c r="J11" s="3"/>
      <c r="K11" s="3"/>
      <c r="L11" s="3"/>
      <c r="M11" s="3"/>
      <c r="N11" s="3"/>
      <c r="O11" s="3"/>
    </row>
    <row r="12" spans="1:15" x14ac:dyDescent="0.2">
      <c r="B12" s="2" t="s">
        <v>32</v>
      </c>
      <c r="C12" s="3">
        <v>171</v>
      </c>
      <c r="D12" s="3"/>
      <c r="E12" s="3"/>
      <c r="F12" s="3"/>
      <c r="G12" s="3">
        <v>189</v>
      </c>
      <c r="H12" s="3"/>
      <c r="I12" s="3"/>
      <c r="J12" s="3"/>
      <c r="K12" s="3"/>
      <c r="L12" s="3"/>
      <c r="M12" s="3"/>
      <c r="N12" s="3"/>
      <c r="O12" s="3"/>
    </row>
    <row r="13" spans="1:15" x14ac:dyDescent="0.2">
      <c r="B13" s="2" t="s">
        <v>33</v>
      </c>
      <c r="C13" s="3">
        <v>38</v>
      </c>
      <c r="D13" s="3"/>
      <c r="E13" s="3"/>
      <c r="F13" s="3"/>
      <c r="G13" s="3">
        <v>24</v>
      </c>
      <c r="H13" s="3"/>
      <c r="I13" s="3"/>
      <c r="J13" s="3"/>
      <c r="K13" s="3"/>
      <c r="L13" s="3"/>
      <c r="M13" s="3"/>
      <c r="N13" s="3"/>
      <c r="O13" s="3"/>
    </row>
    <row r="14" spans="1:15" x14ac:dyDescent="0.2">
      <c r="B14" s="2" t="s">
        <v>39</v>
      </c>
      <c r="C14" s="3">
        <f t="shared" ref="C14:F14" si="4">+C10-SUM(C11:C13)</f>
        <v>155</v>
      </c>
      <c r="D14" s="3">
        <f t="shared" si="4"/>
        <v>0</v>
      </c>
      <c r="E14" s="3">
        <f t="shared" si="4"/>
        <v>0</v>
      </c>
      <c r="F14" s="3">
        <f t="shared" si="4"/>
        <v>0</v>
      </c>
      <c r="G14" s="3">
        <f>+G10-SUM(G11:G13)</f>
        <v>202</v>
      </c>
      <c r="H14" s="3">
        <f t="shared" ref="H14:J14" si="5">+H10-SUM(H11:H13)</f>
        <v>0</v>
      </c>
      <c r="I14" s="3">
        <f t="shared" si="5"/>
        <v>0</v>
      </c>
      <c r="J14" s="3">
        <f t="shared" si="5"/>
        <v>0</v>
      </c>
      <c r="K14" s="3"/>
      <c r="L14" s="3"/>
      <c r="M14" s="3"/>
      <c r="N14" s="3"/>
      <c r="O14" s="3"/>
    </row>
    <row r="15" spans="1:15" x14ac:dyDescent="0.2">
      <c r="B15" s="2" t="s">
        <v>34</v>
      </c>
      <c r="C15" s="3">
        <v>2</v>
      </c>
      <c r="D15" s="3"/>
      <c r="E15" s="3"/>
      <c r="F15" s="3"/>
      <c r="G15" s="3">
        <v>3</v>
      </c>
      <c r="H15" s="3"/>
      <c r="I15" s="3"/>
      <c r="J15" s="3"/>
      <c r="K15" s="3"/>
      <c r="L15" s="3"/>
      <c r="M15" s="3"/>
      <c r="N15" s="3"/>
      <c r="O15" s="3"/>
    </row>
    <row r="16" spans="1:15" x14ac:dyDescent="0.2">
      <c r="B16" s="2" t="s">
        <v>35</v>
      </c>
      <c r="C16" s="3">
        <v>23</v>
      </c>
      <c r="D16" s="3"/>
      <c r="E16" s="3"/>
      <c r="F16" s="3"/>
      <c r="G16" s="3">
        <v>18</v>
      </c>
      <c r="H16" s="3"/>
      <c r="I16" s="3"/>
      <c r="J16" s="3"/>
      <c r="K16" s="3"/>
      <c r="L16" s="3"/>
      <c r="M16" s="3"/>
      <c r="N16" s="3"/>
      <c r="O16" s="3"/>
    </row>
    <row r="17" spans="2:15" x14ac:dyDescent="0.2">
      <c r="B17" s="2" t="s">
        <v>27</v>
      </c>
      <c r="C17" s="3">
        <v>-35</v>
      </c>
      <c r="D17" s="3"/>
      <c r="E17" s="3"/>
      <c r="F17" s="3"/>
      <c r="G17" s="3">
        <v>23</v>
      </c>
      <c r="H17" s="3"/>
      <c r="I17" s="3"/>
      <c r="J17" s="3"/>
      <c r="K17" s="3"/>
      <c r="L17" s="3"/>
      <c r="M17" s="3"/>
      <c r="N17" s="3"/>
      <c r="O17" s="3"/>
    </row>
    <row r="18" spans="2:15" x14ac:dyDescent="0.2">
      <c r="B18" s="2" t="s">
        <v>36</v>
      </c>
      <c r="C18" s="3">
        <f>+C14-C15-C16+C17</f>
        <v>95</v>
      </c>
      <c r="D18" s="3"/>
      <c r="E18" s="3"/>
      <c r="F18" s="3"/>
      <c r="G18" s="3">
        <f>+G14-G15-G16+G17</f>
        <v>204</v>
      </c>
      <c r="H18" s="3"/>
      <c r="I18" s="3"/>
      <c r="J18" s="3"/>
      <c r="K18" s="3"/>
      <c r="L18" s="3"/>
      <c r="M18" s="3"/>
      <c r="N18" s="3"/>
      <c r="O18" s="3"/>
    </row>
    <row r="19" spans="2:15" x14ac:dyDescent="0.2">
      <c r="B19" s="2" t="s">
        <v>37</v>
      </c>
      <c r="C19" s="3">
        <v>37</v>
      </c>
      <c r="D19" s="3"/>
      <c r="E19" s="3"/>
      <c r="F19" s="3"/>
      <c r="G19" s="3">
        <v>60</v>
      </c>
      <c r="H19" s="3"/>
      <c r="I19" s="3"/>
      <c r="J19" s="3"/>
      <c r="K19" s="3"/>
      <c r="L19" s="3"/>
      <c r="M19" s="3"/>
      <c r="N19" s="3"/>
      <c r="O19" s="3"/>
    </row>
    <row r="20" spans="2:15" x14ac:dyDescent="0.2">
      <c r="B20" s="2" t="s">
        <v>38</v>
      </c>
      <c r="C20" s="3">
        <f t="shared" ref="C20:F20" si="6">+C18-C19</f>
        <v>58</v>
      </c>
      <c r="D20" s="3">
        <f t="shared" si="6"/>
        <v>0</v>
      </c>
      <c r="E20" s="3">
        <f t="shared" si="6"/>
        <v>0</v>
      </c>
      <c r="F20" s="3">
        <f t="shared" si="6"/>
        <v>0</v>
      </c>
      <c r="G20" s="3">
        <f>+G18-G19</f>
        <v>144</v>
      </c>
      <c r="H20" s="3">
        <f t="shared" ref="H20:J20" si="7">+H18-H19</f>
        <v>0</v>
      </c>
      <c r="I20" s="3">
        <f t="shared" si="7"/>
        <v>0</v>
      </c>
      <c r="J20" s="3">
        <f t="shared" si="7"/>
        <v>0</v>
      </c>
      <c r="K20" s="3"/>
      <c r="L20" s="3"/>
      <c r="M20" s="3"/>
      <c r="N20" s="3"/>
      <c r="O20" s="3"/>
    </row>
    <row r="21" spans="2:15" x14ac:dyDescent="0.2">
      <c r="B21" s="2" t="s">
        <v>21</v>
      </c>
      <c r="C21" s="3">
        <v>28</v>
      </c>
      <c r="D21" s="3"/>
      <c r="E21" s="3"/>
      <c r="F21" s="3"/>
      <c r="G21" s="3">
        <v>25</v>
      </c>
      <c r="H21" s="3"/>
      <c r="I21" s="3"/>
      <c r="J21" s="3"/>
      <c r="K21" s="3"/>
      <c r="L21" s="3"/>
      <c r="M21" s="3"/>
      <c r="N21" s="3"/>
      <c r="O21" s="3"/>
    </row>
    <row r="22" spans="2:15" x14ac:dyDescent="0.2">
      <c r="B22" s="2" t="s">
        <v>22</v>
      </c>
      <c r="C22" s="3">
        <f>+C20-C21</f>
        <v>30</v>
      </c>
      <c r="D22" s="3"/>
      <c r="E22" s="3"/>
      <c r="F22" s="3"/>
      <c r="G22" s="3">
        <f>+G20-G21</f>
        <v>119</v>
      </c>
      <c r="H22" s="3"/>
      <c r="I22" s="3"/>
      <c r="J22" s="3"/>
      <c r="K22" s="3"/>
      <c r="L22" s="3"/>
      <c r="M22" s="3"/>
      <c r="N22" s="3"/>
      <c r="O22" s="3"/>
    </row>
    <row r="23" spans="2:15" x14ac:dyDescent="0.2">
      <c r="D23" s="3"/>
      <c r="E23" s="3"/>
      <c r="F23" s="3"/>
      <c r="H23" s="3"/>
      <c r="I23" s="3"/>
      <c r="J23" s="3"/>
      <c r="K23" s="3"/>
      <c r="L23" s="3"/>
      <c r="M23" s="3"/>
      <c r="N23" s="3"/>
      <c r="O23" s="3"/>
    </row>
    <row r="24" spans="2:15" x14ac:dyDescent="0.2">
      <c r="B24" s="2" t="s">
        <v>40</v>
      </c>
      <c r="C24" s="7">
        <f t="shared" ref="C24:F24" si="8">+C22/C25</f>
        <v>0.05</v>
      </c>
      <c r="D24" s="7" t="e">
        <f t="shared" si="8"/>
        <v>#DIV/0!</v>
      </c>
      <c r="E24" s="7" t="e">
        <f t="shared" si="8"/>
        <v>#DIV/0!</v>
      </c>
      <c r="F24" s="7" t="e">
        <f t="shared" si="8"/>
        <v>#DIV/0!</v>
      </c>
      <c r="G24" s="7">
        <f>+G22/G25</f>
        <v>0.20999999999999996</v>
      </c>
      <c r="H24" s="7" t="e">
        <f t="shared" ref="H24:J24" si="9">+H22/H25</f>
        <v>#DIV/0!</v>
      </c>
      <c r="I24" s="7" t="e">
        <f t="shared" si="9"/>
        <v>#DIV/0!</v>
      </c>
      <c r="J24" s="7" t="e">
        <f t="shared" si="9"/>
        <v>#DIV/0!</v>
      </c>
      <c r="K24" s="3"/>
      <c r="L24" s="3"/>
      <c r="M24" s="3"/>
      <c r="N24" s="3"/>
      <c r="O24" s="3"/>
    </row>
    <row r="25" spans="2:15" x14ac:dyDescent="0.2">
      <c r="B25" s="2" t="s">
        <v>5</v>
      </c>
      <c r="C25" s="3">
        <v>600</v>
      </c>
      <c r="D25" s="3"/>
      <c r="E25" s="3"/>
      <c r="F25" s="3"/>
      <c r="G25" s="3">
        <v>566.66666666666674</v>
      </c>
      <c r="H25" s="3"/>
      <c r="I25" s="3"/>
      <c r="J25" s="3"/>
      <c r="K25" s="3"/>
      <c r="L25" s="3"/>
      <c r="M25" s="3"/>
      <c r="N25" s="3"/>
      <c r="O25" s="3"/>
    </row>
    <row r="26" spans="2:15" x14ac:dyDescent="0.2">
      <c r="C26" s="3"/>
      <c r="D26" s="3"/>
      <c r="E26" s="3"/>
      <c r="F26" s="3"/>
      <c r="H26" s="3"/>
      <c r="I26" s="3"/>
      <c r="J26" s="3"/>
      <c r="K26" s="3"/>
      <c r="L26" s="3"/>
      <c r="M26" s="3"/>
      <c r="N26" s="3"/>
      <c r="O26" s="3"/>
    </row>
    <row r="27" spans="2:15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3:1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3:1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3:1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3:1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3:1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3:1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3:1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3:1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3:1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3:1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3:1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3:1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3:1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3:1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3:1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3:1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3:1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3:1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3:1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3:1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3:1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3:1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3:1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3:1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3:1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3:1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3:1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3:1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3:1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3:1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3:1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3:1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3:1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3:1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3:1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3:1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3:1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3:1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3:1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3:1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3:1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3:1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3:1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3:1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3:1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3:1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3:1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3:1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3:1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3:1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3:1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3:1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3:1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3:1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3:1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3:1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3:1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3:1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3:1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3:1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3:1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3:1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3:1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3:1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3:1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3:1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3:1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3:1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3:1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3:1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3:1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3:1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3:1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3:1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3:1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3:1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3:1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3:1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3:1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3:1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3:1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3:1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3:1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3:1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3:1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3:1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3:1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3:1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3:1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3:1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3:1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3:1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3:1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3:1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3:1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3:1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3:1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3:1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3:1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3:1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3:1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3:1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3:1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3:1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3:1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3:1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3:1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3:1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3:1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3:1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3:1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3:1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3:1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3:1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3:1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3:1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3:1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3:1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3:1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3:1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3:1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3:1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3:1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3:1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3:1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3:1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3:1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3:1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3:1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3:1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3:1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3:1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3:1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3:1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3:1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3:1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3:1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3:1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3:1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3:1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3:1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3:1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3:1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3:1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3:1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3:1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3:1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3:1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3:1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3:1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3:1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3:1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3:1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3:1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3:1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3:1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3:1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3:1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3:1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3:1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3:1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3:1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3:1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3:1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3:1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3:1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3:1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3:1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3:1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3:1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3:1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3:1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3:1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3:1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3:1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3:1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3:1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3:1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3:1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3:1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3:1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3:1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3:1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3:1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3:1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3:1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3:1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3:1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3:1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3:1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3:1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3:1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3:1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3:1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3:1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3:1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3:1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3:1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3:1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3:1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3:1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3:1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3:1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3:1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3:1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3:1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3:1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3:1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3:1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3:1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3:1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3:1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3:1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3:1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3:1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3:1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3:1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3:1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3:1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3:1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3:1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3:1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3:1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3:1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3:1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3:1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3:1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3:1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3:1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3:1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3:1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3:1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3:1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3:1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3:1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3:1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3:1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3:1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3:1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3:1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3:1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3:1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3:1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3:1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3:1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3:1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3:1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3:1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3:1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3:1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3:1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3:1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3:1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3:1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3:1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3:1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3:1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3:1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3:1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3:1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3:1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3:1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3:1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3:1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3:1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3:1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3:1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3:1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3:1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3:1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3:1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3:1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3:1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3:1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3:1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3:1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3:1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3:1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3:1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3:1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3:1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3:1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3:1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3:1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3:1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3:1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3:1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3:1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3:1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3:1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3:1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3:1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3:1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3:1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3:1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3:1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3:1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3:1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3:1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3:1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3:1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3:1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3:1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3:1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3:1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3:1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3:1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3:1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3:1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3:1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</sheetData>
  <hyperlinks>
    <hyperlink ref="A1" location="Main!A1" display="Main" xr:uid="{DA3A29BC-DF34-411B-8245-1E9C830720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2025-01-15T17:15:32Z</dcterms:created>
  <dcterms:modified xsi:type="dcterms:W3CDTF">2025-09-02T17:03:58Z</dcterms:modified>
</cp:coreProperties>
</file>