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27897CF-8340-4AC0-88B5-C8B0E413CCEF}" xr6:coauthVersionLast="47" xr6:coauthVersionMax="47" xr10:uidLastSave="{00000000-0000-0000-0000-000000000000}"/>
  <bookViews>
    <workbookView xWindow="225" yWindow="1950" windowWidth="38175" windowHeight="15240" xr2:uid="{54D7FA95-9A74-42F2-8D1B-A764EFF9184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3" i="2" s="1"/>
  <c r="J15" i="2" s="1"/>
  <c r="J17" i="2" s="1"/>
  <c r="J19" i="2" s="1"/>
  <c r="H10" i="2"/>
  <c r="H13" i="2" s="1"/>
  <c r="H15" i="2" s="1"/>
  <c r="H17" i="2" s="1"/>
  <c r="H19" i="2" s="1"/>
  <c r="G10" i="2"/>
  <c r="G13" i="2" s="1"/>
  <c r="G15" i="2" s="1"/>
  <c r="G17" i="2" s="1"/>
  <c r="G19" i="2" s="1"/>
  <c r="F10" i="2"/>
  <c r="F13" i="2" s="1"/>
  <c r="F15" i="2" s="1"/>
  <c r="F17" i="2" s="1"/>
  <c r="F19" i="2" s="1"/>
  <c r="E10" i="2"/>
  <c r="E13" i="2" s="1"/>
  <c r="E15" i="2" s="1"/>
  <c r="E17" i="2" s="1"/>
  <c r="E19" i="2" s="1"/>
  <c r="D10" i="2"/>
  <c r="D13" i="2" s="1"/>
  <c r="D15" i="2" s="1"/>
  <c r="D17" i="2" s="1"/>
  <c r="D19" i="2" s="1"/>
  <c r="C10" i="2"/>
  <c r="C13" i="2" s="1"/>
  <c r="C15" i="2" s="1"/>
  <c r="C17" i="2" s="1"/>
  <c r="I10" i="2"/>
  <c r="I13" i="2" s="1"/>
  <c r="I15" i="2" s="1"/>
  <c r="I17" i="2" s="1"/>
  <c r="I19" i="2" s="1"/>
  <c r="I7" i="1"/>
  <c r="I4" i="1"/>
</calcChain>
</file>

<file path=xl/sharedStrings.xml><?xml version="1.0" encoding="utf-8"?>
<sst xmlns="http://schemas.openxmlformats.org/spreadsheetml/2006/main" count="39" uniqueCount="35">
  <si>
    <t>OXM</t>
  </si>
  <si>
    <t>Oxford Industries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</si>
  <si>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</si>
  <si>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</si>
  <si>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</si>
  <si>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</si>
  <si>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</si>
  <si>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</si>
  <si>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</si>
  <si>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</si>
  <si>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</si>
  <si>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</si>
  <si>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</si>
  <si>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</si>
  <si>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</si>
  <si>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</si>
  <si>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</si>
  <si>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</si>
  <si>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</si>
  <si>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</si>
  <si>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</si>
  <si>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</si>
  <si>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</si>
  <si>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Royalties &amp; other income</t>
  </si>
  <si>
    <t>Operating Income</t>
  </si>
  <si>
    <t>Interest Expense</t>
  </si>
  <si>
    <t>Pretax Income</t>
  </si>
  <si>
    <t>Tax Expense</t>
  </si>
  <si>
    <t>Net Income</t>
  </si>
  <si>
    <t>EPS</t>
  </si>
  <si>
    <t>Tommy Bahama</t>
  </si>
  <si>
    <t>Lilly Pulitzer</t>
  </si>
  <si>
    <t>Johnny Was</t>
  </si>
  <si>
    <t>Emerging Brands</t>
  </si>
  <si>
    <t>Coporate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</si>
</sst>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9AFE-9894-4B27-9F9E-4231F809F8A5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3">
        <v>59.85</v>
      </c>
    </row>
    <row r="3" spans="1:10" x14ac:dyDescent="0.2">
      <c r="H3" s="2" t="s">
        <v>5</v>
      </c>
      <c r="I3" s="3">
        <v>15.701033000000001</v>
      </c>
      <c r="J3" s="4" t="s">
        <v>10</v>
      </c>
    </row>
    <row r="4" spans="1:10" x14ac:dyDescent="0.2">
      <c r="B4" s="2" t="s">
        <v>0</v>
      </c>
      <c r="H4" s="2" t="s">
        <v>6</v>
      </c>
      <c r="I4" s="3">
        <f>+I2*I3</f>
        <v>939.70682505000002</v>
      </c>
    </row>
    <row r="5" spans="1:10" x14ac:dyDescent="0.2">
      <c r="B5" s="2" t="s">
        <v>3</v>
      </c>
      <c r="H5" s="2" t="s">
        <v>7</v>
      </c>
      <c r="I5" s="3">
        <v>7.0270000000000001</v>
      </c>
      <c r="J5" s="4" t="s">
        <v>10</v>
      </c>
    </row>
    <row r="6" spans="1:10" x14ac:dyDescent="0.2">
      <c r="H6" s="2" t="s">
        <v>8</v>
      </c>
      <c r="I6" s="3">
        <v>57.816000000000003</v>
      </c>
      <c r="J6" s="4" t="s">
        <v>10</v>
      </c>
    </row>
    <row r="7" spans="1:10" x14ac:dyDescent="0.2">
      <c r="H7" s="2" t="s">
        <v>9</v>
      </c>
      <c r="I7" s="3">
        <f>+I4-I5+I6</f>
        <v>990.49582505000001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08D7-63E1-4D8F-A758-FC8578D92399}">
  <dimension ref="A1:AM407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4.7109375" style="2" customWidth="1"/>
    <col min="3" max="16384" width="9.140625" style="2"/>
  </cols>
  <sheetData>
    <row r="1" spans="1:39" x14ac:dyDescent="0.2">
      <c r="A1" s="5" t="s">
        <v>11</v>
      </c>
    </row>
    <row r="2" spans="1:39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39" x14ac:dyDescent="0.2">
      <c r="B3" s="2" t="s">
        <v>30</v>
      </c>
      <c r="C3" s="3"/>
      <c r="D3" s="3"/>
      <c r="E3" s="3">
        <v>170.14400000000001</v>
      </c>
      <c r="F3" s="3"/>
      <c r="G3" s="3"/>
      <c r="H3" s="3"/>
      <c r="I3" s="3">
        <v>161.28899999999999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">
      <c r="B4" s="2" t="s">
        <v>31</v>
      </c>
      <c r="C4" s="3"/>
      <c r="D4" s="3"/>
      <c r="E4" s="3">
        <v>76.290000000000006</v>
      </c>
      <c r="F4" s="3"/>
      <c r="G4" s="3"/>
      <c r="H4" s="3"/>
      <c r="I4" s="3">
        <v>69.828999999999994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">
      <c r="B5" s="2" t="s">
        <v>32</v>
      </c>
      <c r="C5" s="3"/>
      <c r="D5" s="3"/>
      <c r="E5" s="3">
        <v>49.104999999999997</v>
      </c>
      <c r="F5" s="3"/>
      <c r="G5" s="3"/>
      <c r="H5" s="3"/>
      <c r="I5" s="3">
        <v>46.124000000000002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">
      <c r="B6" s="2" t="s">
        <v>33</v>
      </c>
      <c r="C6" s="3"/>
      <c r="D6" s="3"/>
      <c r="E6" s="3">
        <v>31.155000000000001</v>
      </c>
      <c r="F6" s="3"/>
      <c r="G6" s="3"/>
      <c r="H6" s="3"/>
      <c r="I6" s="3">
        <v>30.855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">
      <c r="B7" s="2" t="s">
        <v>34</v>
      </c>
      <c r="C7" s="3"/>
      <c r="D7" s="3"/>
      <c r="E7" s="3">
        <v>-6.4000000000000001E-2</v>
      </c>
      <c r="F7" s="3"/>
      <c r="G7" s="3"/>
      <c r="H7" s="3"/>
      <c r="I7" s="3">
        <v>-7.1999999999999995E-2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">
      <c r="B8" s="1" t="s">
        <v>19</v>
      </c>
      <c r="C8" s="6"/>
      <c r="D8" s="6"/>
      <c r="E8" s="6">
        <v>326.63</v>
      </c>
      <c r="F8" s="6"/>
      <c r="G8" s="6"/>
      <c r="H8" s="6"/>
      <c r="I8" s="6">
        <v>308.02499999999998</v>
      </c>
      <c r="J8" s="6"/>
      <c r="K8" s="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">
      <c r="B9" s="2" t="s">
        <v>20</v>
      </c>
      <c r="C9" s="3"/>
      <c r="D9" s="3"/>
      <c r="E9" s="3">
        <v>121.211</v>
      </c>
      <c r="F9" s="3"/>
      <c r="G9" s="3"/>
      <c r="H9" s="3"/>
      <c r="I9" s="3">
        <v>113.511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">
      <c r="B10" s="2" t="s">
        <v>21</v>
      </c>
      <c r="C10" s="3">
        <f t="shared" ref="C10:H10" si="0">+C8-C9</f>
        <v>0</v>
      </c>
      <c r="D10" s="3">
        <f t="shared" si="0"/>
        <v>0</v>
      </c>
      <c r="E10" s="3">
        <f t="shared" si="0"/>
        <v>205.41899999999998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>+I8-I9</f>
        <v>194.51399999999998</v>
      </c>
      <c r="J10" s="3">
        <f t="shared" ref="J10" si="1">+J8-J9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">
      <c r="B11" s="2" t="s">
        <v>22</v>
      </c>
      <c r="C11" s="3"/>
      <c r="D11" s="3"/>
      <c r="E11" s="3">
        <v>194.822</v>
      </c>
      <c r="F11" s="3"/>
      <c r="G11" s="3"/>
      <c r="H11" s="3"/>
      <c r="I11" s="3">
        <v>204.721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">
      <c r="B12" s="2" t="s">
        <v>23</v>
      </c>
      <c r="C12" s="3"/>
      <c r="D12" s="3"/>
      <c r="E12" s="3">
        <v>3.863</v>
      </c>
      <c r="F12" s="3"/>
      <c r="G12" s="3"/>
      <c r="H12" s="3"/>
      <c r="I12" s="3">
        <v>3.9670000000000001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">
      <c r="B13" s="2" t="s">
        <v>24</v>
      </c>
      <c r="C13" s="3">
        <f t="shared" ref="C13:H13" si="2">+C10-C11+C12</f>
        <v>0</v>
      </c>
      <c r="D13" s="3">
        <f t="shared" si="2"/>
        <v>0</v>
      </c>
      <c r="E13" s="3">
        <f t="shared" si="2"/>
        <v>14.45999999999998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>+I10-I11+I12</f>
        <v>-6.2400000000000215</v>
      </c>
      <c r="J13" s="3">
        <f t="shared" ref="J13" si="3">+J10-J11+J12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">
      <c r="B14" s="2" t="s">
        <v>25</v>
      </c>
      <c r="C14" s="3"/>
      <c r="D14" s="3"/>
      <c r="E14" s="3">
        <v>1.2170000000000001</v>
      </c>
      <c r="F14" s="3"/>
      <c r="G14" s="3"/>
      <c r="H14" s="3"/>
      <c r="I14" s="3">
        <v>0.61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">
      <c r="B15" s="2" t="s">
        <v>26</v>
      </c>
      <c r="C15" s="3">
        <f t="shared" ref="C15:H15" si="4">+C13-C14</f>
        <v>0</v>
      </c>
      <c r="D15" s="3">
        <f t="shared" si="4"/>
        <v>0</v>
      </c>
      <c r="E15" s="3">
        <f t="shared" si="4"/>
        <v>13.242999999999979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+I13-I14</f>
        <v>-6.8500000000000218</v>
      </c>
      <c r="J15" s="3">
        <f t="shared" ref="J15" si="5">+J13-J14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">
      <c r="B16" s="2" t="s">
        <v>27</v>
      </c>
      <c r="C16" s="3"/>
      <c r="D16" s="3"/>
      <c r="E16" s="3">
        <v>2.4609999999999999</v>
      </c>
      <c r="F16" s="3"/>
      <c r="G16" s="3"/>
      <c r="H16" s="3"/>
      <c r="I16" s="3">
        <v>-2.9129999999999998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 x14ac:dyDescent="0.2">
      <c r="B17" s="2" t="s">
        <v>28</v>
      </c>
      <c r="C17" s="3">
        <f t="shared" ref="C17:H17" si="6">+C15-C16</f>
        <v>0</v>
      </c>
      <c r="D17" s="3">
        <f t="shared" si="6"/>
        <v>0</v>
      </c>
      <c r="E17" s="3">
        <f t="shared" si="6"/>
        <v>10.781999999999979</v>
      </c>
      <c r="F17" s="3">
        <f t="shared" si="6"/>
        <v>0</v>
      </c>
      <c r="G17" s="3">
        <f t="shared" si="6"/>
        <v>0</v>
      </c>
      <c r="H17" s="3">
        <f t="shared" si="6"/>
        <v>0</v>
      </c>
      <c r="I17" s="3">
        <f>+I15-I16</f>
        <v>-3.937000000000022</v>
      </c>
      <c r="J17" s="3">
        <f t="shared" ref="J17" si="7">+J15-J16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x14ac:dyDescent="0.2">
      <c r="B19" s="2" t="s">
        <v>29</v>
      </c>
      <c r="C19" s="3"/>
      <c r="D19" s="7" t="e">
        <f t="shared" ref="D19" si="8">+D17/D20</f>
        <v>#DIV/0!</v>
      </c>
      <c r="E19" s="7">
        <f>+E17/E20</f>
        <v>0.69173028806056192</v>
      </c>
      <c r="F19" s="7" t="e">
        <f t="shared" ref="F19:J19" si="9">+F17/F20</f>
        <v>#DIV/0!</v>
      </c>
      <c r="G19" s="7" t="e">
        <f t="shared" si="9"/>
        <v>#DIV/0!</v>
      </c>
      <c r="H19" s="7" t="e">
        <f t="shared" si="9"/>
        <v>#DIV/0!</v>
      </c>
      <c r="I19" s="7">
        <f t="shared" si="9"/>
        <v>-0.25081225711919619</v>
      </c>
      <c r="J19" s="7" t="e">
        <f t="shared" si="9"/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 x14ac:dyDescent="0.2">
      <c r="B20" s="2" t="s">
        <v>5</v>
      </c>
      <c r="C20" s="3"/>
      <c r="D20" s="3"/>
      <c r="E20" s="3">
        <v>15.587</v>
      </c>
      <c r="F20" s="3"/>
      <c r="G20" s="3"/>
      <c r="H20" s="3"/>
      <c r="I20" s="3">
        <v>15.696999999999999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3:3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3:3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3:3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3:3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3:3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3:3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3:3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3:3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3:3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3:3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3:3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3:3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3:3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3:3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3:3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3:3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3:3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3:3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3:3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3:3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3:3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3:3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3:3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3:3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3:3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3:3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3:3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3:3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3:3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3:3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3:3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3:3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3:3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3:3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3:3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3:3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3:3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3:3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3:3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3:3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3:3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3:3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3:3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3:3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3:3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3:3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3:3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3:3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3:3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3:3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3:3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3:3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3:3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3:3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3:3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3:3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3:3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3:3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3:3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3:3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3:3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3:3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3:3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3:3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3:3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3:3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3:3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3:3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3:3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3:3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3:3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3:3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3:3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3:3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3:3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3:3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3:3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3:3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3:3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3:3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3:3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3:3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3:3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3:3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3:3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3:3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3:3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3:3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3:3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3:3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3:3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3:3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3:3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3:3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3:3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3:3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3:3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3:3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3:3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3:3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3:3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3:3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3:3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3:3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3:3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3:3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3:3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3:3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3:3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3:3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3:3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3:3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3:3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3:3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3:3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3:3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3:3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3:3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3:3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3:3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3:3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3:3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3:3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3:3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3:3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3:3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3:3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3:3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3:3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3:3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3:3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3:3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3:3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3:3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3:3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3:3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3:3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3:3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3:3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3:3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3:3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3:3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3:3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3:3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3:3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3:3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3:3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3:3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3:3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3:3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3:3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3:3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3:3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3:3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3:3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3:3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3:3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3:3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3:3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3:3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3:3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3:3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3:3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3:3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3:3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3:3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3:3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3:3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3:3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3:3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3:3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3:3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3:3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3:3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3:3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3:3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3:3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3:3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3:3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3:3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3:3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3:3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3:3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3:3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3:3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3:3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3:3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3:3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3:3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3:3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3:3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3:3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3:3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3:3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3:3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3:3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3:3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3:3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3:3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3:3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3:3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3:3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3:3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3:3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3:3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3:3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3:3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3:3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3:3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3:3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3:3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3:3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3:3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3:3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3:3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3:3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3:3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3:3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3:3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3:3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3:3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3:3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3:3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3:3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3:3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3:3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3:3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3:3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3:3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3:3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3:3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3:3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3:3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3:3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3:3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3:3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3:3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3:3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3:3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3:3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3:3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3:3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3:3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3:3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3:3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3:3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3:3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3:3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3:3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3:3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3:3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3:3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3:3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3:3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3:3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3:3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3:3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3:3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3:3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3:3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3:3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3:3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3:3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3:3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3:3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3:3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3:3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3:3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3:3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3:3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3:3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3:3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3:3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3:3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3:3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3:3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3:3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3:3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3:3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3:3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3:3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3:3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3:3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3:3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3:3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3:3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3:3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3:3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3:3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3:3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3:3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3:3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3:3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3:3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3:3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3:3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3:3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3:3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3:3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3:3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3:3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3:3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3:3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3:3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3:3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3:3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3:3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3:3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3:3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3:3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3:3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3:3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3:3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3:3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3:3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3:3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3:3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3:3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3:3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3:3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3:3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3:3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3:3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3:3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3:3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3:3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3:3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3:3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3:3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3:3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3:3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3:3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3:3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3:3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3:3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3:3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3:3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3:3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3:3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3:3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3:3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3:3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3:3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3:3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3:3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3:3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3:3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3:3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3:3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3:3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3:3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3:3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3:3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3:3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3:3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3:3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3:3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3:3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3:3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3:3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3:3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3:3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3:3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3:3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3:3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3:3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3:3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3:3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3:3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3:3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3:3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3:3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3:3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3:3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3:3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</sheetData>
  <hyperlinks>
    <hyperlink ref="A1" location="Main!A1" display="Main" xr:uid="{46F944DA-9957-49A5-ADD7-6FE356F459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2025-03-11T17:26:42Z</dcterms:created>
  <dcterms:modified xsi:type="dcterms:W3CDTF">2025-09-02T17:07:06Z</dcterms:modified>
</cp:coreProperties>
</file>