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55D20A7-A307-4B01-A07B-7E18C1776ECD}" xr6:coauthVersionLast="47" xr6:coauthVersionMax="47" xr10:uidLastSave="{00000000-0000-0000-0000-000000000000}"/>
  <bookViews>
    <workbookView xWindow="225" yWindow="1950" windowWidth="38175" windowHeight="15240" xr2:uid="{CFFD72DD-1DFD-4ADA-9D5E-81D6F9A09C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" l="1"/>
  <c r="O32" i="2"/>
  <c r="N32" i="2"/>
  <c r="M32" i="2"/>
  <c r="L32" i="2"/>
  <c r="P31" i="2"/>
  <c r="O31" i="2"/>
  <c r="N31" i="2"/>
  <c r="M31" i="2"/>
  <c r="L31" i="2"/>
  <c r="P30" i="2"/>
  <c r="O30" i="2"/>
  <c r="N30" i="2"/>
  <c r="M30" i="2"/>
  <c r="L30" i="2"/>
  <c r="Q32" i="2"/>
  <c r="Q31" i="2"/>
  <c r="Q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5" i="2"/>
  <c r="O25" i="2"/>
  <c r="N25" i="2"/>
  <c r="M25" i="2"/>
  <c r="Q28" i="2"/>
  <c r="Q27" i="2"/>
  <c r="Q26" i="2"/>
  <c r="Q25" i="2"/>
  <c r="Q29" i="2"/>
  <c r="N14" i="2"/>
  <c r="N16" i="2" s="1"/>
  <c r="N18" i="2" s="1"/>
  <c r="N20" i="2" s="1"/>
  <c r="N22" i="2" s="1"/>
  <c r="M14" i="2"/>
  <c r="M16" i="2" s="1"/>
  <c r="M18" i="2" s="1"/>
  <c r="M20" i="2" s="1"/>
  <c r="M22" i="2" s="1"/>
  <c r="L14" i="2"/>
  <c r="L16" i="2" s="1"/>
  <c r="L18" i="2" s="1"/>
  <c r="L20" i="2" s="1"/>
  <c r="L22" i="2" s="1"/>
  <c r="P9" i="2"/>
  <c r="P14" i="2" s="1"/>
  <c r="P16" i="2" s="1"/>
  <c r="P18" i="2" s="1"/>
  <c r="P20" i="2" s="1"/>
  <c r="P22" i="2" s="1"/>
  <c r="O9" i="2"/>
  <c r="O14" i="2" s="1"/>
  <c r="O16" i="2" s="1"/>
  <c r="O18" i="2" s="1"/>
  <c r="O20" i="2" s="1"/>
  <c r="O22" i="2" s="1"/>
  <c r="Q9" i="2"/>
  <c r="Q14" i="2" s="1"/>
  <c r="Q16" i="2" s="1"/>
  <c r="Q18" i="2" s="1"/>
  <c r="Q20" i="2" s="1"/>
  <c r="Q22" i="2" s="1"/>
  <c r="I7" i="1"/>
  <c r="I4" i="1"/>
  <c r="I3" i="1"/>
</calcChain>
</file>

<file path=xl/sharedStrings.xml><?xml version="1.0" encoding="utf-8"?>
<sst xmlns="http://schemas.openxmlformats.org/spreadsheetml/2006/main" count="62" uniqueCount="58">
  <si>
    <t>Revolve</t>
  </si>
  <si>
    <t>numbers in mio USD</t>
  </si>
  <si>
    <t>RVLV</t>
  </si>
  <si>
    <t>IR</t>
  </si>
  <si>
    <t>Price</t>
  </si>
  <si>
    <t>Shares</t>
  </si>
  <si>
    <t>MC</t>
  </si>
  <si>
    <t>Cash</t>
  </si>
  <si>
    <t>Debt</t>
  </si>
  <si>
    <t>EV</t>
  </si>
  <si>
    <t>Q424</t>
  </si>
  <si>
    <t>Notes</t>
  </si>
  <si>
    <t>fashion retailer for millennials and gen z</t>
  </si>
  <si>
    <t>Founded: 2003</t>
  </si>
  <si>
    <t>Owned Brands</t>
  </si>
  <si>
    <t>Lovers &amp; Friend, GRLFRND, NBD, House of Harlow, Helsa, Camila Coelho</t>
  </si>
  <si>
    <t>Employee Count: 1.632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</si>
  <si>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</si>
  <si>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</si>
  <si>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</si>
  <si>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</si>
  <si>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</si>
  <si>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</si>
  <si>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</si>
  <si>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</si>
  <si>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</si>
  <si>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</si>
  <si>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</si>
  <si>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</si>
  <si>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</si>
  <si>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</si>
  <si>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</si>
  <si>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</si>
  <si>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</si>
  <si>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Fullfillment</t>
  </si>
  <si>
    <t xml:space="preserve">Selling &amp; Distribution </t>
  </si>
  <si>
    <t>Marketing</t>
  </si>
  <si>
    <t>G&amp;A</t>
  </si>
  <si>
    <t>Operating Income</t>
  </si>
  <si>
    <t>Other Income</t>
  </si>
  <si>
    <t>Pretax Income</t>
  </si>
  <si>
    <t>Tax Expense</t>
  </si>
  <si>
    <t>Net Income</t>
  </si>
  <si>
    <t>Minority Interests</t>
  </si>
  <si>
    <t>Net Income to Company</t>
  </si>
  <si>
    <t>EPS</t>
  </si>
  <si>
    <t>REVOLVE Revenue</t>
  </si>
  <si>
    <t>FWRD Revenue</t>
  </si>
  <si>
    <t>US Revenue</t>
  </si>
  <si>
    <t>ROW Revenue</t>
  </si>
  <si>
    <t>REVOLVE Growth</t>
  </si>
  <si>
    <t>FWRD Growth</t>
  </si>
  <si>
    <t>US Growth</t>
  </si>
  <si>
    <t>ROW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</si>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</sst>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2" applyFont="1"/>
    <xf numFmtId="165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7324-3C42-424B-A2E4-CBDC4C6C2620}">
  <dimension ref="A1:J16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3">
        <v>24.73</v>
      </c>
    </row>
    <row r="3" spans="1:10" x14ac:dyDescent="0.2">
      <c r="H3" s="2" t="s">
        <v>5</v>
      </c>
      <c r="I3" s="4">
        <f>40.298699+30.931362</f>
        <v>71.230061000000006</v>
      </c>
      <c r="J3" s="5" t="s">
        <v>10</v>
      </c>
    </row>
    <row r="4" spans="1:10" x14ac:dyDescent="0.2">
      <c r="B4" s="2" t="s">
        <v>2</v>
      </c>
      <c r="H4" s="2" t="s">
        <v>6</v>
      </c>
      <c r="I4" s="4">
        <f>+I2*I3</f>
        <v>1761.5194085300002</v>
      </c>
    </row>
    <row r="5" spans="1:10" x14ac:dyDescent="0.2">
      <c r="B5" s="2" t="s">
        <v>3</v>
      </c>
      <c r="H5" s="2" t="s">
        <v>7</v>
      </c>
      <c r="I5" s="4">
        <v>256.60000000000002</v>
      </c>
      <c r="J5" s="5" t="s">
        <v>10</v>
      </c>
    </row>
    <row r="6" spans="1:10" x14ac:dyDescent="0.2">
      <c r="H6" s="2" t="s">
        <v>8</v>
      </c>
      <c r="I6" s="4">
        <v>0</v>
      </c>
      <c r="J6" s="5" t="s">
        <v>10</v>
      </c>
    </row>
    <row r="7" spans="1:10" x14ac:dyDescent="0.2">
      <c r="H7" s="2" t="s">
        <v>9</v>
      </c>
      <c r="I7" s="4">
        <f>+I4-I5+I6</f>
        <v>1504.9194085300001</v>
      </c>
    </row>
    <row r="9" spans="1:10" x14ac:dyDescent="0.2">
      <c r="H9" s="2" t="s">
        <v>13</v>
      </c>
    </row>
    <row r="10" spans="1:10" x14ac:dyDescent="0.2">
      <c r="H10" s="2" t="s">
        <v>16</v>
      </c>
    </row>
    <row r="12" spans="1:10" x14ac:dyDescent="0.2">
      <c r="B12" s="6" t="s">
        <v>11</v>
      </c>
    </row>
    <row r="13" spans="1:10" x14ac:dyDescent="0.2">
      <c r="B13" s="2" t="s">
        <v>12</v>
      </c>
    </row>
    <row r="15" spans="1:10" x14ac:dyDescent="0.2">
      <c r="B15" s="2" t="s">
        <v>14</v>
      </c>
    </row>
    <row r="16" spans="1:10" x14ac:dyDescent="0.2">
      <c r="B16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151-5BD5-40E0-A803-4A35D2F3E662}">
  <dimension ref="A1:ER738"/>
  <sheetViews>
    <sheetView zoomScale="200" zoomScaleNormal="200" workbookViewId="0">
      <pane xSplit="2" ySplit="2" topLeftCell="N10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42578125" style="2" customWidth="1"/>
    <col min="3" max="16384" width="9.140625" style="2"/>
  </cols>
  <sheetData>
    <row r="1" spans="1:148" x14ac:dyDescent="0.2">
      <c r="A1" s="7" t="s">
        <v>17</v>
      </c>
    </row>
    <row r="2" spans="1:148" x14ac:dyDescent="0.2">
      <c r="C2" s="5" t="s">
        <v>18</v>
      </c>
      <c r="D2" s="5" t="s">
        <v>19</v>
      </c>
      <c r="E2" s="5" t="s">
        <v>20</v>
      </c>
      <c r="F2" s="5" t="s">
        <v>10</v>
      </c>
      <c r="G2" s="5" t="s">
        <v>21</v>
      </c>
      <c r="H2" s="5" t="s">
        <v>22</v>
      </c>
      <c r="I2" s="5" t="s">
        <v>23</v>
      </c>
      <c r="J2" s="5" t="s">
        <v>24</v>
      </c>
      <c r="K2" s="5"/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</row>
    <row r="3" spans="1:148" x14ac:dyDescent="0.2">
      <c r="B3" s="2" t="s">
        <v>46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>
        <v>921.67600000000004</v>
      </c>
      <c r="P3" s="8">
        <v>904.52499999999998</v>
      </c>
      <c r="Q3" s="8">
        <v>970.51700000000005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</row>
    <row r="4" spans="1:148" x14ac:dyDescent="0.2">
      <c r="B4" s="2" t="s">
        <v>47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v>179.74</v>
      </c>
      <c r="P4" s="8">
        <v>164.19399999999999</v>
      </c>
      <c r="Q4" s="8">
        <v>159.39400000000001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</row>
    <row r="5" spans="1:148" x14ac:dyDescent="0.2">
      <c r="B5" s="2" t="s">
        <v>48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>
        <v>914.36400000000003</v>
      </c>
      <c r="P5" s="8">
        <v>870.40499999999997</v>
      </c>
      <c r="Q5" s="8">
        <v>903.48400000000004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</row>
    <row r="6" spans="1:148" x14ac:dyDescent="0.2">
      <c r="B6" s="2" t="s">
        <v>49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187.05199999999999</v>
      </c>
      <c r="P6" s="8">
        <v>198.31399999999999</v>
      </c>
      <c r="Q6" s="8">
        <v>226.42699999999999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</row>
    <row r="7" spans="1:148" x14ac:dyDescent="0.2">
      <c r="B7" s="1" t="s">
        <v>31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v>1101.4159999999999</v>
      </c>
      <c r="P7" s="9">
        <v>1068.7190000000001</v>
      </c>
      <c r="Q7" s="9">
        <v>1129.9110000000001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</row>
    <row r="8" spans="1:148" x14ac:dyDescent="0.2">
      <c r="B8" s="2" t="s">
        <v>32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509.09300000000002</v>
      </c>
      <c r="P8" s="8">
        <v>514.50199999999995</v>
      </c>
      <c r="Q8" s="8">
        <v>536.63800000000003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</row>
    <row r="9" spans="1:148" x14ac:dyDescent="0.2">
      <c r="B9" s="2" t="s">
        <v>33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f t="shared" ref="O9:P9" si="0">+O7-O8</f>
        <v>592.32299999999987</v>
      </c>
      <c r="P9" s="8">
        <f t="shared" si="0"/>
        <v>554.2170000000001</v>
      </c>
      <c r="Q9" s="8">
        <f>+Q7-Q8</f>
        <v>593.27300000000002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</row>
    <row r="10" spans="1:148" x14ac:dyDescent="0.2">
      <c r="B10" s="2" t="s">
        <v>34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31.803999999999998</v>
      </c>
      <c r="P10" s="8">
        <v>36.654000000000003</v>
      </c>
      <c r="Q10" s="8">
        <v>37.389000000000003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</row>
    <row r="11" spans="1:148" x14ac:dyDescent="0.2">
      <c r="B11" s="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190.41900000000001</v>
      </c>
      <c r="P11" s="8">
        <v>197.05199999999999</v>
      </c>
      <c r="Q11" s="8">
        <v>195.16900000000001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</row>
    <row r="12" spans="1:148" x14ac:dyDescent="0.2">
      <c r="B12" s="2" t="s">
        <v>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181.648</v>
      </c>
      <c r="P12" s="8">
        <v>171.774</v>
      </c>
      <c r="Q12" s="8">
        <v>167.17599999999999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</row>
    <row r="13" spans="1:148" x14ac:dyDescent="0.2">
      <c r="B13" s="2" t="s">
        <v>37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115.312</v>
      </c>
      <c r="P13" s="8">
        <v>126.58499999999999</v>
      </c>
      <c r="Q13" s="8">
        <v>142.12200000000001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</row>
    <row r="14" spans="1:148" x14ac:dyDescent="0.2">
      <c r="B14" s="2" t="s">
        <v>38</v>
      </c>
      <c r="C14" s="8"/>
      <c r="D14" s="8"/>
      <c r="E14" s="8"/>
      <c r="F14" s="8"/>
      <c r="G14" s="8"/>
      <c r="H14" s="8"/>
      <c r="I14" s="8"/>
      <c r="J14" s="8"/>
      <c r="K14" s="8"/>
      <c r="L14" s="8">
        <f t="shared" ref="L14:P14" si="1">+L9-SUM(L10:L13)</f>
        <v>0</v>
      </c>
      <c r="M14" s="8">
        <f t="shared" si="1"/>
        <v>0</v>
      </c>
      <c r="N14" s="8">
        <f t="shared" si="1"/>
        <v>0</v>
      </c>
      <c r="O14" s="8">
        <f t="shared" si="1"/>
        <v>73.139999999999873</v>
      </c>
      <c r="P14" s="8">
        <f t="shared" si="1"/>
        <v>22.152000000000044</v>
      </c>
      <c r="Q14" s="8">
        <f>+Q9-SUM(Q10:Q13)</f>
        <v>51.41700000000003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</row>
    <row r="15" spans="1:148" x14ac:dyDescent="0.2">
      <c r="B15" s="2" t="s">
        <v>39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3.476</v>
      </c>
      <c r="P15" s="8">
        <v>15.627000000000001</v>
      </c>
      <c r="Q15" s="8">
        <v>13.03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</row>
    <row r="16" spans="1:148" x14ac:dyDescent="0.2">
      <c r="B16" s="2" t="s">
        <v>40</v>
      </c>
      <c r="C16" s="8"/>
      <c r="D16" s="8"/>
      <c r="E16" s="8"/>
      <c r="F16" s="8"/>
      <c r="G16" s="8"/>
      <c r="H16" s="8"/>
      <c r="I16" s="8"/>
      <c r="J16" s="8"/>
      <c r="K16" s="8"/>
      <c r="L16" s="8">
        <f t="shared" ref="L16" si="2">+L14+L15</f>
        <v>0</v>
      </c>
      <c r="M16" s="8">
        <f t="shared" ref="M16" si="3">+M14+M15</f>
        <v>0</v>
      </c>
      <c r="N16" s="8">
        <f t="shared" ref="N16:P16" si="4">+N14+N15</f>
        <v>0</v>
      </c>
      <c r="O16" s="8">
        <f t="shared" si="4"/>
        <v>76.615999999999872</v>
      </c>
      <c r="P16" s="8">
        <f t="shared" si="4"/>
        <v>37.779000000000046</v>
      </c>
      <c r="Q16" s="8">
        <f>+Q14+Q15</f>
        <v>64.447000000000031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</row>
    <row r="17" spans="2:148" x14ac:dyDescent="0.2">
      <c r="B17" s="2" t="s">
        <v>41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17.919</v>
      </c>
      <c r="P17" s="8">
        <v>9.6140000000000008</v>
      </c>
      <c r="Q17" s="8">
        <v>15.676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</row>
    <row r="18" spans="2:148" x14ac:dyDescent="0.2">
      <c r="B18" s="2" t="s">
        <v>42</v>
      </c>
      <c r="C18" s="8"/>
      <c r="D18" s="8"/>
      <c r="E18" s="8"/>
      <c r="F18" s="8"/>
      <c r="G18" s="8"/>
      <c r="H18" s="8"/>
      <c r="I18" s="8"/>
      <c r="J18" s="8"/>
      <c r="K18" s="8"/>
      <c r="L18" s="8">
        <f t="shared" ref="L18:N18" si="5">+L16-L17</f>
        <v>0</v>
      </c>
      <c r="M18" s="8">
        <f t="shared" si="5"/>
        <v>0</v>
      </c>
      <c r="N18" s="8">
        <f t="shared" si="5"/>
        <v>0</v>
      </c>
      <c r="O18" s="8">
        <f>+O16-O17</f>
        <v>58.696999999999875</v>
      </c>
      <c r="P18" s="8">
        <f t="shared" ref="P18:Q18" si="6">+P16-P17</f>
        <v>28.165000000000045</v>
      </c>
      <c r="Q18" s="8">
        <f t="shared" si="6"/>
        <v>48.771000000000029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</row>
    <row r="19" spans="2:148" x14ac:dyDescent="0.2">
      <c r="B19" s="2" t="s">
        <v>43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0</v>
      </c>
      <c r="P19" s="8">
        <v>0</v>
      </c>
      <c r="Q19" s="8">
        <v>-0.78600000000000003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</row>
    <row r="20" spans="2:148" x14ac:dyDescent="0.2">
      <c r="B20" s="2" t="s">
        <v>44</v>
      </c>
      <c r="C20" s="8"/>
      <c r="D20" s="8"/>
      <c r="E20" s="8"/>
      <c r="F20" s="8"/>
      <c r="G20" s="8"/>
      <c r="H20" s="8"/>
      <c r="I20" s="8"/>
      <c r="J20" s="8"/>
      <c r="K20" s="8"/>
      <c r="L20" s="8">
        <f t="shared" ref="L20:P20" si="7">+L18-L19</f>
        <v>0</v>
      </c>
      <c r="M20" s="8">
        <f t="shared" si="7"/>
        <v>0</v>
      </c>
      <c r="N20" s="8">
        <f t="shared" si="7"/>
        <v>0</v>
      </c>
      <c r="O20" s="8">
        <f t="shared" si="7"/>
        <v>58.696999999999875</v>
      </c>
      <c r="P20" s="8">
        <f t="shared" si="7"/>
        <v>28.165000000000045</v>
      </c>
      <c r="Q20" s="8">
        <f>+Q18-Q19</f>
        <v>49.557000000000031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</row>
    <row r="21" spans="2:148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</row>
    <row r="22" spans="2:148" x14ac:dyDescent="0.2">
      <c r="B22" s="2" t="s">
        <v>45</v>
      </c>
      <c r="C22" s="8"/>
      <c r="D22" s="8"/>
      <c r="E22" s="8"/>
      <c r="F22" s="8"/>
      <c r="G22" s="8"/>
      <c r="H22" s="8"/>
      <c r="I22" s="8"/>
      <c r="J22" s="8"/>
      <c r="K22" s="8"/>
      <c r="L22" s="10" t="e">
        <f t="shared" ref="L22:P22" si="8">+L20/L23</f>
        <v>#DIV/0!</v>
      </c>
      <c r="M22" s="10" t="e">
        <f t="shared" si="8"/>
        <v>#DIV/0!</v>
      </c>
      <c r="N22" s="10" t="e">
        <f t="shared" si="8"/>
        <v>#DIV/0!</v>
      </c>
      <c r="O22" s="10">
        <f t="shared" si="8"/>
        <v>0.80062471015085634</v>
      </c>
      <c r="P22" s="10">
        <f t="shared" si="8"/>
        <v>0.38602815202642571</v>
      </c>
      <c r="Q22" s="10">
        <f>+Q20/Q23</f>
        <v>0.69950314767241661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</row>
    <row r="23" spans="2:148" x14ac:dyDescent="0.2">
      <c r="B23" s="2" t="s">
        <v>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73.313999999999993</v>
      </c>
      <c r="P23" s="8">
        <v>72.960999999999999</v>
      </c>
      <c r="Q23" s="8">
        <v>70.846000000000004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</row>
    <row r="24" spans="2:148" x14ac:dyDescent="0.2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</row>
    <row r="25" spans="2:148" x14ac:dyDescent="0.2">
      <c r="B25" s="2" t="s">
        <v>50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11" t="e">
        <f t="shared" ref="M25:P28" si="9">+M3/L3-1</f>
        <v>#DIV/0!</v>
      </c>
      <c r="N25" s="11" t="e">
        <f t="shared" si="9"/>
        <v>#DIV/0!</v>
      </c>
      <c r="O25" s="11" t="e">
        <f t="shared" si="9"/>
        <v>#DIV/0!</v>
      </c>
      <c r="P25" s="11">
        <f t="shared" si="9"/>
        <v>-1.8608491487247192E-2</v>
      </c>
      <c r="Q25" s="11">
        <f t="shared" ref="Q25:Q28" si="10">+Q3/P3-1</f>
        <v>7.2957629695143966E-2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</row>
    <row r="26" spans="2:148" x14ac:dyDescent="0.2">
      <c r="B26" s="2" t="s">
        <v>51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11" t="e">
        <f t="shared" si="9"/>
        <v>#DIV/0!</v>
      </c>
      <c r="N26" s="11" t="e">
        <f t="shared" si="9"/>
        <v>#DIV/0!</v>
      </c>
      <c r="O26" s="11" t="e">
        <f t="shared" si="9"/>
        <v>#DIV/0!</v>
      </c>
      <c r="P26" s="11">
        <f t="shared" si="9"/>
        <v>-8.6491598976299211E-2</v>
      </c>
      <c r="Q26" s="11">
        <f t="shared" si="10"/>
        <v>-2.9233711341461799E-2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</row>
    <row r="27" spans="2:148" x14ac:dyDescent="0.2">
      <c r="B27" s="2" t="s">
        <v>52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11" t="e">
        <f t="shared" si="9"/>
        <v>#DIV/0!</v>
      </c>
      <c r="N27" s="11" t="e">
        <f t="shared" si="9"/>
        <v>#DIV/0!</v>
      </c>
      <c r="O27" s="11" t="e">
        <f t="shared" si="9"/>
        <v>#DIV/0!</v>
      </c>
      <c r="P27" s="11">
        <f t="shared" si="9"/>
        <v>-4.8076039739097354E-2</v>
      </c>
      <c r="Q27" s="11">
        <f t="shared" si="10"/>
        <v>3.8004147494557161E-2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</row>
    <row r="28" spans="2:148" x14ac:dyDescent="0.2">
      <c r="B28" s="2" t="s">
        <v>53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11" t="e">
        <f t="shared" si="9"/>
        <v>#DIV/0!</v>
      </c>
      <c r="N28" s="11" t="e">
        <f t="shared" si="9"/>
        <v>#DIV/0!</v>
      </c>
      <c r="O28" s="11" t="e">
        <f t="shared" si="9"/>
        <v>#DIV/0!</v>
      </c>
      <c r="P28" s="11">
        <f t="shared" si="9"/>
        <v>6.0207856638795576E-2</v>
      </c>
      <c r="Q28" s="11">
        <f t="shared" si="10"/>
        <v>0.14176003711286134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</row>
    <row r="29" spans="2:148" x14ac:dyDescent="0.2">
      <c r="B29" s="2" t="s">
        <v>54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11" t="e">
        <f t="shared" ref="M29:P29" si="11">+M7/L7-1</f>
        <v>#DIV/0!</v>
      </c>
      <c r="N29" s="11" t="e">
        <f t="shared" si="11"/>
        <v>#DIV/0!</v>
      </c>
      <c r="O29" s="11" t="e">
        <f t="shared" si="11"/>
        <v>#DIV/0!</v>
      </c>
      <c r="P29" s="11">
        <f t="shared" si="11"/>
        <v>-2.9686331050211678E-2</v>
      </c>
      <c r="Q29" s="11">
        <f>+Q7/P7-1</f>
        <v>5.7257333312124237E-2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</row>
    <row r="30" spans="2:148" x14ac:dyDescent="0.2">
      <c r="B30" s="2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11" t="e">
        <f t="shared" ref="L30:P30" si="12">+L9/L7</f>
        <v>#DIV/0!</v>
      </c>
      <c r="M30" s="11" t="e">
        <f t="shared" si="12"/>
        <v>#DIV/0!</v>
      </c>
      <c r="N30" s="11" t="e">
        <f t="shared" si="12"/>
        <v>#DIV/0!</v>
      </c>
      <c r="O30" s="11">
        <f t="shared" si="12"/>
        <v>0.53778318092346566</v>
      </c>
      <c r="P30" s="11">
        <f t="shared" si="12"/>
        <v>0.51858065590674451</v>
      </c>
      <c r="Q30" s="11">
        <f>+Q9/Q7</f>
        <v>0.52506170840004207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</row>
    <row r="31" spans="2:148" x14ac:dyDescent="0.2">
      <c r="B31" s="2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11" t="e">
        <f t="shared" ref="L31:P31" si="13">+L14/L7</f>
        <v>#DIV/0!</v>
      </c>
      <c r="M31" s="11" t="e">
        <f t="shared" si="13"/>
        <v>#DIV/0!</v>
      </c>
      <c r="N31" s="11" t="e">
        <f t="shared" si="13"/>
        <v>#DIV/0!</v>
      </c>
      <c r="O31" s="11">
        <f t="shared" si="13"/>
        <v>6.640542719553727E-2</v>
      </c>
      <c r="P31" s="11">
        <f t="shared" si="13"/>
        <v>2.0727618766018047E-2</v>
      </c>
      <c r="Q31" s="11">
        <f>+Q14/Q7</f>
        <v>4.5505353961506727E-2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</row>
    <row r="32" spans="2:148" x14ac:dyDescent="0.2">
      <c r="B32" s="2" t="s">
        <v>57</v>
      </c>
      <c r="C32" s="8"/>
      <c r="D32" s="8"/>
      <c r="E32" s="8"/>
      <c r="F32" s="8"/>
      <c r="G32" s="8"/>
      <c r="H32" s="8"/>
      <c r="I32" s="8"/>
      <c r="J32" s="8"/>
      <c r="K32" s="8"/>
      <c r="L32" s="11" t="e">
        <f t="shared" ref="L32:P32" si="14">+L17/L16</f>
        <v>#DIV/0!</v>
      </c>
      <c r="M32" s="11" t="e">
        <f t="shared" si="14"/>
        <v>#DIV/0!</v>
      </c>
      <c r="N32" s="11" t="e">
        <f t="shared" si="14"/>
        <v>#DIV/0!</v>
      </c>
      <c r="O32" s="11">
        <f t="shared" si="14"/>
        <v>0.23388065156103205</v>
      </c>
      <c r="P32" s="11">
        <f t="shared" si="14"/>
        <v>0.25448000211757826</v>
      </c>
      <c r="Q32" s="11">
        <f>+Q17/Q16</f>
        <v>0.24323863019225089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</row>
    <row r="33" spans="3:148" x14ac:dyDescent="0.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</row>
    <row r="34" spans="3:148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</row>
    <row r="35" spans="3:148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</row>
    <row r="36" spans="3:148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</row>
    <row r="37" spans="3:148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</row>
    <row r="38" spans="3:148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</row>
    <row r="39" spans="3:148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</row>
    <row r="40" spans="3:148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</row>
    <row r="41" spans="3:148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</row>
    <row r="42" spans="3:148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</row>
    <row r="43" spans="3:148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</row>
    <row r="44" spans="3:148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</row>
    <row r="45" spans="3:148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</row>
    <row r="46" spans="3:148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</row>
    <row r="47" spans="3:148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</row>
    <row r="48" spans="3:148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</row>
    <row r="49" spans="3:148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</row>
    <row r="50" spans="3:148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</row>
    <row r="51" spans="3:148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</row>
    <row r="52" spans="3:148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</row>
    <row r="53" spans="3:148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</row>
    <row r="54" spans="3:148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</row>
    <row r="55" spans="3:148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</row>
    <row r="56" spans="3:148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</row>
    <row r="57" spans="3:148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</row>
    <row r="58" spans="3:148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</row>
    <row r="59" spans="3:148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</row>
    <row r="60" spans="3:148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</row>
    <row r="61" spans="3:148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</row>
    <row r="62" spans="3:148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</row>
    <row r="63" spans="3:148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</row>
    <row r="64" spans="3:148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</row>
    <row r="65" spans="3:148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</row>
    <row r="66" spans="3:148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</row>
    <row r="67" spans="3:148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</row>
    <row r="68" spans="3:148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</row>
    <row r="69" spans="3:148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</row>
    <row r="70" spans="3:148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</row>
    <row r="71" spans="3:148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</row>
    <row r="72" spans="3:148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</row>
    <row r="73" spans="3:148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</row>
    <row r="74" spans="3:148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</row>
    <row r="75" spans="3:148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</row>
    <row r="76" spans="3:148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</row>
    <row r="77" spans="3:148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</row>
    <row r="78" spans="3:148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</row>
    <row r="79" spans="3:148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</row>
    <row r="80" spans="3:148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</row>
    <row r="81" spans="3:148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</row>
    <row r="82" spans="3:148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</row>
    <row r="83" spans="3:148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</row>
    <row r="84" spans="3:148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</row>
    <row r="85" spans="3:148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</row>
    <row r="86" spans="3:148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</row>
    <row r="87" spans="3:148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</row>
    <row r="88" spans="3:148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</row>
    <row r="89" spans="3:148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</row>
    <row r="90" spans="3:148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</row>
    <row r="91" spans="3:148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</row>
    <row r="92" spans="3:148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</row>
    <row r="93" spans="3:148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</row>
    <row r="94" spans="3:148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</row>
    <row r="95" spans="3:148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</row>
    <row r="96" spans="3:148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</row>
    <row r="97" spans="3:148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</row>
    <row r="98" spans="3:148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</row>
    <row r="99" spans="3:148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</row>
    <row r="100" spans="3:148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</row>
    <row r="101" spans="3:148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</row>
    <row r="102" spans="3:148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</row>
    <row r="103" spans="3:148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</row>
    <row r="104" spans="3:148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</row>
    <row r="105" spans="3:148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</row>
    <row r="106" spans="3:148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</row>
    <row r="107" spans="3:148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</row>
    <row r="108" spans="3:148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</row>
    <row r="109" spans="3:148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</row>
    <row r="110" spans="3:148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</row>
    <row r="111" spans="3:148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</row>
    <row r="112" spans="3:148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</row>
    <row r="113" spans="3:148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</row>
    <row r="114" spans="3:148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</row>
    <row r="115" spans="3:148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</row>
    <row r="116" spans="3:148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</row>
    <row r="117" spans="3:148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</row>
    <row r="118" spans="3:148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</row>
    <row r="119" spans="3:148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</row>
    <row r="120" spans="3:148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</row>
    <row r="121" spans="3:148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</row>
    <row r="122" spans="3:148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</row>
    <row r="123" spans="3:148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</row>
    <row r="124" spans="3:148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</row>
    <row r="125" spans="3:148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</row>
    <row r="126" spans="3:148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</row>
    <row r="127" spans="3:148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</row>
    <row r="128" spans="3:148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</row>
    <row r="129" spans="3:148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</row>
    <row r="130" spans="3:148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</row>
    <row r="131" spans="3:148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</row>
    <row r="132" spans="3:148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</row>
    <row r="133" spans="3:148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</row>
    <row r="134" spans="3:148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</row>
    <row r="135" spans="3:148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</row>
    <row r="136" spans="3:148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</row>
    <row r="137" spans="3:148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</row>
    <row r="138" spans="3:148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</row>
    <row r="139" spans="3:148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</row>
    <row r="140" spans="3:148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</row>
    <row r="141" spans="3:148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</row>
    <row r="142" spans="3:148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</row>
    <row r="143" spans="3:148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</row>
    <row r="144" spans="3:148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</row>
    <row r="145" spans="3:148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</row>
    <row r="146" spans="3:148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</row>
    <row r="147" spans="3:148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</row>
    <row r="148" spans="3:148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</row>
    <row r="149" spans="3:148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</row>
    <row r="150" spans="3:148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</row>
    <row r="151" spans="3:148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</row>
    <row r="152" spans="3:148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</row>
    <row r="153" spans="3:148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</row>
    <row r="154" spans="3:148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</row>
    <row r="155" spans="3:148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</row>
    <row r="156" spans="3:148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</row>
    <row r="157" spans="3:148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</row>
    <row r="158" spans="3:148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</row>
    <row r="159" spans="3:148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</row>
    <row r="160" spans="3:148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</row>
    <row r="161" spans="3:148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</row>
    <row r="162" spans="3:148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</row>
    <row r="163" spans="3:148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</row>
    <row r="164" spans="3:148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</row>
    <row r="165" spans="3:148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</row>
    <row r="166" spans="3:148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</row>
    <row r="167" spans="3:148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</row>
    <row r="168" spans="3:148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</row>
    <row r="169" spans="3:148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</row>
    <row r="170" spans="3:148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</row>
    <row r="171" spans="3:148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</row>
    <row r="172" spans="3:148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</row>
    <row r="173" spans="3:148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</row>
    <row r="174" spans="3:148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</row>
    <row r="175" spans="3:148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</row>
    <row r="176" spans="3:148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</row>
    <row r="177" spans="3:148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</row>
    <row r="178" spans="3:148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</row>
    <row r="179" spans="3:148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</row>
    <row r="180" spans="3:148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</row>
    <row r="181" spans="3:148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</row>
    <row r="182" spans="3:148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</row>
    <row r="183" spans="3:148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</row>
    <row r="184" spans="3:148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</row>
    <row r="185" spans="3:148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</row>
    <row r="186" spans="3:148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</row>
    <row r="187" spans="3:148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</row>
    <row r="188" spans="3:148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</row>
    <row r="189" spans="3:148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</row>
    <row r="190" spans="3:148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</row>
    <row r="191" spans="3:148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</row>
    <row r="192" spans="3:148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</row>
    <row r="193" spans="3:148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</row>
    <row r="194" spans="3:148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</row>
    <row r="195" spans="3:148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</row>
    <row r="196" spans="3:148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</row>
    <row r="197" spans="3:148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</row>
    <row r="198" spans="3:148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</row>
    <row r="199" spans="3:148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</row>
    <row r="200" spans="3:148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</row>
    <row r="201" spans="3:148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</row>
    <row r="202" spans="3:148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</row>
    <row r="203" spans="3:148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</row>
    <row r="204" spans="3:148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</row>
    <row r="205" spans="3:148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</row>
    <row r="206" spans="3:148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</row>
    <row r="207" spans="3:148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</row>
    <row r="208" spans="3:148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</row>
    <row r="209" spans="3:148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</row>
    <row r="210" spans="3:148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</row>
    <row r="211" spans="3:148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</row>
    <row r="212" spans="3:148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</row>
    <row r="213" spans="3:148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</row>
    <row r="214" spans="3:148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</row>
    <row r="215" spans="3:148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</row>
    <row r="216" spans="3:148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</row>
    <row r="217" spans="3:148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</row>
    <row r="218" spans="3:148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</row>
    <row r="219" spans="3:148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</row>
    <row r="220" spans="3:148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</row>
    <row r="221" spans="3:148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</row>
    <row r="222" spans="3:148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</row>
    <row r="223" spans="3:148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</row>
    <row r="224" spans="3:148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</row>
    <row r="225" spans="3:148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</row>
    <row r="226" spans="3:148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</row>
    <row r="227" spans="3:148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</row>
    <row r="228" spans="3:148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</row>
    <row r="229" spans="3:148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</row>
    <row r="230" spans="3:148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</row>
    <row r="231" spans="3:148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</row>
    <row r="232" spans="3:148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</row>
    <row r="233" spans="3:148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</row>
    <row r="234" spans="3:148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</row>
    <row r="235" spans="3:148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</row>
    <row r="236" spans="3:148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</row>
    <row r="237" spans="3:148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</row>
    <row r="238" spans="3:148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</row>
    <row r="239" spans="3:148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</row>
    <row r="240" spans="3:148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</row>
    <row r="241" spans="3:148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</row>
    <row r="242" spans="3:148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</row>
    <row r="243" spans="3:148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</row>
    <row r="244" spans="3:148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</row>
    <row r="245" spans="3:148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</row>
    <row r="246" spans="3:148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</row>
    <row r="247" spans="3:148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</row>
    <row r="248" spans="3:148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</row>
    <row r="249" spans="3:148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</row>
    <row r="250" spans="3:148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</row>
    <row r="251" spans="3:148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</row>
    <row r="252" spans="3:148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</row>
    <row r="253" spans="3:148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</row>
    <row r="254" spans="3:148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</row>
    <row r="255" spans="3:148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</row>
    <row r="256" spans="3:148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</row>
    <row r="257" spans="3:148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</row>
    <row r="258" spans="3:148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</row>
    <row r="259" spans="3:148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</row>
    <row r="260" spans="3:148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</row>
    <row r="261" spans="3:148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</row>
    <row r="262" spans="3:148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</row>
    <row r="263" spans="3:148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</row>
    <row r="264" spans="3:148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</row>
    <row r="265" spans="3:148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</row>
    <row r="266" spans="3:148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</row>
    <row r="267" spans="3:148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</row>
    <row r="268" spans="3:148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</row>
    <row r="269" spans="3:148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</row>
    <row r="270" spans="3:148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</row>
    <row r="271" spans="3:148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</row>
    <row r="272" spans="3:148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</row>
    <row r="273" spans="3:148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</row>
    <row r="274" spans="3:148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</row>
    <row r="275" spans="3:148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</row>
    <row r="276" spans="3:148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</row>
    <row r="277" spans="3:148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</row>
    <row r="278" spans="3:148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</row>
    <row r="279" spans="3:148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</row>
    <row r="280" spans="3:148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</row>
    <row r="281" spans="3:148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</row>
    <row r="282" spans="3:148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</row>
    <row r="283" spans="3:148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</row>
    <row r="284" spans="3:148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</row>
    <row r="285" spans="3:148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</row>
    <row r="286" spans="3:148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</row>
    <row r="287" spans="3:148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</row>
    <row r="288" spans="3:148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</row>
    <row r="289" spans="3:148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</row>
    <row r="290" spans="3:148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</row>
    <row r="291" spans="3:148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</row>
    <row r="292" spans="3:148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</row>
    <row r="293" spans="3:148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</row>
    <row r="294" spans="3:148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</row>
    <row r="295" spans="3:148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</row>
    <row r="296" spans="3:148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</row>
    <row r="297" spans="3:148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</row>
    <row r="298" spans="3:148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</row>
    <row r="299" spans="3:148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</row>
    <row r="300" spans="3:148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</row>
    <row r="301" spans="3:148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</row>
    <row r="302" spans="3:148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</row>
    <row r="303" spans="3:148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</row>
    <row r="304" spans="3:148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</row>
    <row r="305" spans="3:148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</row>
    <row r="306" spans="3:148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</row>
    <row r="307" spans="3:148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</row>
    <row r="308" spans="3:148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</row>
    <row r="309" spans="3:148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</row>
    <row r="310" spans="3:148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</row>
    <row r="311" spans="3:148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</row>
    <row r="312" spans="3:148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</row>
    <row r="313" spans="3:148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</row>
    <row r="314" spans="3:148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</row>
    <row r="315" spans="3:148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</row>
    <row r="316" spans="3:148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</row>
    <row r="317" spans="3:148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</row>
    <row r="318" spans="3:148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</row>
    <row r="319" spans="3:148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</row>
    <row r="320" spans="3:148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</row>
    <row r="321" spans="3:148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</row>
    <row r="322" spans="3:148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</row>
    <row r="323" spans="3:148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</row>
    <row r="324" spans="3:148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</row>
    <row r="325" spans="3:148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</row>
    <row r="326" spans="3:148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</row>
    <row r="327" spans="3:148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</row>
    <row r="328" spans="3:148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</row>
    <row r="329" spans="3:148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</row>
    <row r="330" spans="3:148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</row>
    <row r="331" spans="3:148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</row>
    <row r="332" spans="3:148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</row>
    <row r="333" spans="3:148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</row>
    <row r="334" spans="3:148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</row>
    <row r="335" spans="3:148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</row>
    <row r="336" spans="3:148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</row>
    <row r="337" spans="3:148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</row>
    <row r="338" spans="3:148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</row>
    <row r="339" spans="3:148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</row>
    <row r="340" spans="3:148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</row>
    <row r="341" spans="3:148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</row>
    <row r="342" spans="3:148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</row>
    <row r="343" spans="3:148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</row>
    <row r="344" spans="3:148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</row>
    <row r="345" spans="3:148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</row>
    <row r="346" spans="3:148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</row>
    <row r="347" spans="3:148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</row>
    <row r="348" spans="3:148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</row>
    <row r="349" spans="3:148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</row>
    <row r="350" spans="3:148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</row>
    <row r="351" spans="3:148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</row>
    <row r="352" spans="3:148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</row>
    <row r="353" spans="3:148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</row>
    <row r="354" spans="3:148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</row>
    <row r="355" spans="3:148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</row>
    <row r="356" spans="3:148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</row>
    <row r="357" spans="3:148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</row>
    <row r="358" spans="3:148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</row>
    <row r="359" spans="3:148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</row>
    <row r="360" spans="3:148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</row>
    <row r="361" spans="3:148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</row>
    <row r="362" spans="3:148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</row>
    <row r="363" spans="3:148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</row>
    <row r="364" spans="3:148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</row>
    <row r="365" spans="3:148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</row>
    <row r="366" spans="3:148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</row>
    <row r="367" spans="3:148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</row>
    <row r="368" spans="3:148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</row>
    <row r="369" spans="3:148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</row>
    <row r="370" spans="3:148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</row>
    <row r="371" spans="3:148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</row>
    <row r="372" spans="3:148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</row>
    <row r="373" spans="3:148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</row>
    <row r="374" spans="3:148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</row>
    <row r="375" spans="3:148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</row>
    <row r="376" spans="3:148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</row>
    <row r="377" spans="3:148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</row>
    <row r="378" spans="3:148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</row>
    <row r="379" spans="3:148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</row>
    <row r="380" spans="3:148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</row>
    <row r="381" spans="3:148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</row>
    <row r="382" spans="3:148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</row>
    <row r="383" spans="3:148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</row>
    <row r="384" spans="3:148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</row>
    <row r="385" spans="3:148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</row>
    <row r="386" spans="3:148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</row>
    <row r="387" spans="3:148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</row>
    <row r="388" spans="3:148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</row>
    <row r="389" spans="3:148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</row>
    <row r="390" spans="3:148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</row>
    <row r="391" spans="3:148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</row>
    <row r="392" spans="3:148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</row>
    <row r="393" spans="3:148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</row>
    <row r="394" spans="3:148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</row>
    <row r="395" spans="3:148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</row>
    <row r="396" spans="3:148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</row>
    <row r="397" spans="3:148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</row>
    <row r="398" spans="3:148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</row>
    <row r="399" spans="3:148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</row>
    <row r="400" spans="3:148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</row>
    <row r="401" spans="3:148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</row>
    <row r="402" spans="3:148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</row>
    <row r="403" spans="3:148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</row>
    <row r="404" spans="3:148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</row>
    <row r="405" spans="3:148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</row>
    <row r="406" spans="3:148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</row>
    <row r="407" spans="3:148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</row>
    <row r="408" spans="3:148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</row>
    <row r="409" spans="3:148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</row>
    <row r="410" spans="3:148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</row>
    <row r="411" spans="3:148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</row>
    <row r="412" spans="3:148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</row>
    <row r="413" spans="3:148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</row>
    <row r="414" spans="3:148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</row>
    <row r="415" spans="3:148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</row>
    <row r="416" spans="3:148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</row>
    <row r="417" spans="3:148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</row>
    <row r="418" spans="3:148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</row>
    <row r="419" spans="3:148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</row>
    <row r="420" spans="3:148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</row>
    <row r="421" spans="3:148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</row>
    <row r="422" spans="3:148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</row>
    <row r="423" spans="3:148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</row>
    <row r="424" spans="3:148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</row>
    <row r="425" spans="3:148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</row>
    <row r="426" spans="3:148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</row>
    <row r="427" spans="3:148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</row>
    <row r="428" spans="3:148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</row>
    <row r="429" spans="3:148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</row>
    <row r="430" spans="3:148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</row>
    <row r="431" spans="3:148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</row>
    <row r="432" spans="3:148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</row>
    <row r="433" spans="3:148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</row>
    <row r="434" spans="3:148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</row>
    <row r="435" spans="3:148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</row>
    <row r="436" spans="3:148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</row>
    <row r="437" spans="3:148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</row>
    <row r="438" spans="3:148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</row>
    <row r="439" spans="3:148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</row>
    <row r="440" spans="3:148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</row>
    <row r="441" spans="3:148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</row>
    <row r="442" spans="3:148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</row>
    <row r="443" spans="3:148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</row>
    <row r="444" spans="3:148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</row>
    <row r="445" spans="3:148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</row>
    <row r="446" spans="3:148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</row>
    <row r="447" spans="3:148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</row>
    <row r="448" spans="3:148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</row>
    <row r="449" spans="3:148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</row>
    <row r="450" spans="3:148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</row>
    <row r="451" spans="3:148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</row>
    <row r="452" spans="3:148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</row>
    <row r="453" spans="3:148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</row>
    <row r="454" spans="3:148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</row>
    <row r="455" spans="3:148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</row>
    <row r="456" spans="3:148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</row>
    <row r="457" spans="3:148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</row>
    <row r="458" spans="3:148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</row>
    <row r="459" spans="3:148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</row>
    <row r="460" spans="3:148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</row>
    <row r="461" spans="3:148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</row>
    <row r="462" spans="3:148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</row>
    <row r="463" spans="3:148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</row>
    <row r="464" spans="3:148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</row>
    <row r="465" spans="3:148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</row>
    <row r="466" spans="3:148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</row>
    <row r="467" spans="3:148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</row>
    <row r="468" spans="3:148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</row>
    <row r="469" spans="3:148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</row>
    <row r="470" spans="3:148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</row>
    <row r="471" spans="3:148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</row>
    <row r="472" spans="3:148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</row>
    <row r="473" spans="3:148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</row>
    <row r="474" spans="3:148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</row>
    <row r="475" spans="3:148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</row>
    <row r="476" spans="3:148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</row>
    <row r="477" spans="3:148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</row>
    <row r="478" spans="3:148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</row>
    <row r="479" spans="3:148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</row>
    <row r="480" spans="3:148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</row>
    <row r="481" spans="3:148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</row>
    <row r="482" spans="3:148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</row>
    <row r="483" spans="3:148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</row>
    <row r="484" spans="3:148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</row>
    <row r="485" spans="3:148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</row>
    <row r="486" spans="3:148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</row>
    <row r="487" spans="3:148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</row>
    <row r="488" spans="3:148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</row>
    <row r="489" spans="3:148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</row>
    <row r="490" spans="3:148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</row>
    <row r="491" spans="3:148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</row>
    <row r="492" spans="3:148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</row>
    <row r="493" spans="3:148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</row>
    <row r="494" spans="3:148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</row>
    <row r="495" spans="3:148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</row>
    <row r="496" spans="3:148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</row>
    <row r="497" spans="3:148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</row>
    <row r="498" spans="3:148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</row>
    <row r="499" spans="3:148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</row>
    <row r="500" spans="3:148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</row>
    <row r="501" spans="3:148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</row>
    <row r="502" spans="3:148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</row>
    <row r="503" spans="3:148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</row>
    <row r="504" spans="3:148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</row>
    <row r="505" spans="3:148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</row>
    <row r="506" spans="3:148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</row>
    <row r="507" spans="3:148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</row>
    <row r="508" spans="3:148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</row>
    <row r="509" spans="3:148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</row>
    <row r="510" spans="3:148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</row>
    <row r="511" spans="3:148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</row>
    <row r="512" spans="3:148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</row>
    <row r="513" spans="3:148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</row>
    <row r="514" spans="3:148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</row>
    <row r="515" spans="3:148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</row>
    <row r="516" spans="3:148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</row>
    <row r="517" spans="3:148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</row>
    <row r="518" spans="3:148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</row>
    <row r="519" spans="3:148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</row>
    <row r="520" spans="3:148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</row>
    <row r="521" spans="3:148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</row>
    <row r="522" spans="3:148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</row>
    <row r="523" spans="3:148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</row>
    <row r="524" spans="3:148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</row>
    <row r="525" spans="3:148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</row>
    <row r="526" spans="3:148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</row>
    <row r="527" spans="3:148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</row>
    <row r="528" spans="3:148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</row>
    <row r="529" spans="3:148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</row>
    <row r="530" spans="3:148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</row>
    <row r="531" spans="3:148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</row>
    <row r="532" spans="3:148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</row>
    <row r="533" spans="3:148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</row>
    <row r="534" spans="3:148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</row>
    <row r="535" spans="3:148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</row>
    <row r="536" spans="3:148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</row>
    <row r="537" spans="3:148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</row>
    <row r="538" spans="3:148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</row>
    <row r="539" spans="3:148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</row>
    <row r="540" spans="3:148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</row>
    <row r="541" spans="3:148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</row>
    <row r="542" spans="3:148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</row>
    <row r="543" spans="3:148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</row>
    <row r="544" spans="3:148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</row>
    <row r="545" spans="3:148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</row>
    <row r="546" spans="3:148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</row>
    <row r="547" spans="3:148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</row>
    <row r="548" spans="3:148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</row>
    <row r="549" spans="3:148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</row>
    <row r="550" spans="3:148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</row>
    <row r="551" spans="3:148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</row>
    <row r="552" spans="3:148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</row>
    <row r="553" spans="3:148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</row>
    <row r="554" spans="3:148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</row>
    <row r="555" spans="3:148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</row>
    <row r="556" spans="3:148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</row>
    <row r="557" spans="3:148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</row>
    <row r="558" spans="3:148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</row>
    <row r="559" spans="3:148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</row>
    <row r="560" spans="3:148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</row>
    <row r="561" spans="3:148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</row>
    <row r="562" spans="3:148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</row>
    <row r="563" spans="3:148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</row>
    <row r="564" spans="3:148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</row>
    <row r="565" spans="3:148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</row>
    <row r="566" spans="3:148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</row>
    <row r="567" spans="3:148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</row>
    <row r="568" spans="3:148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</row>
    <row r="569" spans="3:148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</row>
    <row r="570" spans="3:148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</row>
    <row r="571" spans="3:148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</row>
    <row r="572" spans="3:148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</row>
    <row r="573" spans="3:148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</row>
    <row r="574" spans="3:148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</row>
    <row r="575" spans="3:148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</row>
    <row r="576" spans="3:148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</row>
    <row r="577" spans="3:148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</row>
    <row r="578" spans="3:148" x14ac:dyDescent="0.2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</row>
    <row r="579" spans="3:148" x14ac:dyDescent="0.2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</row>
    <row r="580" spans="3:148" x14ac:dyDescent="0.2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</row>
    <row r="581" spans="3:148" x14ac:dyDescent="0.2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</row>
    <row r="582" spans="3:148" x14ac:dyDescent="0.2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</row>
    <row r="583" spans="3:148" x14ac:dyDescent="0.2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</row>
    <row r="584" spans="3:148" x14ac:dyDescent="0.2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</row>
    <row r="585" spans="3:148" x14ac:dyDescent="0.2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</row>
    <row r="586" spans="3:148" x14ac:dyDescent="0.2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</row>
    <row r="587" spans="3:148" x14ac:dyDescent="0.2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</row>
    <row r="588" spans="3:148" x14ac:dyDescent="0.2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</row>
    <row r="589" spans="3:148" x14ac:dyDescent="0.2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</row>
    <row r="590" spans="3:148" x14ac:dyDescent="0.2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</row>
    <row r="591" spans="3:148" x14ac:dyDescent="0.2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</row>
    <row r="592" spans="3:148" x14ac:dyDescent="0.2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</row>
    <row r="593" spans="3:148" x14ac:dyDescent="0.2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</row>
    <row r="594" spans="3:148" x14ac:dyDescent="0.2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</row>
    <row r="595" spans="3:148" x14ac:dyDescent="0.2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  <c r="DY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</row>
    <row r="596" spans="3:148" x14ac:dyDescent="0.2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  <c r="DY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</row>
    <row r="597" spans="3:148" x14ac:dyDescent="0.2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  <c r="DY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</row>
    <row r="598" spans="3:148" x14ac:dyDescent="0.2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</row>
    <row r="599" spans="3:148" x14ac:dyDescent="0.2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  <c r="DY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</row>
    <row r="600" spans="3:148" x14ac:dyDescent="0.2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  <c r="DY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</row>
    <row r="601" spans="3:148" x14ac:dyDescent="0.2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  <c r="DY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</row>
    <row r="602" spans="3:148" x14ac:dyDescent="0.2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</row>
    <row r="603" spans="3:148" x14ac:dyDescent="0.2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</row>
    <row r="604" spans="3:148" x14ac:dyDescent="0.2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  <c r="DY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</row>
    <row r="605" spans="3:148" x14ac:dyDescent="0.2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  <c r="DY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</row>
    <row r="606" spans="3:148" x14ac:dyDescent="0.2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  <c r="DY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</row>
    <row r="607" spans="3:148" x14ac:dyDescent="0.2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  <c r="DY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</row>
    <row r="608" spans="3:148" x14ac:dyDescent="0.2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  <c r="DY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</row>
    <row r="609" spans="3:148" x14ac:dyDescent="0.2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  <c r="DY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</row>
    <row r="610" spans="3:148" x14ac:dyDescent="0.2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  <c r="DY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</row>
    <row r="611" spans="3:148" x14ac:dyDescent="0.2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  <c r="DY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</row>
    <row r="612" spans="3:148" x14ac:dyDescent="0.2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  <c r="DY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</row>
    <row r="613" spans="3:148" x14ac:dyDescent="0.2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</row>
    <row r="614" spans="3:148" x14ac:dyDescent="0.2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  <c r="DY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</row>
    <row r="615" spans="3:148" x14ac:dyDescent="0.2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  <c r="DY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</row>
    <row r="616" spans="3:148" x14ac:dyDescent="0.2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  <c r="DY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</row>
    <row r="617" spans="3:148" x14ac:dyDescent="0.2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  <c r="DY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</row>
    <row r="618" spans="3:148" x14ac:dyDescent="0.2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  <c r="DY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</row>
    <row r="619" spans="3:148" x14ac:dyDescent="0.2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  <c r="DY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</row>
    <row r="620" spans="3:148" x14ac:dyDescent="0.2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  <c r="DY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</row>
    <row r="621" spans="3:148" x14ac:dyDescent="0.2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  <c r="DY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</row>
    <row r="622" spans="3:148" x14ac:dyDescent="0.2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  <c r="DY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</row>
    <row r="623" spans="3:148" x14ac:dyDescent="0.2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  <c r="DY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</row>
    <row r="624" spans="3:148" x14ac:dyDescent="0.2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  <c r="DY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</row>
    <row r="625" spans="3:148" x14ac:dyDescent="0.2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</row>
    <row r="626" spans="3:148" x14ac:dyDescent="0.2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</row>
    <row r="627" spans="3:148" x14ac:dyDescent="0.2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</row>
    <row r="628" spans="3:148" x14ac:dyDescent="0.2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</row>
    <row r="629" spans="3:148" x14ac:dyDescent="0.2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</row>
    <row r="630" spans="3:148" x14ac:dyDescent="0.2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</row>
    <row r="631" spans="3:148" x14ac:dyDescent="0.2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  <c r="DY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</row>
    <row r="632" spans="3:148" x14ac:dyDescent="0.2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  <c r="DY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</row>
    <row r="633" spans="3:148" x14ac:dyDescent="0.2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  <c r="DY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</row>
    <row r="634" spans="3:148" x14ac:dyDescent="0.2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  <c r="DY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</row>
    <row r="635" spans="3:148" x14ac:dyDescent="0.2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  <c r="DY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</row>
    <row r="636" spans="3:148" x14ac:dyDescent="0.2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  <c r="DY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</row>
    <row r="637" spans="3:148" x14ac:dyDescent="0.2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  <c r="DY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</row>
    <row r="638" spans="3:148" x14ac:dyDescent="0.2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  <c r="DY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</row>
    <row r="639" spans="3:148" x14ac:dyDescent="0.2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</row>
    <row r="640" spans="3:148" x14ac:dyDescent="0.2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</row>
    <row r="641" spans="3:148" x14ac:dyDescent="0.2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</row>
    <row r="642" spans="3:148" x14ac:dyDescent="0.2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</row>
    <row r="643" spans="3:148" x14ac:dyDescent="0.2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</row>
    <row r="644" spans="3:148" x14ac:dyDescent="0.2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</row>
    <row r="645" spans="3:148" x14ac:dyDescent="0.2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</row>
    <row r="646" spans="3:148" x14ac:dyDescent="0.2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</row>
    <row r="647" spans="3:148" x14ac:dyDescent="0.2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</row>
    <row r="648" spans="3:148" x14ac:dyDescent="0.2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</row>
    <row r="649" spans="3:148" x14ac:dyDescent="0.2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</row>
    <row r="650" spans="3:148" x14ac:dyDescent="0.2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</row>
    <row r="651" spans="3:148" x14ac:dyDescent="0.2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</row>
    <row r="652" spans="3:148" x14ac:dyDescent="0.2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</row>
    <row r="653" spans="3:148" x14ac:dyDescent="0.2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  <c r="DY653" s="8"/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</row>
    <row r="654" spans="3:148" x14ac:dyDescent="0.2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  <c r="DY654" s="8"/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</row>
    <row r="655" spans="3:148" x14ac:dyDescent="0.2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  <c r="DY655" s="8"/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</row>
    <row r="656" spans="3:148" x14ac:dyDescent="0.2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  <c r="DY656" s="8"/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</row>
    <row r="657" spans="3:148" x14ac:dyDescent="0.2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</row>
    <row r="658" spans="3:148" x14ac:dyDescent="0.2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</row>
    <row r="659" spans="3:148" x14ac:dyDescent="0.2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</row>
    <row r="660" spans="3:148" x14ac:dyDescent="0.2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</row>
    <row r="661" spans="3:148" x14ac:dyDescent="0.2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</row>
    <row r="662" spans="3:148" x14ac:dyDescent="0.2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</row>
    <row r="663" spans="3:148" x14ac:dyDescent="0.2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</row>
    <row r="664" spans="3:148" x14ac:dyDescent="0.2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</row>
    <row r="665" spans="3:148" x14ac:dyDescent="0.2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</row>
    <row r="666" spans="3:148" x14ac:dyDescent="0.2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</row>
    <row r="667" spans="3:148" x14ac:dyDescent="0.2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</row>
    <row r="668" spans="3:148" x14ac:dyDescent="0.2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</row>
    <row r="669" spans="3:148" x14ac:dyDescent="0.2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</row>
    <row r="670" spans="3:148" x14ac:dyDescent="0.2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</row>
    <row r="671" spans="3:148" x14ac:dyDescent="0.2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</row>
    <row r="672" spans="3:148" x14ac:dyDescent="0.2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</row>
    <row r="673" spans="3:148" x14ac:dyDescent="0.2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</row>
    <row r="674" spans="3:148" x14ac:dyDescent="0.2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</row>
    <row r="675" spans="3:148" x14ac:dyDescent="0.2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</row>
    <row r="676" spans="3:148" x14ac:dyDescent="0.2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</row>
    <row r="677" spans="3:148" x14ac:dyDescent="0.2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</row>
    <row r="678" spans="3:148" x14ac:dyDescent="0.2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</row>
    <row r="679" spans="3:148" x14ac:dyDescent="0.2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</row>
    <row r="680" spans="3:148" x14ac:dyDescent="0.2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</row>
    <row r="681" spans="3:148" x14ac:dyDescent="0.2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</row>
    <row r="682" spans="3:148" x14ac:dyDescent="0.2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</row>
    <row r="683" spans="3:148" x14ac:dyDescent="0.2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</row>
    <row r="684" spans="3:148" x14ac:dyDescent="0.2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</row>
    <row r="685" spans="3:148" x14ac:dyDescent="0.2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</row>
    <row r="686" spans="3:148" x14ac:dyDescent="0.2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</row>
    <row r="687" spans="3:148" x14ac:dyDescent="0.2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</row>
    <row r="688" spans="3:148" x14ac:dyDescent="0.2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</row>
    <row r="689" spans="3:148" x14ac:dyDescent="0.2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</row>
    <row r="690" spans="3:148" x14ac:dyDescent="0.2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</row>
    <row r="691" spans="3:148" x14ac:dyDescent="0.2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</row>
    <row r="692" spans="3:148" x14ac:dyDescent="0.2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</row>
    <row r="693" spans="3:148" x14ac:dyDescent="0.2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</row>
    <row r="694" spans="3:148" x14ac:dyDescent="0.2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</row>
    <row r="695" spans="3:148" x14ac:dyDescent="0.2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</row>
    <row r="696" spans="3:148" x14ac:dyDescent="0.2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</row>
    <row r="697" spans="3:148" x14ac:dyDescent="0.2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</row>
    <row r="698" spans="3:148" x14ac:dyDescent="0.2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</row>
    <row r="699" spans="3:148" x14ac:dyDescent="0.2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</row>
    <row r="700" spans="3:148" x14ac:dyDescent="0.2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</row>
    <row r="701" spans="3:148" x14ac:dyDescent="0.2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</row>
    <row r="702" spans="3:148" x14ac:dyDescent="0.2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</row>
    <row r="703" spans="3:148" x14ac:dyDescent="0.2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</row>
    <row r="704" spans="3:148" x14ac:dyDescent="0.2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</row>
    <row r="705" spans="3:148" x14ac:dyDescent="0.2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</row>
    <row r="706" spans="3:148" x14ac:dyDescent="0.2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</row>
    <row r="707" spans="3:148" x14ac:dyDescent="0.2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</row>
    <row r="708" spans="3:148" x14ac:dyDescent="0.2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</row>
    <row r="709" spans="3:148" x14ac:dyDescent="0.2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</row>
    <row r="710" spans="3:148" x14ac:dyDescent="0.2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</row>
    <row r="711" spans="3:148" x14ac:dyDescent="0.2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</row>
    <row r="712" spans="3:148" x14ac:dyDescent="0.2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</row>
    <row r="713" spans="3:148" x14ac:dyDescent="0.2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</row>
    <row r="714" spans="3:148" x14ac:dyDescent="0.2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</row>
    <row r="715" spans="3:148" x14ac:dyDescent="0.2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</row>
    <row r="716" spans="3:148" x14ac:dyDescent="0.2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</row>
    <row r="717" spans="3:148" x14ac:dyDescent="0.2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</row>
    <row r="718" spans="3:148" x14ac:dyDescent="0.2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</row>
    <row r="719" spans="3:148" x14ac:dyDescent="0.2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</row>
    <row r="720" spans="3:148" x14ac:dyDescent="0.2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</row>
    <row r="721" spans="3:148" x14ac:dyDescent="0.2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</row>
    <row r="722" spans="3:148" x14ac:dyDescent="0.2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</row>
    <row r="723" spans="3:148" x14ac:dyDescent="0.2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</row>
    <row r="724" spans="3:148" x14ac:dyDescent="0.2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</row>
    <row r="725" spans="3:148" x14ac:dyDescent="0.2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</row>
    <row r="726" spans="3:148" x14ac:dyDescent="0.2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</row>
    <row r="727" spans="3:148" x14ac:dyDescent="0.2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</row>
    <row r="728" spans="3:148" x14ac:dyDescent="0.2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</row>
    <row r="729" spans="3:148" x14ac:dyDescent="0.2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</row>
    <row r="730" spans="3:148" x14ac:dyDescent="0.2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</row>
    <row r="731" spans="3:148" x14ac:dyDescent="0.2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</row>
    <row r="732" spans="3:148" x14ac:dyDescent="0.2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</row>
    <row r="733" spans="3:148" x14ac:dyDescent="0.2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</row>
    <row r="734" spans="3:148" x14ac:dyDescent="0.2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</row>
    <row r="735" spans="3:148" x14ac:dyDescent="0.2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</row>
    <row r="736" spans="3:148" x14ac:dyDescent="0.2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</row>
    <row r="737" spans="3:148" x14ac:dyDescent="0.2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</row>
    <row r="738" spans="3:148" x14ac:dyDescent="0.2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</row>
  </sheetData>
  <hyperlinks>
    <hyperlink ref="A1" location="Main!A1" display="Main" xr:uid="{7C9BBA08-BC1A-4431-AC13-2740A8363D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2025-03-10T12:49:27Z</dcterms:created>
  <dcterms:modified xsi:type="dcterms:W3CDTF">2025-09-02T17:22:47Z</dcterms:modified>
</cp:coreProperties>
</file>